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IN~1\AppData\Local\Temp\Rar$DIa0.376\"/>
    </mc:Choice>
  </mc:AlternateContent>
  <bookViews>
    <workbookView xWindow="8040" yWindow="645" windowWidth="7275" windowHeight="7680" tabRatio="809"/>
  </bookViews>
  <sheets>
    <sheet name="AKUN" sheetId="2" r:id="rId1"/>
    <sheet name="JURNAL" sheetId="13" r:id="rId2"/>
    <sheet name="JUK" sheetId="29" r:id="rId3"/>
    <sheet name="Buku Besar" sheetId="4" r:id="rId4"/>
    <sheet name="Arus Kas" sheetId="21" r:id="rId5"/>
    <sheet name="L Dana" sheetId="45" r:id="rId6"/>
    <sheet name="Neraca" sheetId="31" r:id="rId7"/>
    <sheet name="Tutorial" sheetId="46" r:id="rId8"/>
  </sheets>
  <definedNames>
    <definedName name="_xlnm._FilterDatabase" localSheetId="3" hidden="1">'Buku Besar'!$C$12:$H$1513</definedName>
    <definedName name="_xlnm._FilterDatabase" localSheetId="2" hidden="1">JUK!$C$10:$K$1513</definedName>
    <definedName name="_xlnm._FilterDatabase" localSheetId="1" hidden="1">JURNAL!$C$11:$L$1514</definedName>
    <definedName name="Akun">AKUN!$D$10:$D$65</definedName>
    <definedName name="Daftar">AKUN!$J$10:$J$65</definedName>
    <definedName name="NamaAkun">AKUN!$C$10:$D$65</definedName>
    <definedName name="Nomor">AKUN!$C$10:$C$65</definedName>
    <definedName name="_xlnm.Print_Area" localSheetId="0">AKUN!$C$3:$E$65</definedName>
    <definedName name="_xlnm.Print_Area" localSheetId="4">'Arus Kas'!$C$3:$I$86</definedName>
    <definedName name="_xlnm.Print_Area" localSheetId="3">'Buku Besar'!$B$3:$I$1516</definedName>
    <definedName name="_xlnm.Print_Area" localSheetId="2">JUK!$B$3:$L$1511</definedName>
    <definedName name="_xlnm.Print_Area" localSheetId="1">JURNAL!$B$3:$M$1512</definedName>
    <definedName name="Saldo">AKUN!$D$10:$E$65</definedName>
  </definedNames>
  <calcPr calcId="152511"/>
</workbook>
</file>

<file path=xl/calcChain.xml><?xml version="1.0" encoding="utf-8"?>
<calcChain xmlns="http://schemas.openxmlformats.org/spreadsheetml/2006/main">
  <c r="C12" i="29" l="1"/>
  <c r="H38" i="13" l="1"/>
  <c r="H39" i="13"/>
  <c r="H40" i="13"/>
  <c r="H41" i="13"/>
  <c r="H42" i="13"/>
  <c r="H43" i="13"/>
  <c r="H4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14" i="13" l="1"/>
  <c r="B52" i="21"/>
  <c r="B29" i="21"/>
  <c r="B53" i="21"/>
  <c r="B51" i="21"/>
  <c r="B30" i="21"/>
  <c r="B28" i="21"/>
  <c r="J54" i="2"/>
  <c r="J55" i="2"/>
  <c r="J56" i="2"/>
  <c r="J57" i="2"/>
  <c r="J58" i="2"/>
  <c r="J59" i="2"/>
  <c r="J60" i="2"/>
  <c r="J61" i="2"/>
  <c r="J62" i="2"/>
  <c r="J63" i="2"/>
  <c r="B17" i="21"/>
  <c r="C17" i="21" s="1"/>
  <c r="K31" i="13"/>
  <c r="K30" i="13"/>
  <c r="K29" i="13"/>
  <c r="K28" i="13"/>
  <c r="K27" i="13"/>
  <c r="K26" i="13"/>
  <c r="K25" i="13"/>
  <c r="K24" i="13"/>
  <c r="K23" i="13"/>
  <c r="K22" i="13"/>
  <c r="B14" i="45"/>
  <c r="C14" i="45" s="1"/>
  <c r="J34" i="2"/>
  <c r="B68" i="21"/>
  <c r="C68" i="21" s="1"/>
  <c r="B57" i="45"/>
  <c r="C57" i="45" s="1"/>
  <c r="B62" i="21"/>
  <c r="C62" i="21" s="1"/>
  <c r="B63" i="21"/>
  <c r="C63" i="21" s="1"/>
  <c r="B64" i="21"/>
  <c r="C64" i="21" s="1"/>
  <c r="B65" i="21"/>
  <c r="C65" i="21" s="1"/>
  <c r="B61" i="21"/>
  <c r="C61" i="21" s="1"/>
  <c r="B23" i="21"/>
  <c r="C23" i="21" s="1"/>
  <c r="B24" i="21"/>
  <c r="C24" i="21" s="1"/>
  <c r="B25" i="21"/>
  <c r="C25" i="21" s="1"/>
  <c r="B26" i="21"/>
  <c r="C26" i="21" s="1"/>
  <c r="B27" i="21"/>
  <c r="C27" i="21" s="1"/>
  <c r="B22" i="21"/>
  <c r="C22" i="21" s="1"/>
  <c r="B20" i="21"/>
  <c r="C20" i="21" s="1"/>
  <c r="B21" i="21"/>
  <c r="C21" i="21" s="1"/>
  <c r="B19" i="21"/>
  <c r="C19" i="21" s="1"/>
  <c r="B40" i="21"/>
  <c r="C40" i="21" s="1"/>
  <c r="B41" i="21"/>
  <c r="C41" i="21" s="1"/>
  <c r="B42" i="21"/>
  <c r="C42" i="21" s="1"/>
  <c r="B43" i="21"/>
  <c r="C43" i="21" s="1"/>
  <c r="D83" i="45"/>
  <c r="D68" i="45"/>
  <c r="D47" i="45"/>
  <c r="D30" i="45"/>
  <c r="B44" i="21"/>
  <c r="C44" i="21" s="1"/>
  <c r="B45" i="21"/>
  <c r="C45" i="21" s="1"/>
  <c r="B46" i="21"/>
  <c r="C46" i="21" s="1"/>
  <c r="B47" i="21"/>
  <c r="C47" i="21" s="1"/>
  <c r="B48" i="21"/>
  <c r="C48" i="21" s="1"/>
  <c r="B49" i="21"/>
  <c r="C49" i="21" s="1"/>
  <c r="B50" i="21"/>
  <c r="C50" i="21" s="1"/>
  <c r="B35" i="21"/>
  <c r="C35" i="21" s="1"/>
  <c r="B36" i="21"/>
  <c r="C36" i="21" s="1"/>
  <c r="B37" i="21"/>
  <c r="C37" i="21" s="1"/>
  <c r="B38" i="21"/>
  <c r="C38" i="21" s="1"/>
  <c r="B39" i="21"/>
  <c r="C39" i="21" s="1"/>
  <c r="B14" i="21"/>
  <c r="C14" i="21" s="1"/>
  <c r="B15" i="21"/>
  <c r="C15" i="21" s="1"/>
  <c r="B16" i="21"/>
  <c r="C16" i="21" s="1"/>
  <c r="B18" i="21"/>
  <c r="C18" i="21" s="1"/>
  <c r="B34" i="21"/>
  <c r="C34" i="21" s="1"/>
  <c r="B13" i="21"/>
  <c r="C13" i="21" s="1"/>
  <c r="G21" i="31"/>
  <c r="J21" i="31" s="1"/>
  <c r="G22" i="31"/>
  <c r="G23" i="31"/>
  <c r="I23" i="31" s="1"/>
  <c r="G24" i="31"/>
  <c r="J24" i="31" s="1"/>
  <c r="G20" i="31"/>
  <c r="I22" i="31"/>
  <c r="J22" i="31"/>
  <c r="I24" i="31"/>
  <c r="G10" i="31"/>
  <c r="B11" i="31"/>
  <c r="B12" i="31"/>
  <c r="C12" i="31" s="1"/>
  <c r="B13" i="31"/>
  <c r="B14" i="31"/>
  <c r="B10" i="31"/>
  <c r="C10" i="31" s="1"/>
  <c r="C11" i="31"/>
  <c r="B30" i="31"/>
  <c r="B29" i="31"/>
  <c r="B28" i="31"/>
  <c r="B26" i="31"/>
  <c r="B25" i="31"/>
  <c r="B23" i="31"/>
  <c r="B22" i="31"/>
  <c r="B20" i="31"/>
  <c r="B19" i="31"/>
  <c r="B80" i="45"/>
  <c r="B79" i="45"/>
  <c r="C79" i="45" s="1"/>
  <c r="B74" i="45"/>
  <c r="C74" i="45" s="1"/>
  <c r="B75" i="45"/>
  <c r="C75" i="45" s="1"/>
  <c r="B73" i="45"/>
  <c r="B62" i="45"/>
  <c r="C62" i="45" s="1"/>
  <c r="B63" i="45"/>
  <c r="B64" i="45"/>
  <c r="C64" i="45" s="1"/>
  <c r="B65" i="45"/>
  <c r="B61" i="45"/>
  <c r="C61" i="45" s="1"/>
  <c r="B55" i="45"/>
  <c r="B56" i="45"/>
  <c r="C56" i="45" s="1"/>
  <c r="B54" i="45"/>
  <c r="C54" i="45" s="1"/>
  <c r="B53" i="45"/>
  <c r="C53" i="45" s="1"/>
  <c r="B52" i="45"/>
  <c r="C52" i="45" s="1"/>
  <c r="C73" i="45"/>
  <c r="C80" i="45"/>
  <c r="C55" i="45"/>
  <c r="C63" i="45"/>
  <c r="C65" i="45"/>
  <c r="B43" i="45"/>
  <c r="C43" i="45" s="1"/>
  <c r="B44" i="45"/>
  <c r="C44" i="45" s="1"/>
  <c r="B42" i="45"/>
  <c r="C42" i="45" s="1"/>
  <c r="B38" i="45"/>
  <c r="C38" i="45" s="1"/>
  <c r="B36" i="45"/>
  <c r="C36" i="45" s="1"/>
  <c r="B37" i="45"/>
  <c r="C37" i="45" s="1"/>
  <c r="B35" i="45"/>
  <c r="C35" i="45" s="1"/>
  <c r="B22" i="45"/>
  <c r="C22" i="45" s="1"/>
  <c r="B23" i="45"/>
  <c r="C23" i="45" s="1"/>
  <c r="B24" i="45"/>
  <c r="C24" i="45" s="1"/>
  <c r="B25" i="45"/>
  <c r="C25" i="45" s="1"/>
  <c r="B26" i="45"/>
  <c r="C26" i="45" s="1"/>
  <c r="B27" i="45"/>
  <c r="C27" i="45" s="1"/>
  <c r="B21" i="45"/>
  <c r="C21" i="45" s="1"/>
  <c r="B17" i="45"/>
  <c r="C17" i="45" s="1"/>
  <c r="B15" i="45"/>
  <c r="C15" i="45" s="1"/>
  <c r="J35" i="2"/>
  <c r="B11" i="45"/>
  <c r="B12" i="45"/>
  <c r="B13" i="45"/>
  <c r="C13" i="45" s="1"/>
  <c r="B10" i="45"/>
  <c r="C10" i="45" s="1"/>
  <c r="C11" i="45"/>
  <c r="C12" i="45"/>
  <c r="J43" i="2"/>
  <c r="C2" i="45"/>
  <c r="J23" i="31" l="1"/>
  <c r="I21" i="31"/>
  <c r="H228" i="13"/>
  <c r="H229" i="13"/>
  <c r="H230" i="13"/>
  <c r="H231" i="13"/>
  <c r="L227" i="13" l="1"/>
  <c r="K227" i="13"/>
  <c r="H227" i="13"/>
  <c r="H166" i="13" l="1"/>
  <c r="H142" i="13" l="1"/>
  <c r="H143" i="13"/>
  <c r="H130" i="13"/>
  <c r="H131" i="13"/>
  <c r="H132" i="13"/>
  <c r="H133" i="13"/>
  <c r="H134" i="13"/>
  <c r="H135" i="13"/>
  <c r="H136" i="13"/>
  <c r="H137" i="13"/>
  <c r="H138" i="13"/>
  <c r="H139" i="13"/>
  <c r="H128" i="13"/>
  <c r="H129" i="13"/>
  <c r="H123" i="13"/>
  <c r="H124" i="13"/>
  <c r="H125" i="13"/>
  <c r="H126" i="13"/>
  <c r="H127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08" i="13" l="1"/>
  <c r="H107" i="13"/>
  <c r="H106" i="13"/>
  <c r="H96" i="13" l="1"/>
  <c r="H84" i="13"/>
  <c r="H85" i="13"/>
  <c r="H86" i="13"/>
  <c r="H87" i="13"/>
  <c r="H88" i="13"/>
  <c r="H89" i="13"/>
  <c r="H90" i="13"/>
  <c r="H91" i="13"/>
  <c r="H92" i="13"/>
  <c r="H93" i="13"/>
  <c r="H46" i="13" l="1"/>
  <c r="H47" i="13"/>
  <c r="H48" i="13"/>
  <c r="H49" i="13"/>
  <c r="H50" i="13"/>
  <c r="H51" i="13"/>
  <c r="H52" i="13"/>
  <c r="H53" i="13"/>
  <c r="J20" i="31" l="1"/>
  <c r="J33" i="2"/>
  <c r="J36" i="2"/>
  <c r="J37" i="2"/>
  <c r="J38" i="2"/>
  <c r="J39" i="2"/>
  <c r="J40" i="2"/>
  <c r="I10" i="31"/>
  <c r="C30" i="31"/>
  <c r="D29" i="31"/>
  <c r="D28" i="31"/>
  <c r="C29" i="31"/>
  <c r="C28" i="31"/>
  <c r="D26" i="31"/>
  <c r="D25" i="31"/>
  <c r="D23" i="31"/>
  <c r="D22" i="31"/>
  <c r="D20" i="31"/>
  <c r="D19" i="31"/>
  <c r="D14" i="31"/>
  <c r="D13" i="31"/>
  <c r="J64" i="2"/>
  <c r="J20" i="2"/>
  <c r="J21" i="2"/>
  <c r="J22" i="2"/>
  <c r="J23" i="2"/>
  <c r="J24" i="2"/>
  <c r="J25" i="2"/>
  <c r="J26" i="2"/>
  <c r="J27" i="2"/>
  <c r="J28" i="2"/>
  <c r="J29" i="2"/>
  <c r="J30" i="2"/>
  <c r="J32" i="31" l="1"/>
  <c r="D21" i="31"/>
  <c r="D24" i="31"/>
  <c r="D27" i="31"/>
  <c r="I20" i="31"/>
  <c r="D12" i="31"/>
  <c r="D11" i="31"/>
  <c r="J10" i="31"/>
  <c r="D10" i="31"/>
  <c r="D30" i="31"/>
  <c r="D18" i="31"/>
  <c r="C19" i="31"/>
  <c r="C22" i="31"/>
  <c r="C25" i="31"/>
  <c r="C13" i="31"/>
  <c r="C14" i="31"/>
  <c r="C20" i="31"/>
  <c r="C23" i="31"/>
  <c r="C26" i="31"/>
  <c r="J65" i="2"/>
  <c r="D16" i="31" l="1"/>
  <c r="J16" i="31"/>
  <c r="J34" i="31" s="1"/>
  <c r="D32" i="31"/>
  <c r="D34" i="31" l="1"/>
  <c r="J37" i="31" s="1"/>
  <c r="G1513" i="4" l="1"/>
  <c r="F1513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F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F944" i="4"/>
  <c r="G944" i="4"/>
  <c r="F945" i="4"/>
  <c r="G945" i="4"/>
  <c r="F946" i="4"/>
  <c r="F947" i="4"/>
  <c r="G947" i="4"/>
  <c r="F948" i="4"/>
  <c r="G948" i="4"/>
  <c r="F949" i="4"/>
  <c r="G949" i="4"/>
  <c r="F950" i="4"/>
  <c r="G950" i="4"/>
  <c r="F951" i="4"/>
  <c r="F952" i="4"/>
  <c r="G952" i="4"/>
  <c r="F953" i="4"/>
  <c r="F954" i="4"/>
  <c r="F955" i="4"/>
  <c r="G955" i="4"/>
  <c r="F956" i="4"/>
  <c r="G956" i="4"/>
  <c r="F957" i="4"/>
  <c r="F958" i="4"/>
  <c r="G958" i="4"/>
  <c r="F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F975" i="4"/>
  <c r="G975" i="4"/>
  <c r="F976" i="4"/>
  <c r="G976" i="4"/>
  <c r="F977" i="4"/>
  <c r="G977" i="4"/>
  <c r="F978" i="4"/>
  <c r="G978" i="4"/>
  <c r="F979" i="4"/>
  <c r="F980" i="4"/>
  <c r="F981" i="4"/>
  <c r="F982" i="4"/>
  <c r="F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F1009" i="4"/>
  <c r="G1009" i="4"/>
  <c r="F1010" i="4"/>
  <c r="G1010" i="4"/>
  <c r="F1011" i="4"/>
  <c r="G1011" i="4"/>
  <c r="F1012" i="4"/>
  <c r="G1012" i="4"/>
  <c r="F1013" i="4"/>
  <c r="F1014" i="4"/>
  <c r="F1015" i="4"/>
  <c r="F1016" i="4"/>
  <c r="F1017" i="4"/>
  <c r="F1018" i="4"/>
  <c r="F1019" i="4"/>
  <c r="G1019" i="4"/>
  <c r="F1020" i="4"/>
  <c r="G1020" i="4"/>
  <c r="F1021" i="4"/>
  <c r="G1021" i="4"/>
  <c r="F1022" i="4"/>
  <c r="G1022" i="4"/>
  <c r="F1023" i="4"/>
  <c r="F1024" i="4"/>
  <c r="G1024" i="4"/>
  <c r="F1025" i="4"/>
  <c r="G1025" i="4"/>
  <c r="F1026" i="4"/>
  <c r="G1026" i="4"/>
  <c r="F1027" i="4"/>
  <c r="G1027" i="4"/>
  <c r="F1028" i="4"/>
  <c r="F1029" i="4"/>
  <c r="G1029" i="4"/>
  <c r="F1030" i="4"/>
  <c r="G1030" i="4"/>
  <c r="F1031" i="4"/>
  <c r="G1031" i="4"/>
  <c r="F1032" i="4"/>
  <c r="G1032" i="4"/>
  <c r="F1033" i="4"/>
  <c r="G1033" i="4"/>
  <c r="F1034" i="4"/>
  <c r="F1035" i="4"/>
  <c r="G1035" i="4"/>
  <c r="F1036" i="4"/>
  <c r="G1036" i="4"/>
  <c r="F1037" i="4"/>
  <c r="G1037" i="4"/>
  <c r="F1038" i="4"/>
  <c r="F1039" i="4"/>
  <c r="F1040" i="4"/>
  <c r="F1041" i="4"/>
  <c r="F1042" i="4"/>
  <c r="F1043" i="4"/>
  <c r="G1043" i="4"/>
  <c r="F1044" i="4"/>
  <c r="G1044" i="4"/>
  <c r="F1045" i="4"/>
  <c r="F1046" i="4"/>
  <c r="G1046" i="4"/>
  <c r="F1047" i="4"/>
  <c r="F1048" i="4"/>
  <c r="F1049" i="4"/>
  <c r="G1049" i="4"/>
  <c r="F1050" i="4"/>
  <c r="F1051" i="4"/>
  <c r="G1051" i="4"/>
  <c r="F1052" i="4"/>
  <c r="F1053" i="4"/>
  <c r="G1053" i="4"/>
  <c r="F1054" i="4"/>
  <c r="G1054" i="4"/>
  <c r="F1055" i="4"/>
  <c r="G1055" i="4"/>
  <c r="F1056" i="4"/>
  <c r="G1056" i="4"/>
  <c r="F1057" i="4"/>
  <c r="F1058" i="4"/>
  <c r="F1059" i="4"/>
  <c r="G1059" i="4"/>
  <c r="F1060" i="4"/>
  <c r="G1060" i="4"/>
  <c r="F1061" i="4"/>
  <c r="G1061" i="4"/>
  <c r="F1062" i="4"/>
  <c r="F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G1228" i="4"/>
  <c r="F1229" i="4"/>
  <c r="F1230" i="4"/>
  <c r="F1231" i="4"/>
  <c r="F1232" i="4"/>
  <c r="F1233" i="4"/>
  <c r="G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G1247" i="4"/>
  <c r="F1248" i="4"/>
  <c r="F1249" i="4"/>
  <c r="G1249" i="4"/>
  <c r="F1250" i="4"/>
  <c r="G1250" i="4"/>
  <c r="F1251" i="4"/>
  <c r="F1252" i="4"/>
  <c r="F1253" i="4"/>
  <c r="G1253" i="4"/>
  <c r="F1254" i="4"/>
  <c r="F1255" i="4"/>
  <c r="G1255" i="4"/>
  <c r="F1256" i="4"/>
  <c r="F1257" i="4"/>
  <c r="F1258" i="4"/>
  <c r="G1258" i="4"/>
  <c r="F1259" i="4"/>
  <c r="F1260" i="4"/>
  <c r="F1261" i="4"/>
  <c r="F1262" i="4"/>
  <c r="F1263" i="4"/>
  <c r="F1264" i="4"/>
  <c r="F1265" i="4"/>
  <c r="F1266" i="4"/>
  <c r="G1266" i="4"/>
  <c r="F1267" i="4"/>
  <c r="F1268" i="4"/>
  <c r="F1269" i="4"/>
  <c r="G1269" i="4"/>
  <c r="F1270" i="4"/>
  <c r="G1270" i="4"/>
  <c r="F1271" i="4"/>
  <c r="G1271" i="4"/>
  <c r="F1272" i="4"/>
  <c r="F1273" i="4"/>
  <c r="G1273" i="4"/>
  <c r="F1274" i="4"/>
  <c r="G1274" i="4"/>
  <c r="F1275" i="4"/>
  <c r="F1276" i="4"/>
  <c r="F1277" i="4"/>
  <c r="F1278" i="4"/>
  <c r="F1279" i="4"/>
  <c r="F1280" i="4"/>
  <c r="F1281" i="4"/>
  <c r="F1282" i="4"/>
  <c r="F1283" i="4"/>
  <c r="G1283" i="4"/>
  <c r="F1284" i="4"/>
  <c r="G1284" i="4"/>
  <c r="F1285" i="4"/>
  <c r="G1285" i="4"/>
  <c r="F1286" i="4"/>
  <c r="F1287" i="4"/>
  <c r="F1288" i="4"/>
  <c r="F1289" i="4"/>
  <c r="F1290" i="4"/>
  <c r="F1291" i="4"/>
  <c r="F1292" i="4"/>
  <c r="F1293" i="4"/>
  <c r="G1293" i="4"/>
  <c r="F1294" i="4"/>
  <c r="F1295" i="4"/>
  <c r="F1296" i="4"/>
  <c r="F1297" i="4"/>
  <c r="F1298" i="4"/>
  <c r="F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F1359" i="4"/>
  <c r="F1360" i="4"/>
  <c r="F1361" i="4"/>
  <c r="F1362" i="4"/>
  <c r="F1363" i="4"/>
  <c r="F1364" i="4"/>
  <c r="F1365" i="4"/>
  <c r="F1366" i="4"/>
  <c r="G1366" i="4"/>
  <c r="F1367" i="4"/>
  <c r="G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F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F1447" i="4"/>
  <c r="F1448" i="4"/>
  <c r="F1449" i="4"/>
  <c r="F1450" i="4"/>
  <c r="F1451" i="4"/>
  <c r="F1452" i="4"/>
  <c r="F1453" i="4"/>
  <c r="F1454" i="4"/>
  <c r="F1455" i="4"/>
  <c r="G1455" i="4"/>
  <c r="F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F1501" i="4"/>
  <c r="G1501" i="4"/>
  <c r="F1502" i="4"/>
  <c r="G1502" i="4"/>
  <c r="F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K1510" i="29"/>
  <c r="I1510" i="29"/>
  <c r="J1510" i="29" s="1"/>
  <c r="H1510" i="29"/>
  <c r="F1510" i="29"/>
  <c r="G1510" i="29" s="1"/>
  <c r="E1510" i="29"/>
  <c r="D1510" i="29"/>
  <c r="C293" i="29"/>
  <c r="D293" i="29"/>
  <c r="E293" i="29"/>
  <c r="F293" i="29"/>
  <c r="G293" i="29" s="1"/>
  <c r="H293" i="29"/>
  <c r="I293" i="29"/>
  <c r="J293" i="29" s="1"/>
  <c r="C294" i="29"/>
  <c r="D294" i="29"/>
  <c r="E294" i="29"/>
  <c r="F294" i="29"/>
  <c r="G294" i="29" s="1"/>
  <c r="H294" i="29"/>
  <c r="I294" i="29"/>
  <c r="J294" i="29" s="1"/>
  <c r="C295" i="29"/>
  <c r="D295" i="29"/>
  <c r="E295" i="29"/>
  <c r="F295" i="29"/>
  <c r="G295" i="29" s="1"/>
  <c r="H295" i="29"/>
  <c r="I295" i="29"/>
  <c r="J295" i="29" s="1"/>
  <c r="C296" i="29"/>
  <c r="D296" i="29"/>
  <c r="E296" i="29"/>
  <c r="F296" i="29"/>
  <c r="G296" i="29" s="1"/>
  <c r="H296" i="29"/>
  <c r="I296" i="29"/>
  <c r="J296" i="29" s="1"/>
  <c r="C297" i="29"/>
  <c r="D297" i="29"/>
  <c r="E297" i="29"/>
  <c r="F297" i="29"/>
  <c r="G297" i="29" s="1"/>
  <c r="H297" i="29"/>
  <c r="I297" i="29"/>
  <c r="J297" i="29" s="1"/>
  <c r="C298" i="29"/>
  <c r="D298" i="29"/>
  <c r="E298" i="29"/>
  <c r="F298" i="29"/>
  <c r="G298" i="29" s="1"/>
  <c r="H298" i="29"/>
  <c r="I298" i="29"/>
  <c r="J298" i="29" s="1"/>
  <c r="C299" i="29"/>
  <c r="D299" i="29"/>
  <c r="E299" i="29"/>
  <c r="F299" i="29"/>
  <c r="G299" i="29" s="1"/>
  <c r="H299" i="29"/>
  <c r="I299" i="29"/>
  <c r="J299" i="29" s="1"/>
  <c r="C300" i="29"/>
  <c r="D300" i="29"/>
  <c r="E300" i="29"/>
  <c r="F300" i="29"/>
  <c r="G300" i="29" s="1"/>
  <c r="H300" i="29"/>
  <c r="I300" i="29"/>
  <c r="J300" i="29" s="1"/>
  <c r="C301" i="29"/>
  <c r="D301" i="29"/>
  <c r="E301" i="29"/>
  <c r="F301" i="29"/>
  <c r="G301" i="29" s="1"/>
  <c r="H301" i="29"/>
  <c r="I301" i="29"/>
  <c r="J301" i="29" s="1"/>
  <c r="C302" i="29"/>
  <c r="D302" i="29"/>
  <c r="E302" i="29"/>
  <c r="F302" i="29"/>
  <c r="G302" i="29" s="1"/>
  <c r="H302" i="29"/>
  <c r="I302" i="29"/>
  <c r="J302" i="29" s="1"/>
  <c r="C303" i="29"/>
  <c r="D303" i="29"/>
  <c r="E303" i="29"/>
  <c r="F303" i="29"/>
  <c r="G303" i="29" s="1"/>
  <c r="H303" i="29"/>
  <c r="I303" i="29"/>
  <c r="J303" i="29" s="1"/>
  <c r="C304" i="29"/>
  <c r="D304" i="29"/>
  <c r="E304" i="29"/>
  <c r="F304" i="29"/>
  <c r="G304" i="29" s="1"/>
  <c r="H304" i="29"/>
  <c r="I304" i="29"/>
  <c r="J304" i="29" s="1"/>
  <c r="C305" i="29"/>
  <c r="D305" i="29"/>
  <c r="E305" i="29"/>
  <c r="F305" i="29"/>
  <c r="G305" i="29" s="1"/>
  <c r="H305" i="29"/>
  <c r="I305" i="29"/>
  <c r="J305" i="29" s="1"/>
  <c r="C306" i="29"/>
  <c r="D306" i="29"/>
  <c r="E306" i="29"/>
  <c r="F306" i="29"/>
  <c r="G306" i="29" s="1"/>
  <c r="H306" i="29"/>
  <c r="I306" i="29"/>
  <c r="J306" i="29" s="1"/>
  <c r="C307" i="29"/>
  <c r="D307" i="29"/>
  <c r="E307" i="29"/>
  <c r="F307" i="29"/>
  <c r="G307" i="29" s="1"/>
  <c r="H307" i="29"/>
  <c r="I307" i="29"/>
  <c r="J307" i="29" s="1"/>
  <c r="C308" i="29"/>
  <c r="D308" i="29"/>
  <c r="E308" i="29"/>
  <c r="F308" i="29"/>
  <c r="G308" i="29" s="1"/>
  <c r="H308" i="29"/>
  <c r="I308" i="29"/>
  <c r="J308" i="29" s="1"/>
  <c r="C309" i="29"/>
  <c r="D309" i="29"/>
  <c r="E309" i="29"/>
  <c r="F309" i="29"/>
  <c r="G309" i="29" s="1"/>
  <c r="H309" i="29"/>
  <c r="I309" i="29"/>
  <c r="J309" i="29" s="1"/>
  <c r="C310" i="29"/>
  <c r="D310" i="29"/>
  <c r="E310" i="29"/>
  <c r="F310" i="29"/>
  <c r="G310" i="29" s="1"/>
  <c r="H310" i="29"/>
  <c r="I310" i="29"/>
  <c r="J310" i="29" s="1"/>
  <c r="C311" i="29"/>
  <c r="D311" i="29"/>
  <c r="E311" i="29"/>
  <c r="F311" i="29"/>
  <c r="G311" i="29" s="1"/>
  <c r="H311" i="29"/>
  <c r="I311" i="29"/>
  <c r="J311" i="29" s="1"/>
  <c r="C312" i="29"/>
  <c r="D312" i="29"/>
  <c r="E312" i="29"/>
  <c r="F312" i="29"/>
  <c r="G312" i="29" s="1"/>
  <c r="H312" i="29"/>
  <c r="I312" i="29"/>
  <c r="J312" i="29" s="1"/>
  <c r="C313" i="29"/>
  <c r="D313" i="29"/>
  <c r="E313" i="29"/>
  <c r="F313" i="29"/>
  <c r="G313" i="29" s="1"/>
  <c r="H313" i="29"/>
  <c r="I313" i="29"/>
  <c r="J313" i="29" s="1"/>
  <c r="C314" i="29"/>
  <c r="D314" i="29"/>
  <c r="E314" i="29"/>
  <c r="F314" i="29"/>
  <c r="G314" i="29" s="1"/>
  <c r="H314" i="29"/>
  <c r="I314" i="29"/>
  <c r="J314" i="29" s="1"/>
  <c r="C315" i="29"/>
  <c r="D315" i="29"/>
  <c r="E315" i="29"/>
  <c r="F315" i="29"/>
  <c r="G315" i="29" s="1"/>
  <c r="H315" i="29"/>
  <c r="I315" i="29"/>
  <c r="J315" i="29" s="1"/>
  <c r="C316" i="29"/>
  <c r="D316" i="29"/>
  <c r="E316" i="29"/>
  <c r="F316" i="29"/>
  <c r="G316" i="29" s="1"/>
  <c r="H316" i="29"/>
  <c r="I316" i="29"/>
  <c r="J316" i="29" s="1"/>
  <c r="C317" i="29"/>
  <c r="D317" i="29"/>
  <c r="E317" i="29"/>
  <c r="F317" i="29"/>
  <c r="G317" i="29" s="1"/>
  <c r="H317" i="29"/>
  <c r="I317" i="29"/>
  <c r="J317" i="29" s="1"/>
  <c r="C318" i="29"/>
  <c r="D318" i="29"/>
  <c r="E318" i="29"/>
  <c r="F318" i="29"/>
  <c r="G318" i="29" s="1"/>
  <c r="H318" i="29"/>
  <c r="I318" i="29"/>
  <c r="J318" i="29" s="1"/>
  <c r="C319" i="29"/>
  <c r="D319" i="29"/>
  <c r="E319" i="29"/>
  <c r="F319" i="29"/>
  <c r="G319" i="29" s="1"/>
  <c r="H319" i="29"/>
  <c r="I319" i="29"/>
  <c r="J319" i="29" s="1"/>
  <c r="C320" i="29"/>
  <c r="D320" i="29"/>
  <c r="E320" i="29"/>
  <c r="F320" i="29"/>
  <c r="G320" i="29" s="1"/>
  <c r="H320" i="29"/>
  <c r="I320" i="29"/>
  <c r="J320" i="29" s="1"/>
  <c r="C321" i="29"/>
  <c r="D321" i="29"/>
  <c r="E321" i="29"/>
  <c r="F321" i="29"/>
  <c r="G321" i="29" s="1"/>
  <c r="H321" i="29"/>
  <c r="I321" i="29"/>
  <c r="J321" i="29" s="1"/>
  <c r="C322" i="29"/>
  <c r="D322" i="29"/>
  <c r="E322" i="29"/>
  <c r="F322" i="29"/>
  <c r="G322" i="29" s="1"/>
  <c r="H322" i="29"/>
  <c r="I322" i="29"/>
  <c r="J322" i="29" s="1"/>
  <c r="C323" i="29"/>
  <c r="D323" i="29"/>
  <c r="E323" i="29"/>
  <c r="F323" i="29"/>
  <c r="G323" i="29" s="1"/>
  <c r="H323" i="29"/>
  <c r="I323" i="29"/>
  <c r="J323" i="29" s="1"/>
  <c r="C324" i="29"/>
  <c r="D324" i="29"/>
  <c r="E324" i="29"/>
  <c r="F324" i="29"/>
  <c r="G324" i="29" s="1"/>
  <c r="H324" i="29"/>
  <c r="I324" i="29"/>
  <c r="J324" i="29" s="1"/>
  <c r="C325" i="29"/>
  <c r="D325" i="29"/>
  <c r="E325" i="29"/>
  <c r="F325" i="29"/>
  <c r="G325" i="29" s="1"/>
  <c r="H325" i="29"/>
  <c r="I325" i="29"/>
  <c r="J325" i="29" s="1"/>
  <c r="C326" i="29"/>
  <c r="D326" i="29"/>
  <c r="E326" i="29"/>
  <c r="F326" i="29"/>
  <c r="G326" i="29" s="1"/>
  <c r="H326" i="29"/>
  <c r="I326" i="29"/>
  <c r="J326" i="29" s="1"/>
  <c r="C327" i="29"/>
  <c r="D327" i="29"/>
  <c r="E327" i="29"/>
  <c r="F327" i="29"/>
  <c r="G327" i="29" s="1"/>
  <c r="H327" i="29"/>
  <c r="I327" i="29"/>
  <c r="J327" i="29" s="1"/>
  <c r="C328" i="29"/>
  <c r="D328" i="29"/>
  <c r="E328" i="29"/>
  <c r="F328" i="29"/>
  <c r="G328" i="29" s="1"/>
  <c r="H328" i="29"/>
  <c r="I328" i="29"/>
  <c r="J328" i="29" s="1"/>
  <c r="C329" i="29"/>
  <c r="D329" i="29"/>
  <c r="E329" i="29"/>
  <c r="F329" i="29"/>
  <c r="G329" i="29" s="1"/>
  <c r="H329" i="29"/>
  <c r="I329" i="29"/>
  <c r="J329" i="29" s="1"/>
  <c r="C330" i="29"/>
  <c r="D330" i="29"/>
  <c r="E330" i="29"/>
  <c r="F330" i="29"/>
  <c r="G330" i="29" s="1"/>
  <c r="H330" i="29"/>
  <c r="I330" i="29"/>
  <c r="J330" i="29" s="1"/>
  <c r="C331" i="29"/>
  <c r="D331" i="29"/>
  <c r="E331" i="29"/>
  <c r="F331" i="29"/>
  <c r="G331" i="29" s="1"/>
  <c r="H331" i="29"/>
  <c r="I331" i="29"/>
  <c r="J331" i="29" s="1"/>
  <c r="C332" i="29"/>
  <c r="D332" i="29"/>
  <c r="E332" i="29"/>
  <c r="F332" i="29"/>
  <c r="G332" i="29" s="1"/>
  <c r="H332" i="29"/>
  <c r="I332" i="29"/>
  <c r="J332" i="29" s="1"/>
  <c r="C333" i="29"/>
  <c r="D333" i="29"/>
  <c r="E333" i="29"/>
  <c r="F333" i="29"/>
  <c r="G333" i="29" s="1"/>
  <c r="H333" i="29"/>
  <c r="I333" i="29"/>
  <c r="J333" i="29" s="1"/>
  <c r="C334" i="29"/>
  <c r="D334" i="29"/>
  <c r="E334" i="29"/>
  <c r="F334" i="29"/>
  <c r="G334" i="29" s="1"/>
  <c r="H334" i="29"/>
  <c r="I334" i="29"/>
  <c r="J334" i="29" s="1"/>
  <c r="C335" i="29"/>
  <c r="D335" i="29"/>
  <c r="E335" i="29"/>
  <c r="F335" i="29"/>
  <c r="G335" i="29" s="1"/>
  <c r="H335" i="29"/>
  <c r="I335" i="29"/>
  <c r="J335" i="29" s="1"/>
  <c r="C336" i="29"/>
  <c r="D336" i="29"/>
  <c r="E336" i="29"/>
  <c r="F336" i="29"/>
  <c r="G336" i="29" s="1"/>
  <c r="H336" i="29"/>
  <c r="I336" i="29"/>
  <c r="J336" i="29" s="1"/>
  <c r="C337" i="29"/>
  <c r="D337" i="29"/>
  <c r="E337" i="29"/>
  <c r="F337" i="29"/>
  <c r="G337" i="29" s="1"/>
  <c r="H337" i="29"/>
  <c r="I337" i="29"/>
  <c r="J337" i="29" s="1"/>
  <c r="C338" i="29"/>
  <c r="D338" i="29"/>
  <c r="E338" i="29"/>
  <c r="F338" i="29"/>
  <c r="G338" i="29" s="1"/>
  <c r="H338" i="29"/>
  <c r="I338" i="29"/>
  <c r="J338" i="29" s="1"/>
  <c r="C339" i="29"/>
  <c r="D339" i="29"/>
  <c r="E339" i="29"/>
  <c r="F339" i="29"/>
  <c r="G339" i="29" s="1"/>
  <c r="H339" i="29"/>
  <c r="I339" i="29"/>
  <c r="J339" i="29" s="1"/>
  <c r="C340" i="29"/>
  <c r="D340" i="29"/>
  <c r="E340" i="29"/>
  <c r="F340" i="29"/>
  <c r="G340" i="29" s="1"/>
  <c r="H340" i="29"/>
  <c r="I340" i="29"/>
  <c r="J340" i="29" s="1"/>
  <c r="C341" i="29"/>
  <c r="D341" i="29"/>
  <c r="E341" i="29"/>
  <c r="F341" i="29"/>
  <c r="G341" i="29" s="1"/>
  <c r="H341" i="29"/>
  <c r="I341" i="29"/>
  <c r="J341" i="29" s="1"/>
  <c r="C342" i="29"/>
  <c r="D342" i="29"/>
  <c r="E342" i="29"/>
  <c r="F342" i="29"/>
  <c r="G342" i="29" s="1"/>
  <c r="H342" i="29"/>
  <c r="I342" i="29"/>
  <c r="J342" i="29" s="1"/>
  <c r="C343" i="29"/>
  <c r="D343" i="29"/>
  <c r="E343" i="29"/>
  <c r="F343" i="29"/>
  <c r="G343" i="29" s="1"/>
  <c r="H343" i="29"/>
  <c r="I343" i="29"/>
  <c r="J343" i="29" s="1"/>
  <c r="C344" i="29"/>
  <c r="D344" i="29"/>
  <c r="E344" i="29"/>
  <c r="F344" i="29"/>
  <c r="G344" i="29" s="1"/>
  <c r="H344" i="29"/>
  <c r="I344" i="29"/>
  <c r="J344" i="29" s="1"/>
  <c r="C345" i="29"/>
  <c r="D345" i="29"/>
  <c r="E345" i="29"/>
  <c r="F345" i="29"/>
  <c r="G345" i="29" s="1"/>
  <c r="H345" i="29"/>
  <c r="I345" i="29"/>
  <c r="J345" i="29" s="1"/>
  <c r="C346" i="29"/>
  <c r="D346" i="29"/>
  <c r="E346" i="29"/>
  <c r="F346" i="29"/>
  <c r="G346" i="29" s="1"/>
  <c r="H346" i="29"/>
  <c r="I346" i="29"/>
  <c r="J346" i="29" s="1"/>
  <c r="C347" i="29"/>
  <c r="D347" i="29"/>
  <c r="E347" i="29"/>
  <c r="F347" i="29"/>
  <c r="G347" i="29" s="1"/>
  <c r="H347" i="29"/>
  <c r="I347" i="29"/>
  <c r="J347" i="29" s="1"/>
  <c r="C348" i="29"/>
  <c r="D348" i="29"/>
  <c r="E348" i="29"/>
  <c r="F348" i="29"/>
  <c r="G348" i="29" s="1"/>
  <c r="H348" i="29"/>
  <c r="I348" i="29"/>
  <c r="J348" i="29" s="1"/>
  <c r="C349" i="29"/>
  <c r="D349" i="29"/>
  <c r="E349" i="29"/>
  <c r="F349" i="29"/>
  <c r="G349" i="29" s="1"/>
  <c r="H349" i="29"/>
  <c r="I349" i="29"/>
  <c r="J349" i="29" s="1"/>
  <c r="C350" i="29"/>
  <c r="D350" i="29"/>
  <c r="E350" i="29"/>
  <c r="F350" i="29"/>
  <c r="G350" i="29" s="1"/>
  <c r="H350" i="29"/>
  <c r="I350" i="29"/>
  <c r="J350" i="29" s="1"/>
  <c r="C351" i="29"/>
  <c r="D351" i="29"/>
  <c r="E351" i="29"/>
  <c r="F351" i="29"/>
  <c r="G351" i="29" s="1"/>
  <c r="H351" i="29"/>
  <c r="I351" i="29"/>
  <c r="J351" i="29" s="1"/>
  <c r="C352" i="29"/>
  <c r="D352" i="29"/>
  <c r="E352" i="29"/>
  <c r="F352" i="29"/>
  <c r="G352" i="29" s="1"/>
  <c r="H352" i="29"/>
  <c r="I352" i="29"/>
  <c r="J352" i="29" s="1"/>
  <c r="C353" i="29"/>
  <c r="D353" i="29"/>
  <c r="E353" i="29"/>
  <c r="F353" i="29"/>
  <c r="G353" i="29" s="1"/>
  <c r="H353" i="29"/>
  <c r="I353" i="29"/>
  <c r="J353" i="29" s="1"/>
  <c r="C354" i="29"/>
  <c r="D354" i="29"/>
  <c r="E354" i="29"/>
  <c r="F354" i="29"/>
  <c r="G354" i="29" s="1"/>
  <c r="H354" i="29"/>
  <c r="I354" i="29"/>
  <c r="J354" i="29" s="1"/>
  <c r="C355" i="29"/>
  <c r="D355" i="29"/>
  <c r="E355" i="29"/>
  <c r="F355" i="29"/>
  <c r="G355" i="29" s="1"/>
  <c r="H355" i="29"/>
  <c r="I355" i="29"/>
  <c r="J355" i="29" s="1"/>
  <c r="C356" i="29"/>
  <c r="D356" i="29"/>
  <c r="E356" i="29"/>
  <c r="F356" i="29"/>
  <c r="G356" i="29" s="1"/>
  <c r="H356" i="29"/>
  <c r="I356" i="29"/>
  <c r="J356" i="29" s="1"/>
  <c r="C357" i="29"/>
  <c r="D357" i="29"/>
  <c r="E357" i="29"/>
  <c r="F357" i="29"/>
  <c r="G357" i="29" s="1"/>
  <c r="H357" i="29"/>
  <c r="I357" i="29"/>
  <c r="J357" i="29" s="1"/>
  <c r="C358" i="29"/>
  <c r="D358" i="29"/>
  <c r="E358" i="29"/>
  <c r="F358" i="29"/>
  <c r="G358" i="29" s="1"/>
  <c r="H358" i="29"/>
  <c r="I358" i="29"/>
  <c r="J358" i="29" s="1"/>
  <c r="C359" i="29"/>
  <c r="D359" i="29"/>
  <c r="E359" i="29"/>
  <c r="F359" i="29"/>
  <c r="G359" i="29" s="1"/>
  <c r="H359" i="29"/>
  <c r="I359" i="29"/>
  <c r="J359" i="29" s="1"/>
  <c r="C360" i="29"/>
  <c r="D360" i="29"/>
  <c r="E360" i="29"/>
  <c r="F360" i="29"/>
  <c r="G360" i="29" s="1"/>
  <c r="H360" i="29"/>
  <c r="I360" i="29"/>
  <c r="J360" i="29" s="1"/>
  <c r="C361" i="29"/>
  <c r="D361" i="29"/>
  <c r="E361" i="29"/>
  <c r="F361" i="29"/>
  <c r="G361" i="29" s="1"/>
  <c r="H361" i="29"/>
  <c r="I361" i="29"/>
  <c r="J361" i="29" s="1"/>
  <c r="C362" i="29"/>
  <c r="D362" i="29"/>
  <c r="E362" i="29"/>
  <c r="F362" i="29"/>
  <c r="G362" i="29" s="1"/>
  <c r="H362" i="29"/>
  <c r="I362" i="29"/>
  <c r="J362" i="29" s="1"/>
  <c r="C363" i="29"/>
  <c r="D363" i="29"/>
  <c r="E363" i="29"/>
  <c r="F363" i="29"/>
  <c r="G363" i="29" s="1"/>
  <c r="H363" i="29"/>
  <c r="I363" i="29"/>
  <c r="J363" i="29" s="1"/>
  <c r="C364" i="29"/>
  <c r="D364" i="29"/>
  <c r="E364" i="29"/>
  <c r="F364" i="29"/>
  <c r="G364" i="29" s="1"/>
  <c r="H364" i="29"/>
  <c r="I364" i="29"/>
  <c r="J364" i="29" s="1"/>
  <c r="C365" i="29"/>
  <c r="D365" i="29"/>
  <c r="E365" i="29"/>
  <c r="F365" i="29"/>
  <c r="G365" i="29" s="1"/>
  <c r="H365" i="29"/>
  <c r="I365" i="29"/>
  <c r="J365" i="29" s="1"/>
  <c r="C366" i="29"/>
  <c r="D366" i="29"/>
  <c r="E366" i="29"/>
  <c r="F366" i="29"/>
  <c r="G366" i="29" s="1"/>
  <c r="H366" i="29"/>
  <c r="I366" i="29"/>
  <c r="J366" i="29" s="1"/>
  <c r="C367" i="29"/>
  <c r="D367" i="29"/>
  <c r="E367" i="29"/>
  <c r="F367" i="29"/>
  <c r="G367" i="29" s="1"/>
  <c r="H367" i="29"/>
  <c r="I367" i="29"/>
  <c r="J367" i="29" s="1"/>
  <c r="C368" i="29"/>
  <c r="D368" i="29"/>
  <c r="E368" i="29"/>
  <c r="F368" i="29"/>
  <c r="G368" i="29" s="1"/>
  <c r="H368" i="29"/>
  <c r="I368" i="29"/>
  <c r="J368" i="29" s="1"/>
  <c r="C369" i="29"/>
  <c r="D369" i="29"/>
  <c r="E369" i="29"/>
  <c r="F369" i="29"/>
  <c r="G369" i="29" s="1"/>
  <c r="H369" i="29"/>
  <c r="I369" i="29"/>
  <c r="J369" i="29" s="1"/>
  <c r="C370" i="29"/>
  <c r="D370" i="29"/>
  <c r="E370" i="29"/>
  <c r="F370" i="29"/>
  <c r="G370" i="29" s="1"/>
  <c r="H370" i="29"/>
  <c r="I370" i="29"/>
  <c r="J370" i="29" s="1"/>
  <c r="C371" i="29"/>
  <c r="D371" i="29"/>
  <c r="E371" i="29"/>
  <c r="F371" i="29"/>
  <c r="G371" i="29" s="1"/>
  <c r="H371" i="29"/>
  <c r="I371" i="29"/>
  <c r="J371" i="29" s="1"/>
  <c r="C372" i="29"/>
  <c r="D372" i="29"/>
  <c r="E372" i="29"/>
  <c r="F372" i="29"/>
  <c r="G372" i="29" s="1"/>
  <c r="H372" i="29"/>
  <c r="I372" i="29"/>
  <c r="J372" i="29" s="1"/>
  <c r="C373" i="29"/>
  <c r="D373" i="29"/>
  <c r="E373" i="29"/>
  <c r="F373" i="29"/>
  <c r="G373" i="29" s="1"/>
  <c r="H373" i="29"/>
  <c r="I373" i="29"/>
  <c r="J373" i="29" s="1"/>
  <c r="C374" i="29"/>
  <c r="D374" i="29"/>
  <c r="E374" i="29"/>
  <c r="F374" i="29"/>
  <c r="G374" i="29" s="1"/>
  <c r="H374" i="29"/>
  <c r="I374" i="29"/>
  <c r="J374" i="29" s="1"/>
  <c r="C375" i="29"/>
  <c r="D375" i="29"/>
  <c r="E375" i="29"/>
  <c r="F375" i="29"/>
  <c r="G375" i="29" s="1"/>
  <c r="H375" i="29"/>
  <c r="I375" i="29"/>
  <c r="J375" i="29" s="1"/>
  <c r="C376" i="29"/>
  <c r="D376" i="29"/>
  <c r="E376" i="29"/>
  <c r="F376" i="29"/>
  <c r="G376" i="29" s="1"/>
  <c r="H376" i="29"/>
  <c r="I376" i="29"/>
  <c r="J376" i="29" s="1"/>
  <c r="C377" i="29"/>
  <c r="D377" i="29"/>
  <c r="E377" i="29"/>
  <c r="F377" i="29"/>
  <c r="G377" i="29" s="1"/>
  <c r="H377" i="29"/>
  <c r="I377" i="29"/>
  <c r="J377" i="29" s="1"/>
  <c r="C378" i="29"/>
  <c r="D378" i="29"/>
  <c r="E378" i="29"/>
  <c r="F378" i="29"/>
  <c r="G378" i="29" s="1"/>
  <c r="H378" i="29"/>
  <c r="I378" i="29"/>
  <c r="J378" i="29" s="1"/>
  <c r="C379" i="29"/>
  <c r="D379" i="29"/>
  <c r="E379" i="29"/>
  <c r="F379" i="29"/>
  <c r="G379" i="29" s="1"/>
  <c r="H379" i="29"/>
  <c r="I379" i="29"/>
  <c r="J379" i="29" s="1"/>
  <c r="C380" i="29"/>
  <c r="D380" i="29"/>
  <c r="E380" i="29"/>
  <c r="F380" i="29"/>
  <c r="G380" i="29" s="1"/>
  <c r="H380" i="29"/>
  <c r="I380" i="29"/>
  <c r="J380" i="29" s="1"/>
  <c r="C381" i="29"/>
  <c r="D381" i="29"/>
  <c r="E381" i="29"/>
  <c r="F381" i="29"/>
  <c r="G381" i="29" s="1"/>
  <c r="H381" i="29"/>
  <c r="I381" i="29"/>
  <c r="J381" i="29" s="1"/>
  <c r="C382" i="29"/>
  <c r="D382" i="29"/>
  <c r="E382" i="29"/>
  <c r="F382" i="29"/>
  <c r="G382" i="29" s="1"/>
  <c r="H382" i="29"/>
  <c r="I382" i="29"/>
  <c r="J382" i="29" s="1"/>
  <c r="C383" i="29"/>
  <c r="D383" i="29"/>
  <c r="E383" i="29"/>
  <c r="F383" i="29"/>
  <c r="G383" i="29" s="1"/>
  <c r="H383" i="29"/>
  <c r="I383" i="29"/>
  <c r="J383" i="29" s="1"/>
  <c r="C384" i="29"/>
  <c r="D384" i="29"/>
  <c r="E384" i="29"/>
  <c r="F384" i="29"/>
  <c r="G384" i="29" s="1"/>
  <c r="H384" i="29"/>
  <c r="I384" i="29"/>
  <c r="J384" i="29" s="1"/>
  <c r="C385" i="29"/>
  <c r="D385" i="29"/>
  <c r="E385" i="29"/>
  <c r="F385" i="29"/>
  <c r="G385" i="29" s="1"/>
  <c r="H385" i="29"/>
  <c r="I385" i="29"/>
  <c r="J385" i="29" s="1"/>
  <c r="C386" i="29"/>
  <c r="D386" i="29"/>
  <c r="E386" i="29"/>
  <c r="F386" i="29"/>
  <c r="G386" i="29" s="1"/>
  <c r="H386" i="29"/>
  <c r="I386" i="29"/>
  <c r="J386" i="29" s="1"/>
  <c r="C387" i="29"/>
  <c r="D387" i="29"/>
  <c r="E387" i="29"/>
  <c r="F387" i="29"/>
  <c r="G387" i="29" s="1"/>
  <c r="H387" i="29"/>
  <c r="I387" i="29"/>
  <c r="J387" i="29" s="1"/>
  <c r="C388" i="29"/>
  <c r="D388" i="29"/>
  <c r="E388" i="29"/>
  <c r="F388" i="29"/>
  <c r="G388" i="29" s="1"/>
  <c r="H388" i="29"/>
  <c r="I388" i="29"/>
  <c r="J388" i="29" s="1"/>
  <c r="C389" i="29"/>
  <c r="D389" i="29"/>
  <c r="E389" i="29"/>
  <c r="F389" i="29"/>
  <c r="G389" i="29" s="1"/>
  <c r="H389" i="29"/>
  <c r="I389" i="29"/>
  <c r="J389" i="29" s="1"/>
  <c r="C390" i="29"/>
  <c r="D390" i="29"/>
  <c r="E390" i="29"/>
  <c r="F390" i="29"/>
  <c r="G390" i="29" s="1"/>
  <c r="H390" i="29"/>
  <c r="I390" i="29"/>
  <c r="J390" i="29" s="1"/>
  <c r="C391" i="29"/>
  <c r="D391" i="29"/>
  <c r="E391" i="29"/>
  <c r="F391" i="29"/>
  <c r="G391" i="29" s="1"/>
  <c r="H391" i="29"/>
  <c r="I391" i="29"/>
  <c r="J391" i="29" s="1"/>
  <c r="C392" i="29"/>
  <c r="D392" i="29"/>
  <c r="E392" i="29"/>
  <c r="F392" i="29"/>
  <c r="G392" i="29" s="1"/>
  <c r="H392" i="29"/>
  <c r="I392" i="29"/>
  <c r="J392" i="29" s="1"/>
  <c r="C393" i="29"/>
  <c r="D393" i="29"/>
  <c r="E393" i="29"/>
  <c r="F393" i="29"/>
  <c r="G393" i="29" s="1"/>
  <c r="H393" i="29"/>
  <c r="I393" i="29"/>
  <c r="J393" i="29" s="1"/>
  <c r="C394" i="29"/>
  <c r="D394" i="29"/>
  <c r="E394" i="29"/>
  <c r="F394" i="29"/>
  <c r="G394" i="29" s="1"/>
  <c r="H394" i="29"/>
  <c r="I394" i="29"/>
  <c r="J394" i="29" s="1"/>
  <c r="C395" i="29"/>
  <c r="D395" i="29"/>
  <c r="E395" i="29"/>
  <c r="F395" i="29"/>
  <c r="G395" i="29" s="1"/>
  <c r="H395" i="29"/>
  <c r="I395" i="29"/>
  <c r="J395" i="29" s="1"/>
  <c r="C396" i="29"/>
  <c r="D396" i="29"/>
  <c r="E396" i="29"/>
  <c r="F396" i="29"/>
  <c r="G396" i="29" s="1"/>
  <c r="H396" i="29"/>
  <c r="I396" i="29"/>
  <c r="J396" i="29" s="1"/>
  <c r="C397" i="29"/>
  <c r="D397" i="29"/>
  <c r="E397" i="29"/>
  <c r="F397" i="29"/>
  <c r="G397" i="29" s="1"/>
  <c r="H397" i="29"/>
  <c r="I397" i="29"/>
  <c r="J397" i="29" s="1"/>
  <c r="C398" i="29"/>
  <c r="D398" i="29"/>
  <c r="E398" i="29"/>
  <c r="F398" i="29"/>
  <c r="G398" i="29" s="1"/>
  <c r="H398" i="29"/>
  <c r="I398" i="29"/>
  <c r="J398" i="29" s="1"/>
  <c r="C399" i="29"/>
  <c r="D399" i="29"/>
  <c r="E399" i="29"/>
  <c r="F399" i="29"/>
  <c r="G399" i="29" s="1"/>
  <c r="H399" i="29"/>
  <c r="I399" i="29"/>
  <c r="J399" i="29" s="1"/>
  <c r="C400" i="29"/>
  <c r="D400" i="29"/>
  <c r="E400" i="29"/>
  <c r="F400" i="29"/>
  <c r="G400" i="29" s="1"/>
  <c r="H400" i="29"/>
  <c r="I400" i="29"/>
  <c r="J400" i="29" s="1"/>
  <c r="C401" i="29"/>
  <c r="D401" i="29"/>
  <c r="E401" i="29"/>
  <c r="F401" i="29"/>
  <c r="G401" i="29" s="1"/>
  <c r="H401" i="29"/>
  <c r="I401" i="29"/>
  <c r="J401" i="29" s="1"/>
  <c r="C402" i="29"/>
  <c r="D402" i="29"/>
  <c r="E402" i="29"/>
  <c r="F402" i="29"/>
  <c r="G402" i="29" s="1"/>
  <c r="H402" i="29"/>
  <c r="I402" i="29"/>
  <c r="J402" i="29" s="1"/>
  <c r="C403" i="29"/>
  <c r="D403" i="29"/>
  <c r="E403" i="29"/>
  <c r="F403" i="29"/>
  <c r="G403" i="29" s="1"/>
  <c r="H403" i="29"/>
  <c r="I403" i="29"/>
  <c r="J403" i="29" s="1"/>
  <c r="C404" i="29"/>
  <c r="D404" i="29"/>
  <c r="E404" i="29"/>
  <c r="F404" i="29"/>
  <c r="G404" i="29" s="1"/>
  <c r="H404" i="29"/>
  <c r="I404" i="29"/>
  <c r="J404" i="29" s="1"/>
  <c r="C405" i="29"/>
  <c r="D405" i="29"/>
  <c r="E405" i="29"/>
  <c r="F405" i="29"/>
  <c r="G405" i="29" s="1"/>
  <c r="H405" i="29"/>
  <c r="I405" i="29"/>
  <c r="J405" i="29" s="1"/>
  <c r="C406" i="29"/>
  <c r="D406" i="29"/>
  <c r="E406" i="29"/>
  <c r="F406" i="29"/>
  <c r="G406" i="29" s="1"/>
  <c r="H406" i="29"/>
  <c r="I406" i="29"/>
  <c r="J406" i="29" s="1"/>
  <c r="C407" i="29"/>
  <c r="D407" i="29"/>
  <c r="E407" i="29"/>
  <c r="F407" i="29"/>
  <c r="G407" i="29" s="1"/>
  <c r="H407" i="29"/>
  <c r="I407" i="29"/>
  <c r="J407" i="29" s="1"/>
  <c r="C408" i="29"/>
  <c r="D408" i="29"/>
  <c r="E408" i="29"/>
  <c r="F408" i="29"/>
  <c r="G408" i="29" s="1"/>
  <c r="H408" i="29"/>
  <c r="I408" i="29"/>
  <c r="J408" i="29" s="1"/>
  <c r="C409" i="29"/>
  <c r="D409" i="29"/>
  <c r="E409" i="29"/>
  <c r="F409" i="29"/>
  <c r="G409" i="29" s="1"/>
  <c r="H409" i="29"/>
  <c r="I409" i="29"/>
  <c r="J409" i="29" s="1"/>
  <c r="C410" i="29"/>
  <c r="D410" i="29"/>
  <c r="E410" i="29"/>
  <c r="F410" i="29"/>
  <c r="G410" i="29" s="1"/>
  <c r="H410" i="29"/>
  <c r="I410" i="29"/>
  <c r="J410" i="29" s="1"/>
  <c r="C411" i="29"/>
  <c r="D411" i="29"/>
  <c r="E411" i="29"/>
  <c r="F411" i="29"/>
  <c r="G411" i="29" s="1"/>
  <c r="H411" i="29"/>
  <c r="I411" i="29"/>
  <c r="J411" i="29" s="1"/>
  <c r="C412" i="29"/>
  <c r="D412" i="29"/>
  <c r="E412" i="29"/>
  <c r="F412" i="29"/>
  <c r="G412" i="29" s="1"/>
  <c r="H412" i="29"/>
  <c r="I412" i="29"/>
  <c r="J412" i="29" s="1"/>
  <c r="C413" i="29"/>
  <c r="D413" i="29"/>
  <c r="E413" i="29"/>
  <c r="F413" i="29"/>
  <c r="G413" i="29" s="1"/>
  <c r="H413" i="29"/>
  <c r="I413" i="29"/>
  <c r="J413" i="29" s="1"/>
  <c r="C414" i="29"/>
  <c r="D414" i="29"/>
  <c r="E414" i="29"/>
  <c r="F414" i="29"/>
  <c r="G414" i="29" s="1"/>
  <c r="H414" i="29"/>
  <c r="I414" i="29"/>
  <c r="J414" i="29" s="1"/>
  <c r="C415" i="29"/>
  <c r="D415" i="29"/>
  <c r="E415" i="29"/>
  <c r="F415" i="29"/>
  <c r="G415" i="29" s="1"/>
  <c r="H415" i="29"/>
  <c r="I415" i="29"/>
  <c r="J415" i="29" s="1"/>
  <c r="C416" i="29"/>
  <c r="D416" i="29"/>
  <c r="E416" i="29"/>
  <c r="F416" i="29"/>
  <c r="G416" i="29" s="1"/>
  <c r="H416" i="29"/>
  <c r="I416" i="29"/>
  <c r="J416" i="29" s="1"/>
  <c r="C417" i="29"/>
  <c r="D417" i="29"/>
  <c r="E417" i="29"/>
  <c r="F417" i="29"/>
  <c r="G417" i="29" s="1"/>
  <c r="H417" i="29"/>
  <c r="I417" i="29"/>
  <c r="J417" i="29" s="1"/>
  <c r="C418" i="29"/>
  <c r="D418" i="29"/>
  <c r="E418" i="29"/>
  <c r="F418" i="29"/>
  <c r="G418" i="29" s="1"/>
  <c r="H418" i="29"/>
  <c r="I418" i="29"/>
  <c r="J418" i="29" s="1"/>
  <c r="C419" i="29"/>
  <c r="D419" i="29"/>
  <c r="E419" i="29"/>
  <c r="F419" i="29"/>
  <c r="G419" i="29" s="1"/>
  <c r="H419" i="29"/>
  <c r="I419" i="29"/>
  <c r="J419" i="29" s="1"/>
  <c r="C420" i="29"/>
  <c r="D420" i="29"/>
  <c r="E420" i="29"/>
  <c r="F420" i="29"/>
  <c r="G420" i="29" s="1"/>
  <c r="H420" i="29"/>
  <c r="I420" i="29"/>
  <c r="J420" i="29" s="1"/>
  <c r="C421" i="29"/>
  <c r="D421" i="29"/>
  <c r="E421" i="29"/>
  <c r="F421" i="29"/>
  <c r="G421" i="29" s="1"/>
  <c r="H421" i="29"/>
  <c r="I421" i="29"/>
  <c r="J421" i="29" s="1"/>
  <c r="C422" i="29"/>
  <c r="D422" i="29"/>
  <c r="E422" i="29"/>
  <c r="F422" i="29"/>
  <c r="G422" i="29" s="1"/>
  <c r="H422" i="29"/>
  <c r="I422" i="29"/>
  <c r="J422" i="29" s="1"/>
  <c r="C423" i="29"/>
  <c r="D423" i="29"/>
  <c r="E423" i="29"/>
  <c r="F423" i="29"/>
  <c r="G423" i="29" s="1"/>
  <c r="H423" i="29"/>
  <c r="I423" i="29"/>
  <c r="J423" i="29" s="1"/>
  <c r="C424" i="29"/>
  <c r="D424" i="29"/>
  <c r="E424" i="29"/>
  <c r="F424" i="29"/>
  <c r="G424" i="29" s="1"/>
  <c r="H424" i="29"/>
  <c r="I424" i="29"/>
  <c r="J424" i="29" s="1"/>
  <c r="C425" i="29"/>
  <c r="D425" i="29"/>
  <c r="E425" i="29"/>
  <c r="F425" i="29"/>
  <c r="G425" i="29" s="1"/>
  <c r="H425" i="29"/>
  <c r="I425" i="29"/>
  <c r="J425" i="29" s="1"/>
  <c r="C426" i="29"/>
  <c r="D426" i="29"/>
  <c r="E426" i="29"/>
  <c r="F426" i="29"/>
  <c r="G426" i="29" s="1"/>
  <c r="H426" i="29"/>
  <c r="I426" i="29"/>
  <c r="J426" i="29" s="1"/>
  <c r="C427" i="29"/>
  <c r="D427" i="29"/>
  <c r="E427" i="29"/>
  <c r="F427" i="29"/>
  <c r="G427" i="29" s="1"/>
  <c r="H427" i="29"/>
  <c r="I427" i="29"/>
  <c r="J427" i="29" s="1"/>
  <c r="C428" i="29"/>
  <c r="D428" i="29"/>
  <c r="E428" i="29"/>
  <c r="F428" i="29"/>
  <c r="G428" i="29" s="1"/>
  <c r="H428" i="29"/>
  <c r="I428" i="29"/>
  <c r="J428" i="29" s="1"/>
  <c r="C429" i="29"/>
  <c r="D429" i="29"/>
  <c r="E429" i="29"/>
  <c r="F429" i="29"/>
  <c r="G429" i="29" s="1"/>
  <c r="H429" i="29"/>
  <c r="I429" i="29"/>
  <c r="J429" i="29" s="1"/>
  <c r="C430" i="29"/>
  <c r="D430" i="29"/>
  <c r="E430" i="29"/>
  <c r="F430" i="29"/>
  <c r="G430" i="29" s="1"/>
  <c r="H430" i="29"/>
  <c r="I430" i="29"/>
  <c r="J430" i="29" s="1"/>
  <c r="C431" i="29"/>
  <c r="D431" i="29"/>
  <c r="E431" i="29"/>
  <c r="F431" i="29"/>
  <c r="G431" i="29" s="1"/>
  <c r="H431" i="29"/>
  <c r="I431" i="29"/>
  <c r="J431" i="29" s="1"/>
  <c r="C432" i="29"/>
  <c r="D432" i="29"/>
  <c r="E432" i="29"/>
  <c r="F432" i="29"/>
  <c r="G432" i="29" s="1"/>
  <c r="H432" i="29"/>
  <c r="I432" i="29"/>
  <c r="J432" i="29" s="1"/>
  <c r="C433" i="29"/>
  <c r="D433" i="29"/>
  <c r="E433" i="29"/>
  <c r="F433" i="29"/>
  <c r="G433" i="29" s="1"/>
  <c r="H433" i="29"/>
  <c r="I433" i="29"/>
  <c r="J433" i="29" s="1"/>
  <c r="C434" i="29"/>
  <c r="D434" i="29"/>
  <c r="E434" i="29"/>
  <c r="F434" i="29"/>
  <c r="G434" i="29" s="1"/>
  <c r="H434" i="29"/>
  <c r="I434" i="29"/>
  <c r="J434" i="29" s="1"/>
  <c r="C435" i="29"/>
  <c r="D435" i="29"/>
  <c r="E435" i="29"/>
  <c r="F435" i="29"/>
  <c r="G435" i="29" s="1"/>
  <c r="H435" i="29"/>
  <c r="I435" i="29"/>
  <c r="J435" i="29" s="1"/>
  <c r="C436" i="29"/>
  <c r="D436" i="29"/>
  <c r="E436" i="29"/>
  <c r="F436" i="29"/>
  <c r="G436" i="29" s="1"/>
  <c r="H436" i="29"/>
  <c r="I436" i="29"/>
  <c r="J436" i="29" s="1"/>
  <c r="C437" i="29"/>
  <c r="D437" i="29"/>
  <c r="E437" i="29"/>
  <c r="F437" i="29"/>
  <c r="G437" i="29" s="1"/>
  <c r="H437" i="29"/>
  <c r="I437" i="29"/>
  <c r="J437" i="29" s="1"/>
  <c r="C438" i="29"/>
  <c r="D438" i="29"/>
  <c r="E438" i="29"/>
  <c r="F438" i="29"/>
  <c r="G438" i="29" s="1"/>
  <c r="H438" i="29"/>
  <c r="I438" i="29"/>
  <c r="J438" i="29" s="1"/>
  <c r="C439" i="29"/>
  <c r="D439" i="29"/>
  <c r="E439" i="29"/>
  <c r="F439" i="29"/>
  <c r="G439" i="29" s="1"/>
  <c r="H439" i="29"/>
  <c r="I439" i="29"/>
  <c r="J439" i="29" s="1"/>
  <c r="C440" i="29"/>
  <c r="D440" i="29"/>
  <c r="E440" i="29"/>
  <c r="F440" i="29"/>
  <c r="G440" i="29" s="1"/>
  <c r="H440" i="29"/>
  <c r="I440" i="29"/>
  <c r="J440" i="29" s="1"/>
  <c r="C441" i="29"/>
  <c r="D441" i="29"/>
  <c r="E441" i="29"/>
  <c r="F441" i="29"/>
  <c r="G441" i="29" s="1"/>
  <c r="H441" i="29"/>
  <c r="I441" i="29"/>
  <c r="J441" i="29" s="1"/>
  <c r="C442" i="29"/>
  <c r="D442" i="29"/>
  <c r="E442" i="29"/>
  <c r="F442" i="29"/>
  <c r="G442" i="29" s="1"/>
  <c r="H442" i="29"/>
  <c r="I442" i="29"/>
  <c r="J442" i="29" s="1"/>
  <c r="C443" i="29"/>
  <c r="D443" i="29"/>
  <c r="E443" i="29"/>
  <c r="F443" i="29"/>
  <c r="G443" i="29" s="1"/>
  <c r="H443" i="29"/>
  <c r="I443" i="29"/>
  <c r="J443" i="29" s="1"/>
  <c r="C444" i="29"/>
  <c r="D444" i="29"/>
  <c r="E444" i="29"/>
  <c r="F444" i="29"/>
  <c r="G444" i="29" s="1"/>
  <c r="H444" i="29"/>
  <c r="I444" i="29"/>
  <c r="J444" i="29" s="1"/>
  <c r="C445" i="29"/>
  <c r="D445" i="29"/>
  <c r="E445" i="29"/>
  <c r="F445" i="29"/>
  <c r="G445" i="29" s="1"/>
  <c r="H445" i="29"/>
  <c r="I445" i="29"/>
  <c r="J445" i="29" s="1"/>
  <c r="C446" i="29"/>
  <c r="D446" i="29"/>
  <c r="E446" i="29"/>
  <c r="F446" i="29"/>
  <c r="G446" i="29" s="1"/>
  <c r="H446" i="29"/>
  <c r="I446" i="29"/>
  <c r="J446" i="29" s="1"/>
  <c r="C447" i="29"/>
  <c r="D447" i="29"/>
  <c r="E447" i="29"/>
  <c r="F447" i="29"/>
  <c r="G447" i="29" s="1"/>
  <c r="H447" i="29"/>
  <c r="I447" i="29"/>
  <c r="J447" i="29" s="1"/>
  <c r="C448" i="29"/>
  <c r="D448" i="29"/>
  <c r="E448" i="29"/>
  <c r="F448" i="29"/>
  <c r="G448" i="29" s="1"/>
  <c r="H448" i="29"/>
  <c r="I448" i="29"/>
  <c r="J448" i="29" s="1"/>
  <c r="C449" i="29"/>
  <c r="D449" i="29"/>
  <c r="E449" i="29"/>
  <c r="F449" i="29"/>
  <c r="G449" i="29" s="1"/>
  <c r="H449" i="29"/>
  <c r="I449" i="29"/>
  <c r="J449" i="29" s="1"/>
  <c r="C450" i="29"/>
  <c r="D450" i="29"/>
  <c r="E450" i="29"/>
  <c r="F450" i="29"/>
  <c r="G450" i="29" s="1"/>
  <c r="H450" i="29"/>
  <c r="I450" i="29"/>
  <c r="J450" i="29" s="1"/>
  <c r="C451" i="29"/>
  <c r="D451" i="29"/>
  <c r="E451" i="29"/>
  <c r="F451" i="29"/>
  <c r="G451" i="29" s="1"/>
  <c r="H451" i="29"/>
  <c r="I451" i="29"/>
  <c r="J451" i="29" s="1"/>
  <c r="C452" i="29"/>
  <c r="D452" i="29"/>
  <c r="E452" i="29"/>
  <c r="F452" i="29"/>
  <c r="G452" i="29" s="1"/>
  <c r="H452" i="29"/>
  <c r="I452" i="29"/>
  <c r="J452" i="29" s="1"/>
  <c r="C453" i="29"/>
  <c r="D453" i="29"/>
  <c r="E453" i="29"/>
  <c r="F453" i="29"/>
  <c r="G453" i="29" s="1"/>
  <c r="H453" i="29"/>
  <c r="I453" i="29"/>
  <c r="J453" i="29" s="1"/>
  <c r="C454" i="29"/>
  <c r="D454" i="29"/>
  <c r="E454" i="29"/>
  <c r="F454" i="29"/>
  <c r="G454" i="29" s="1"/>
  <c r="H454" i="29"/>
  <c r="I454" i="29"/>
  <c r="J454" i="29" s="1"/>
  <c r="C455" i="29"/>
  <c r="D455" i="29"/>
  <c r="E455" i="29"/>
  <c r="F455" i="29"/>
  <c r="G455" i="29" s="1"/>
  <c r="H455" i="29"/>
  <c r="I455" i="29"/>
  <c r="J455" i="29" s="1"/>
  <c r="C456" i="29"/>
  <c r="D456" i="29"/>
  <c r="E456" i="29"/>
  <c r="F456" i="29"/>
  <c r="G456" i="29" s="1"/>
  <c r="H456" i="29"/>
  <c r="I456" i="29"/>
  <c r="J456" i="29" s="1"/>
  <c r="C457" i="29"/>
  <c r="D457" i="29"/>
  <c r="E457" i="29"/>
  <c r="F457" i="29"/>
  <c r="G457" i="29" s="1"/>
  <c r="H457" i="29"/>
  <c r="I457" i="29"/>
  <c r="J457" i="29" s="1"/>
  <c r="C458" i="29"/>
  <c r="D458" i="29"/>
  <c r="E458" i="29"/>
  <c r="F458" i="29"/>
  <c r="G458" i="29" s="1"/>
  <c r="H458" i="29"/>
  <c r="I458" i="29"/>
  <c r="J458" i="29" s="1"/>
  <c r="C459" i="29"/>
  <c r="D459" i="29"/>
  <c r="E459" i="29"/>
  <c r="F459" i="29"/>
  <c r="G459" i="29" s="1"/>
  <c r="H459" i="29"/>
  <c r="I459" i="29"/>
  <c r="J459" i="29" s="1"/>
  <c r="C460" i="29"/>
  <c r="D460" i="29"/>
  <c r="E460" i="29"/>
  <c r="F460" i="29"/>
  <c r="G460" i="29" s="1"/>
  <c r="H460" i="29"/>
  <c r="I460" i="29"/>
  <c r="J460" i="29" s="1"/>
  <c r="C461" i="29"/>
  <c r="D461" i="29"/>
  <c r="E461" i="29"/>
  <c r="F461" i="29"/>
  <c r="G461" i="29" s="1"/>
  <c r="H461" i="29"/>
  <c r="I461" i="29"/>
  <c r="J461" i="29" s="1"/>
  <c r="C462" i="29"/>
  <c r="D462" i="29"/>
  <c r="E462" i="29"/>
  <c r="F462" i="29"/>
  <c r="G462" i="29" s="1"/>
  <c r="H462" i="29"/>
  <c r="I462" i="29"/>
  <c r="J462" i="29" s="1"/>
  <c r="C463" i="29"/>
  <c r="D463" i="29"/>
  <c r="E463" i="29"/>
  <c r="F463" i="29"/>
  <c r="G463" i="29" s="1"/>
  <c r="H463" i="29"/>
  <c r="I463" i="29"/>
  <c r="J463" i="29" s="1"/>
  <c r="C464" i="29"/>
  <c r="D464" i="29"/>
  <c r="E464" i="29"/>
  <c r="F464" i="29"/>
  <c r="G464" i="29" s="1"/>
  <c r="H464" i="29"/>
  <c r="I464" i="29"/>
  <c r="J464" i="29" s="1"/>
  <c r="C465" i="29"/>
  <c r="D465" i="29"/>
  <c r="E465" i="29"/>
  <c r="F465" i="29"/>
  <c r="G465" i="29" s="1"/>
  <c r="H465" i="29"/>
  <c r="I465" i="29"/>
  <c r="J465" i="29" s="1"/>
  <c r="C466" i="29"/>
  <c r="D466" i="29"/>
  <c r="E466" i="29"/>
  <c r="F466" i="29"/>
  <c r="G466" i="29" s="1"/>
  <c r="H466" i="29"/>
  <c r="I466" i="29"/>
  <c r="J466" i="29" s="1"/>
  <c r="C467" i="29"/>
  <c r="D467" i="29"/>
  <c r="E467" i="29"/>
  <c r="F467" i="29"/>
  <c r="G467" i="29" s="1"/>
  <c r="H467" i="29"/>
  <c r="I467" i="29"/>
  <c r="J467" i="29" s="1"/>
  <c r="C468" i="29"/>
  <c r="D468" i="29"/>
  <c r="E468" i="29"/>
  <c r="F468" i="29"/>
  <c r="G468" i="29" s="1"/>
  <c r="H468" i="29"/>
  <c r="I468" i="29"/>
  <c r="J468" i="29" s="1"/>
  <c r="C469" i="29"/>
  <c r="D469" i="29"/>
  <c r="E469" i="29"/>
  <c r="F469" i="29"/>
  <c r="G469" i="29" s="1"/>
  <c r="H469" i="29"/>
  <c r="I469" i="29"/>
  <c r="J469" i="29" s="1"/>
  <c r="C470" i="29"/>
  <c r="D470" i="29"/>
  <c r="E470" i="29"/>
  <c r="F470" i="29"/>
  <c r="G470" i="29" s="1"/>
  <c r="H470" i="29"/>
  <c r="I470" i="29"/>
  <c r="J470" i="29" s="1"/>
  <c r="C471" i="29"/>
  <c r="D471" i="29"/>
  <c r="E471" i="29"/>
  <c r="F471" i="29"/>
  <c r="G471" i="29" s="1"/>
  <c r="H471" i="29"/>
  <c r="I471" i="29"/>
  <c r="J471" i="29" s="1"/>
  <c r="C472" i="29"/>
  <c r="D472" i="29"/>
  <c r="E472" i="29"/>
  <c r="F472" i="29"/>
  <c r="G472" i="29" s="1"/>
  <c r="H472" i="29"/>
  <c r="I472" i="29"/>
  <c r="J472" i="29" s="1"/>
  <c r="C473" i="29"/>
  <c r="D473" i="29"/>
  <c r="E473" i="29"/>
  <c r="F473" i="29"/>
  <c r="G473" i="29" s="1"/>
  <c r="H473" i="29"/>
  <c r="I473" i="29"/>
  <c r="J473" i="29" s="1"/>
  <c r="C474" i="29"/>
  <c r="D474" i="29"/>
  <c r="E474" i="29"/>
  <c r="F474" i="29"/>
  <c r="G474" i="29" s="1"/>
  <c r="H474" i="29"/>
  <c r="I474" i="29"/>
  <c r="J474" i="29" s="1"/>
  <c r="C475" i="29"/>
  <c r="D475" i="29"/>
  <c r="E475" i="29"/>
  <c r="F475" i="29"/>
  <c r="G475" i="29" s="1"/>
  <c r="H475" i="29"/>
  <c r="I475" i="29"/>
  <c r="J475" i="29" s="1"/>
  <c r="C476" i="29"/>
  <c r="D476" i="29"/>
  <c r="E476" i="29"/>
  <c r="F476" i="29"/>
  <c r="G476" i="29" s="1"/>
  <c r="H476" i="29"/>
  <c r="I476" i="29"/>
  <c r="J476" i="29" s="1"/>
  <c r="C477" i="29"/>
  <c r="D477" i="29"/>
  <c r="E477" i="29"/>
  <c r="F477" i="29"/>
  <c r="G477" i="29" s="1"/>
  <c r="H477" i="29"/>
  <c r="I477" i="29"/>
  <c r="J477" i="29" s="1"/>
  <c r="C478" i="29"/>
  <c r="D478" i="29"/>
  <c r="E478" i="29"/>
  <c r="F478" i="29"/>
  <c r="G478" i="29" s="1"/>
  <c r="H478" i="29"/>
  <c r="I478" i="29"/>
  <c r="J478" i="29" s="1"/>
  <c r="C479" i="29"/>
  <c r="D479" i="29"/>
  <c r="E479" i="29"/>
  <c r="F479" i="29"/>
  <c r="G479" i="29" s="1"/>
  <c r="H479" i="29"/>
  <c r="I479" i="29"/>
  <c r="J479" i="29" s="1"/>
  <c r="C480" i="29"/>
  <c r="D480" i="29"/>
  <c r="E480" i="29"/>
  <c r="F480" i="29"/>
  <c r="G480" i="29" s="1"/>
  <c r="H480" i="29"/>
  <c r="I480" i="29"/>
  <c r="J480" i="29" s="1"/>
  <c r="C481" i="29"/>
  <c r="D481" i="29"/>
  <c r="E481" i="29"/>
  <c r="F481" i="29"/>
  <c r="G481" i="29" s="1"/>
  <c r="H481" i="29"/>
  <c r="I481" i="29"/>
  <c r="J481" i="29" s="1"/>
  <c r="C482" i="29"/>
  <c r="D482" i="29"/>
  <c r="E482" i="29"/>
  <c r="F482" i="29"/>
  <c r="G482" i="29" s="1"/>
  <c r="H482" i="29"/>
  <c r="I482" i="29"/>
  <c r="J482" i="29" s="1"/>
  <c r="C483" i="29"/>
  <c r="D483" i="29"/>
  <c r="E483" i="29"/>
  <c r="F483" i="29"/>
  <c r="G483" i="29" s="1"/>
  <c r="H483" i="29"/>
  <c r="I483" i="29"/>
  <c r="J483" i="29" s="1"/>
  <c r="C484" i="29"/>
  <c r="D484" i="29"/>
  <c r="E484" i="29"/>
  <c r="F484" i="29"/>
  <c r="G484" i="29" s="1"/>
  <c r="H484" i="29"/>
  <c r="I484" i="29"/>
  <c r="J484" i="29" s="1"/>
  <c r="C485" i="29"/>
  <c r="D485" i="29"/>
  <c r="E485" i="29"/>
  <c r="F485" i="29"/>
  <c r="G485" i="29" s="1"/>
  <c r="H485" i="29"/>
  <c r="I485" i="29"/>
  <c r="J485" i="29" s="1"/>
  <c r="C486" i="29"/>
  <c r="D486" i="29"/>
  <c r="E486" i="29"/>
  <c r="F486" i="29"/>
  <c r="G486" i="29" s="1"/>
  <c r="H486" i="29"/>
  <c r="I486" i="29"/>
  <c r="J486" i="29" s="1"/>
  <c r="C487" i="29"/>
  <c r="D487" i="29"/>
  <c r="E487" i="29"/>
  <c r="F487" i="29"/>
  <c r="G487" i="29" s="1"/>
  <c r="H487" i="29"/>
  <c r="I487" i="29"/>
  <c r="J487" i="29" s="1"/>
  <c r="C488" i="29"/>
  <c r="D488" i="29"/>
  <c r="E488" i="29"/>
  <c r="F488" i="29"/>
  <c r="G488" i="29" s="1"/>
  <c r="H488" i="29"/>
  <c r="I488" i="29"/>
  <c r="J488" i="29" s="1"/>
  <c r="C489" i="29"/>
  <c r="D489" i="29"/>
  <c r="E489" i="29"/>
  <c r="F489" i="29"/>
  <c r="G489" i="29" s="1"/>
  <c r="H489" i="29"/>
  <c r="I489" i="29"/>
  <c r="J489" i="29" s="1"/>
  <c r="C490" i="29"/>
  <c r="D490" i="29"/>
  <c r="E490" i="29"/>
  <c r="F490" i="29"/>
  <c r="G490" i="29" s="1"/>
  <c r="H490" i="29"/>
  <c r="I490" i="29"/>
  <c r="J490" i="29" s="1"/>
  <c r="C491" i="29"/>
  <c r="D491" i="29"/>
  <c r="E491" i="29"/>
  <c r="F491" i="29"/>
  <c r="G491" i="29" s="1"/>
  <c r="H491" i="29"/>
  <c r="I491" i="29"/>
  <c r="J491" i="29" s="1"/>
  <c r="C492" i="29"/>
  <c r="D492" i="29"/>
  <c r="E492" i="29"/>
  <c r="F492" i="29"/>
  <c r="G492" i="29" s="1"/>
  <c r="H492" i="29"/>
  <c r="I492" i="29"/>
  <c r="J492" i="29" s="1"/>
  <c r="C493" i="29"/>
  <c r="D493" i="29"/>
  <c r="E493" i="29"/>
  <c r="F493" i="29"/>
  <c r="G493" i="29" s="1"/>
  <c r="H493" i="29"/>
  <c r="I493" i="29"/>
  <c r="J493" i="29" s="1"/>
  <c r="C494" i="29"/>
  <c r="D494" i="29"/>
  <c r="E494" i="29"/>
  <c r="F494" i="29"/>
  <c r="G494" i="29" s="1"/>
  <c r="H494" i="29"/>
  <c r="I494" i="29"/>
  <c r="J494" i="29" s="1"/>
  <c r="C495" i="29"/>
  <c r="D495" i="29"/>
  <c r="E495" i="29"/>
  <c r="F495" i="29"/>
  <c r="G495" i="29" s="1"/>
  <c r="H495" i="29"/>
  <c r="I495" i="29"/>
  <c r="J495" i="29" s="1"/>
  <c r="C496" i="29"/>
  <c r="D496" i="29"/>
  <c r="E496" i="29"/>
  <c r="F496" i="29"/>
  <c r="G496" i="29" s="1"/>
  <c r="H496" i="29"/>
  <c r="I496" i="29"/>
  <c r="J496" i="29" s="1"/>
  <c r="C497" i="29"/>
  <c r="D497" i="29"/>
  <c r="E497" i="29"/>
  <c r="F497" i="29"/>
  <c r="G497" i="29" s="1"/>
  <c r="H497" i="29"/>
  <c r="I497" i="29"/>
  <c r="J497" i="29" s="1"/>
  <c r="C498" i="29"/>
  <c r="D498" i="29"/>
  <c r="E498" i="29"/>
  <c r="F498" i="29"/>
  <c r="G498" i="29" s="1"/>
  <c r="H498" i="29"/>
  <c r="I498" i="29"/>
  <c r="J498" i="29" s="1"/>
  <c r="C499" i="29"/>
  <c r="D499" i="29"/>
  <c r="E499" i="29"/>
  <c r="F499" i="29"/>
  <c r="G499" i="29" s="1"/>
  <c r="H499" i="29"/>
  <c r="I499" i="29"/>
  <c r="J499" i="29" s="1"/>
  <c r="C500" i="29"/>
  <c r="D500" i="29"/>
  <c r="E500" i="29"/>
  <c r="F500" i="29"/>
  <c r="G500" i="29" s="1"/>
  <c r="H500" i="29"/>
  <c r="I500" i="29"/>
  <c r="J500" i="29" s="1"/>
  <c r="C501" i="29"/>
  <c r="D501" i="29"/>
  <c r="E501" i="29"/>
  <c r="F501" i="29"/>
  <c r="G501" i="29" s="1"/>
  <c r="H501" i="29"/>
  <c r="I501" i="29"/>
  <c r="J501" i="29" s="1"/>
  <c r="C502" i="29"/>
  <c r="D502" i="29"/>
  <c r="E502" i="29"/>
  <c r="F502" i="29"/>
  <c r="G502" i="29" s="1"/>
  <c r="H502" i="29"/>
  <c r="I502" i="29"/>
  <c r="J502" i="29" s="1"/>
  <c r="C503" i="29"/>
  <c r="D503" i="29"/>
  <c r="E503" i="29"/>
  <c r="F503" i="29"/>
  <c r="G503" i="29" s="1"/>
  <c r="H503" i="29"/>
  <c r="I503" i="29"/>
  <c r="J503" i="29" s="1"/>
  <c r="C504" i="29"/>
  <c r="D504" i="29"/>
  <c r="E504" i="29"/>
  <c r="F504" i="29"/>
  <c r="G504" i="29" s="1"/>
  <c r="H504" i="29"/>
  <c r="I504" i="29"/>
  <c r="J504" i="29" s="1"/>
  <c r="C505" i="29"/>
  <c r="D505" i="29"/>
  <c r="E505" i="29"/>
  <c r="F505" i="29"/>
  <c r="G505" i="29" s="1"/>
  <c r="H505" i="29"/>
  <c r="I505" i="29"/>
  <c r="J505" i="29" s="1"/>
  <c r="C506" i="29"/>
  <c r="D506" i="29"/>
  <c r="E506" i="29"/>
  <c r="F506" i="29"/>
  <c r="G506" i="29" s="1"/>
  <c r="H506" i="29"/>
  <c r="I506" i="29"/>
  <c r="J506" i="29" s="1"/>
  <c r="C507" i="29"/>
  <c r="D507" i="29"/>
  <c r="E507" i="29"/>
  <c r="F507" i="29"/>
  <c r="G507" i="29" s="1"/>
  <c r="H507" i="29"/>
  <c r="I507" i="29"/>
  <c r="J507" i="29" s="1"/>
  <c r="C508" i="29"/>
  <c r="D508" i="29"/>
  <c r="E508" i="29"/>
  <c r="F508" i="29"/>
  <c r="G508" i="29" s="1"/>
  <c r="H508" i="29"/>
  <c r="I508" i="29"/>
  <c r="J508" i="29" s="1"/>
  <c r="C509" i="29"/>
  <c r="D509" i="29"/>
  <c r="E509" i="29"/>
  <c r="F509" i="29"/>
  <c r="G509" i="29" s="1"/>
  <c r="H509" i="29"/>
  <c r="I509" i="29"/>
  <c r="J509" i="29" s="1"/>
  <c r="C510" i="29"/>
  <c r="D510" i="29"/>
  <c r="E510" i="29"/>
  <c r="F510" i="29"/>
  <c r="G510" i="29" s="1"/>
  <c r="H510" i="29"/>
  <c r="I510" i="29"/>
  <c r="J510" i="29" s="1"/>
  <c r="C511" i="29"/>
  <c r="D511" i="29"/>
  <c r="E511" i="29"/>
  <c r="F511" i="29"/>
  <c r="G511" i="29" s="1"/>
  <c r="H511" i="29"/>
  <c r="I511" i="29"/>
  <c r="J511" i="29" s="1"/>
  <c r="C512" i="29"/>
  <c r="D512" i="29"/>
  <c r="E512" i="29"/>
  <c r="F512" i="29"/>
  <c r="G512" i="29" s="1"/>
  <c r="H512" i="29"/>
  <c r="I512" i="29"/>
  <c r="J512" i="29" s="1"/>
  <c r="C513" i="29"/>
  <c r="D513" i="29"/>
  <c r="E513" i="29"/>
  <c r="F513" i="29"/>
  <c r="G513" i="29" s="1"/>
  <c r="H513" i="29"/>
  <c r="I513" i="29"/>
  <c r="J513" i="29" s="1"/>
  <c r="C514" i="29"/>
  <c r="D514" i="29"/>
  <c r="E514" i="29"/>
  <c r="F514" i="29"/>
  <c r="G514" i="29" s="1"/>
  <c r="H514" i="29"/>
  <c r="I514" i="29"/>
  <c r="J514" i="29" s="1"/>
  <c r="C515" i="29"/>
  <c r="D515" i="29"/>
  <c r="E515" i="29"/>
  <c r="F515" i="29"/>
  <c r="G515" i="29" s="1"/>
  <c r="H515" i="29"/>
  <c r="I515" i="29"/>
  <c r="J515" i="29" s="1"/>
  <c r="C516" i="29"/>
  <c r="D516" i="29"/>
  <c r="E516" i="29"/>
  <c r="F516" i="29"/>
  <c r="G516" i="29" s="1"/>
  <c r="H516" i="29"/>
  <c r="I516" i="29"/>
  <c r="J516" i="29" s="1"/>
  <c r="C517" i="29"/>
  <c r="D517" i="29"/>
  <c r="E517" i="29"/>
  <c r="F517" i="29"/>
  <c r="G517" i="29" s="1"/>
  <c r="H517" i="29"/>
  <c r="I517" i="29"/>
  <c r="J517" i="29" s="1"/>
  <c r="C518" i="29"/>
  <c r="D518" i="29"/>
  <c r="E518" i="29"/>
  <c r="F518" i="29"/>
  <c r="G518" i="29" s="1"/>
  <c r="H518" i="29"/>
  <c r="I518" i="29"/>
  <c r="J518" i="29" s="1"/>
  <c r="C519" i="29"/>
  <c r="D519" i="29"/>
  <c r="E519" i="29"/>
  <c r="F519" i="29"/>
  <c r="G519" i="29" s="1"/>
  <c r="H519" i="29"/>
  <c r="I519" i="29"/>
  <c r="J519" i="29" s="1"/>
  <c r="C520" i="29"/>
  <c r="D520" i="29"/>
  <c r="E520" i="29"/>
  <c r="F520" i="29"/>
  <c r="G520" i="29" s="1"/>
  <c r="H520" i="29"/>
  <c r="I520" i="29"/>
  <c r="J520" i="29" s="1"/>
  <c r="C521" i="29"/>
  <c r="D521" i="29"/>
  <c r="E521" i="29"/>
  <c r="F521" i="29"/>
  <c r="G521" i="29" s="1"/>
  <c r="H521" i="29"/>
  <c r="I521" i="29"/>
  <c r="J521" i="29" s="1"/>
  <c r="C522" i="29"/>
  <c r="D522" i="29"/>
  <c r="E522" i="29"/>
  <c r="F522" i="29"/>
  <c r="G522" i="29" s="1"/>
  <c r="H522" i="29"/>
  <c r="I522" i="29"/>
  <c r="J522" i="29" s="1"/>
  <c r="C523" i="29"/>
  <c r="D523" i="29"/>
  <c r="E523" i="29"/>
  <c r="F523" i="29"/>
  <c r="G523" i="29" s="1"/>
  <c r="H523" i="29"/>
  <c r="I523" i="29"/>
  <c r="J523" i="29" s="1"/>
  <c r="C524" i="29"/>
  <c r="D524" i="29"/>
  <c r="E524" i="29"/>
  <c r="F524" i="29"/>
  <c r="G524" i="29" s="1"/>
  <c r="H524" i="29"/>
  <c r="I524" i="29"/>
  <c r="J524" i="29" s="1"/>
  <c r="C525" i="29"/>
  <c r="D525" i="29"/>
  <c r="E525" i="29"/>
  <c r="F525" i="29"/>
  <c r="G525" i="29" s="1"/>
  <c r="H525" i="29"/>
  <c r="I525" i="29"/>
  <c r="J525" i="29" s="1"/>
  <c r="C526" i="29"/>
  <c r="D526" i="29"/>
  <c r="E526" i="29"/>
  <c r="F526" i="29"/>
  <c r="G526" i="29" s="1"/>
  <c r="H526" i="29"/>
  <c r="I526" i="29"/>
  <c r="J526" i="29" s="1"/>
  <c r="C527" i="29"/>
  <c r="D527" i="29"/>
  <c r="E527" i="29"/>
  <c r="F527" i="29"/>
  <c r="G527" i="29" s="1"/>
  <c r="H527" i="29"/>
  <c r="I527" i="29"/>
  <c r="J527" i="29" s="1"/>
  <c r="C528" i="29"/>
  <c r="D528" i="29"/>
  <c r="E528" i="29"/>
  <c r="F528" i="29"/>
  <c r="G528" i="29" s="1"/>
  <c r="H528" i="29"/>
  <c r="I528" i="29"/>
  <c r="J528" i="29" s="1"/>
  <c r="C529" i="29"/>
  <c r="D529" i="29"/>
  <c r="E529" i="29"/>
  <c r="F529" i="29"/>
  <c r="G529" i="29" s="1"/>
  <c r="H529" i="29"/>
  <c r="I529" i="29"/>
  <c r="J529" i="29" s="1"/>
  <c r="C530" i="29"/>
  <c r="D530" i="29"/>
  <c r="E530" i="29"/>
  <c r="F530" i="29"/>
  <c r="G530" i="29" s="1"/>
  <c r="H530" i="29"/>
  <c r="I530" i="29"/>
  <c r="J530" i="29" s="1"/>
  <c r="C531" i="29"/>
  <c r="D531" i="29"/>
  <c r="E531" i="29"/>
  <c r="F531" i="29"/>
  <c r="G531" i="29" s="1"/>
  <c r="H531" i="29"/>
  <c r="I531" i="29"/>
  <c r="J531" i="29" s="1"/>
  <c r="C532" i="29"/>
  <c r="D532" i="29"/>
  <c r="E532" i="29"/>
  <c r="F532" i="29"/>
  <c r="G532" i="29" s="1"/>
  <c r="H532" i="29"/>
  <c r="I532" i="29"/>
  <c r="J532" i="29" s="1"/>
  <c r="C533" i="29"/>
  <c r="D533" i="29"/>
  <c r="E533" i="29"/>
  <c r="F533" i="29"/>
  <c r="G533" i="29" s="1"/>
  <c r="H533" i="29"/>
  <c r="I533" i="29"/>
  <c r="J533" i="29" s="1"/>
  <c r="C534" i="29"/>
  <c r="D534" i="29"/>
  <c r="E534" i="29"/>
  <c r="F534" i="29"/>
  <c r="G534" i="29" s="1"/>
  <c r="H534" i="29"/>
  <c r="I534" i="29"/>
  <c r="J534" i="29" s="1"/>
  <c r="C535" i="29"/>
  <c r="D535" i="29"/>
  <c r="E535" i="29"/>
  <c r="F535" i="29"/>
  <c r="G535" i="29" s="1"/>
  <c r="H535" i="29"/>
  <c r="I535" i="29"/>
  <c r="J535" i="29" s="1"/>
  <c r="C536" i="29"/>
  <c r="D536" i="29"/>
  <c r="E536" i="29"/>
  <c r="F536" i="29"/>
  <c r="G536" i="29" s="1"/>
  <c r="H536" i="29"/>
  <c r="I536" i="29"/>
  <c r="J536" i="29" s="1"/>
  <c r="C537" i="29"/>
  <c r="D537" i="29"/>
  <c r="E537" i="29"/>
  <c r="F537" i="29"/>
  <c r="G537" i="29" s="1"/>
  <c r="H537" i="29"/>
  <c r="I537" i="29"/>
  <c r="J537" i="29" s="1"/>
  <c r="C538" i="29"/>
  <c r="D538" i="29"/>
  <c r="E538" i="29"/>
  <c r="F538" i="29"/>
  <c r="G538" i="29" s="1"/>
  <c r="H538" i="29"/>
  <c r="I538" i="29"/>
  <c r="J538" i="29" s="1"/>
  <c r="C539" i="29"/>
  <c r="D539" i="29"/>
  <c r="E539" i="29"/>
  <c r="F539" i="29"/>
  <c r="G539" i="29" s="1"/>
  <c r="H539" i="29"/>
  <c r="I539" i="29"/>
  <c r="J539" i="29" s="1"/>
  <c r="C540" i="29"/>
  <c r="D540" i="29"/>
  <c r="E540" i="29"/>
  <c r="F540" i="29"/>
  <c r="G540" i="29" s="1"/>
  <c r="H540" i="29"/>
  <c r="I540" i="29"/>
  <c r="J540" i="29" s="1"/>
  <c r="C541" i="29"/>
  <c r="D541" i="29"/>
  <c r="E541" i="29"/>
  <c r="F541" i="29"/>
  <c r="G541" i="29" s="1"/>
  <c r="H541" i="29"/>
  <c r="I541" i="29"/>
  <c r="J541" i="29" s="1"/>
  <c r="C542" i="29"/>
  <c r="D542" i="29"/>
  <c r="E542" i="29"/>
  <c r="F542" i="29"/>
  <c r="G542" i="29" s="1"/>
  <c r="H542" i="29"/>
  <c r="I542" i="29"/>
  <c r="J542" i="29" s="1"/>
  <c r="C543" i="29"/>
  <c r="D543" i="29"/>
  <c r="E543" i="29"/>
  <c r="F543" i="29"/>
  <c r="G543" i="29" s="1"/>
  <c r="H543" i="29"/>
  <c r="I543" i="29"/>
  <c r="J543" i="29" s="1"/>
  <c r="C544" i="29"/>
  <c r="D544" i="29"/>
  <c r="E544" i="29"/>
  <c r="F544" i="29"/>
  <c r="G544" i="29" s="1"/>
  <c r="H544" i="29"/>
  <c r="I544" i="29"/>
  <c r="J544" i="29" s="1"/>
  <c r="C545" i="29"/>
  <c r="D545" i="29"/>
  <c r="E545" i="29"/>
  <c r="F545" i="29"/>
  <c r="G545" i="29" s="1"/>
  <c r="H545" i="29"/>
  <c r="I545" i="29"/>
  <c r="J545" i="29" s="1"/>
  <c r="C546" i="29"/>
  <c r="D546" i="29"/>
  <c r="E546" i="29"/>
  <c r="F546" i="29"/>
  <c r="G546" i="29" s="1"/>
  <c r="H546" i="29"/>
  <c r="I546" i="29"/>
  <c r="J546" i="29" s="1"/>
  <c r="C547" i="29"/>
  <c r="D547" i="29"/>
  <c r="E547" i="29"/>
  <c r="F547" i="29"/>
  <c r="G547" i="29" s="1"/>
  <c r="H547" i="29"/>
  <c r="I547" i="29"/>
  <c r="J547" i="29" s="1"/>
  <c r="C548" i="29"/>
  <c r="D548" i="29"/>
  <c r="E548" i="29"/>
  <c r="F548" i="29"/>
  <c r="G548" i="29" s="1"/>
  <c r="H548" i="29"/>
  <c r="I548" i="29"/>
  <c r="J548" i="29" s="1"/>
  <c r="C549" i="29"/>
  <c r="D549" i="29"/>
  <c r="E549" i="29"/>
  <c r="F549" i="29"/>
  <c r="G549" i="29" s="1"/>
  <c r="H549" i="29"/>
  <c r="I549" i="29"/>
  <c r="J549" i="29" s="1"/>
  <c r="C550" i="29"/>
  <c r="D550" i="29"/>
  <c r="E550" i="29"/>
  <c r="F550" i="29"/>
  <c r="G550" i="29" s="1"/>
  <c r="H550" i="29"/>
  <c r="I550" i="29"/>
  <c r="J550" i="29" s="1"/>
  <c r="C551" i="29"/>
  <c r="D551" i="29"/>
  <c r="E551" i="29"/>
  <c r="F551" i="29"/>
  <c r="G551" i="29" s="1"/>
  <c r="H551" i="29"/>
  <c r="I551" i="29"/>
  <c r="J551" i="29" s="1"/>
  <c r="C552" i="29"/>
  <c r="D552" i="29"/>
  <c r="E552" i="29"/>
  <c r="F552" i="29"/>
  <c r="G552" i="29" s="1"/>
  <c r="H552" i="29"/>
  <c r="I552" i="29"/>
  <c r="J552" i="29" s="1"/>
  <c r="C553" i="29"/>
  <c r="D553" i="29"/>
  <c r="E553" i="29"/>
  <c r="F553" i="29"/>
  <c r="G553" i="29" s="1"/>
  <c r="H553" i="29"/>
  <c r="I553" i="29"/>
  <c r="J553" i="29" s="1"/>
  <c r="C554" i="29"/>
  <c r="D554" i="29"/>
  <c r="E554" i="29"/>
  <c r="F554" i="29"/>
  <c r="G554" i="29" s="1"/>
  <c r="H554" i="29"/>
  <c r="I554" i="29"/>
  <c r="J554" i="29" s="1"/>
  <c r="C555" i="29"/>
  <c r="D555" i="29"/>
  <c r="E555" i="29"/>
  <c r="F555" i="29"/>
  <c r="G555" i="29" s="1"/>
  <c r="H555" i="29"/>
  <c r="I555" i="29"/>
  <c r="J555" i="29" s="1"/>
  <c r="C556" i="29"/>
  <c r="D556" i="29"/>
  <c r="E556" i="29"/>
  <c r="F556" i="29"/>
  <c r="G556" i="29" s="1"/>
  <c r="H556" i="29"/>
  <c r="I556" i="29"/>
  <c r="J556" i="29" s="1"/>
  <c r="C557" i="29"/>
  <c r="D557" i="29"/>
  <c r="E557" i="29"/>
  <c r="F557" i="29"/>
  <c r="G557" i="29" s="1"/>
  <c r="H557" i="29"/>
  <c r="I557" i="29"/>
  <c r="J557" i="29" s="1"/>
  <c r="C558" i="29"/>
  <c r="D558" i="29"/>
  <c r="E558" i="29"/>
  <c r="F558" i="29"/>
  <c r="G558" i="29" s="1"/>
  <c r="H558" i="29"/>
  <c r="I558" i="29"/>
  <c r="J558" i="29" s="1"/>
  <c r="C559" i="29"/>
  <c r="D559" i="29"/>
  <c r="E559" i="29"/>
  <c r="F559" i="29"/>
  <c r="G559" i="29" s="1"/>
  <c r="H559" i="29"/>
  <c r="I559" i="29"/>
  <c r="J559" i="29" s="1"/>
  <c r="C560" i="29"/>
  <c r="D560" i="29"/>
  <c r="E560" i="29"/>
  <c r="F560" i="29"/>
  <c r="G560" i="29" s="1"/>
  <c r="H560" i="29"/>
  <c r="I560" i="29"/>
  <c r="J560" i="29" s="1"/>
  <c r="C561" i="29"/>
  <c r="D561" i="29"/>
  <c r="E561" i="29"/>
  <c r="F561" i="29"/>
  <c r="G561" i="29" s="1"/>
  <c r="H561" i="29"/>
  <c r="I561" i="29"/>
  <c r="J561" i="29" s="1"/>
  <c r="C562" i="29"/>
  <c r="D562" i="29"/>
  <c r="E562" i="29"/>
  <c r="F562" i="29"/>
  <c r="G562" i="29" s="1"/>
  <c r="H562" i="29"/>
  <c r="I562" i="29"/>
  <c r="J562" i="29" s="1"/>
  <c r="C563" i="29"/>
  <c r="D563" i="29"/>
  <c r="E563" i="29"/>
  <c r="F563" i="29"/>
  <c r="G563" i="29" s="1"/>
  <c r="H563" i="29"/>
  <c r="I563" i="29"/>
  <c r="J563" i="29" s="1"/>
  <c r="C564" i="29"/>
  <c r="D564" i="29"/>
  <c r="E564" i="29"/>
  <c r="F564" i="29"/>
  <c r="G564" i="29" s="1"/>
  <c r="H564" i="29"/>
  <c r="I564" i="29"/>
  <c r="J564" i="29" s="1"/>
  <c r="C565" i="29"/>
  <c r="D565" i="29"/>
  <c r="E565" i="29"/>
  <c r="F565" i="29"/>
  <c r="G565" i="29" s="1"/>
  <c r="H565" i="29"/>
  <c r="I565" i="29"/>
  <c r="J565" i="29" s="1"/>
  <c r="C566" i="29"/>
  <c r="D566" i="29"/>
  <c r="E566" i="29"/>
  <c r="F566" i="29"/>
  <c r="G566" i="29" s="1"/>
  <c r="H566" i="29"/>
  <c r="I566" i="29"/>
  <c r="J566" i="29" s="1"/>
  <c r="C567" i="29"/>
  <c r="D567" i="29"/>
  <c r="E567" i="29"/>
  <c r="F567" i="29"/>
  <c r="G567" i="29" s="1"/>
  <c r="H567" i="29"/>
  <c r="I567" i="29"/>
  <c r="J567" i="29" s="1"/>
  <c r="C568" i="29"/>
  <c r="D568" i="29"/>
  <c r="E568" i="29"/>
  <c r="F568" i="29"/>
  <c r="G568" i="29" s="1"/>
  <c r="H568" i="29"/>
  <c r="I568" i="29"/>
  <c r="J568" i="29" s="1"/>
  <c r="C569" i="29"/>
  <c r="D569" i="29"/>
  <c r="E569" i="29"/>
  <c r="F569" i="29"/>
  <c r="G569" i="29" s="1"/>
  <c r="H569" i="29"/>
  <c r="I569" i="29"/>
  <c r="J569" i="29" s="1"/>
  <c r="C570" i="29"/>
  <c r="D570" i="29"/>
  <c r="E570" i="29"/>
  <c r="F570" i="29"/>
  <c r="G570" i="29" s="1"/>
  <c r="H570" i="29"/>
  <c r="I570" i="29"/>
  <c r="J570" i="29" s="1"/>
  <c r="C571" i="29"/>
  <c r="D571" i="29"/>
  <c r="E571" i="29"/>
  <c r="F571" i="29"/>
  <c r="G571" i="29" s="1"/>
  <c r="H571" i="29"/>
  <c r="I571" i="29"/>
  <c r="J571" i="29" s="1"/>
  <c r="C572" i="29"/>
  <c r="D572" i="29"/>
  <c r="E572" i="29"/>
  <c r="F572" i="29"/>
  <c r="G572" i="29" s="1"/>
  <c r="H572" i="29"/>
  <c r="I572" i="29"/>
  <c r="J572" i="29" s="1"/>
  <c r="C573" i="29"/>
  <c r="D573" i="29"/>
  <c r="E573" i="29"/>
  <c r="F573" i="29"/>
  <c r="G573" i="29" s="1"/>
  <c r="H573" i="29"/>
  <c r="I573" i="29"/>
  <c r="J573" i="29" s="1"/>
  <c r="C574" i="29"/>
  <c r="D574" i="29"/>
  <c r="E574" i="29"/>
  <c r="F574" i="29"/>
  <c r="G574" i="29" s="1"/>
  <c r="H574" i="29"/>
  <c r="I574" i="29"/>
  <c r="J574" i="29" s="1"/>
  <c r="C575" i="29"/>
  <c r="D575" i="29"/>
  <c r="E575" i="29"/>
  <c r="F575" i="29"/>
  <c r="G575" i="29" s="1"/>
  <c r="H575" i="29"/>
  <c r="I575" i="29"/>
  <c r="J575" i="29" s="1"/>
  <c r="C576" i="29"/>
  <c r="D576" i="29"/>
  <c r="E576" i="29"/>
  <c r="F576" i="29"/>
  <c r="G576" i="29" s="1"/>
  <c r="H576" i="29"/>
  <c r="I576" i="29"/>
  <c r="J576" i="29" s="1"/>
  <c r="C577" i="29"/>
  <c r="D577" i="29"/>
  <c r="E577" i="29"/>
  <c r="F577" i="29"/>
  <c r="G577" i="29" s="1"/>
  <c r="H577" i="29"/>
  <c r="I577" i="29"/>
  <c r="J577" i="29" s="1"/>
  <c r="C578" i="29"/>
  <c r="D578" i="29"/>
  <c r="E578" i="29"/>
  <c r="F578" i="29"/>
  <c r="G578" i="29" s="1"/>
  <c r="H578" i="29"/>
  <c r="I578" i="29"/>
  <c r="J578" i="29" s="1"/>
  <c r="C579" i="29"/>
  <c r="D579" i="29"/>
  <c r="E579" i="29"/>
  <c r="F579" i="29"/>
  <c r="G579" i="29" s="1"/>
  <c r="H579" i="29"/>
  <c r="I579" i="29"/>
  <c r="J579" i="29" s="1"/>
  <c r="C580" i="29"/>
  <c r="D580" i="29"/>
  <c r="E580" i="29"/>
  <c r="F580" i="29"/>
  <c r="G580" i="29" s="1"/>
  <c r="H580" i="29"/>
  <c r="I580" i="29"/>
  <c r="J580" i="29" s="1"/>
  <c r="C581" i="29"/>
  <c r="D581" i="29"/>
  <c r="E581" i="29"/>
  <c r="F581" i="29"/>
  <c r="G581" i="29" s="1"/>
  <c r="H581" i="29"/>
  <c r="I581" i="29"/>
  <c r="J581" i="29" s="1"/>
  <c r="C582" i="29"/>
  <c r="D582" i="29"/>
  <c r="E582" i="29"/>
  <c r="F582" i="29"/>
  <c r="G582" i="29" s="1"/>
  <c r="H582" i="29"/>
  <c r="I582" i="29"/>
  <c r="J582" i="29" s="1"/>
  <c r="C583" i="29"/>
  <c r="D583" i="29"/>
  <c r="E583" i="29"/>
  <c r="F583" i="29"/>
  <c r="G583" i="29" s="1"/>
  <c r="H583" i="29"/>
  <c r="I583" i="29"/>
  <c r="J583" i="29" s="1"/>
  <c r="C584" i="29"/>
  <c r="D584" i="29"/>
  <c r="E584" i="29"/>
  <c r="F584" i="29"/>
  <c r="G584" i="29" s="1"/>
  <c r="H584" i="29"/>
  <c r="I584" i="29"/>
  <c r="J584" i="29" s="1"/>
  <c r="C585" i="29"/>
  <c r="D585" i="29"/>
  <c r="E585" i="29"/>
  <c r="F585" i="29"/>
  <c r="G585" i="29" s="1"/>
  <c r="H585" i="29"/>
  <c r="I585" i="29"/>
  <c r="J585" i="29" s="1"/>
  <c r="C586" i="29"/>
  <c r="D586" i="29"/>
  <c r="E586" i="29"/>
  <c r="F586" i="29"/>
  <c r="G586" i="29" s="1"/>
  <c r="H586" i="29"/>
  <c r="I586" i="29"/>
  <c r="J586" i="29" s="1"/>
  <c r="C587" i="29"/>
  <c r="D587" i="29"/>
  <c r="E587" i="29"/>
  <c r="F587" i="29"/>
  <c r="G587" i="29" s="1"/>
  <c r="H587" i="29"/>
  <c r="I587" i="29"/>
  <c r="J587" i="29" s="1"/>
  <c r="C588" i="29"/>
  <c r="D588" i="29"/>
  <c r="E588" i="29"/>
  <c r="F588" i="29"/>
  <c r="G588" i="29" s="1"/>
  <c r="H588" i="29"/>
  <c r="I588" i="29"/>
  <c r="J588" i="29" s="1"/>
  <c r="C589" i="29"/>
  <c r="D589" i="29"/>
  <c r="E589" i="29"/>
  <c r="F589" i="29"/>
  <c r="G589" i="29" s="1"/>
  <c r="H589" i="29"/>
  <c r="I589" i="29"/>
  <c r="J589" i="29" s="1"/>
  <c r="C590" i="29"/>
  <c r="D590" i="29"/>
  <c r="E590" i="29"/>
  <c r="F590" i="29"/>
  <c r="G590" i="29" s="1"/>
  <c r="H590" i="29"/>
  <c r="I590" i="29"/>
  <c r="J590" i="29" s="1"/>
  <c r="C591" i="29"/>
  <c r="D591" i="29"/>
  <c r="E591" i="29"/>
  <c r="F591" i="29"/>
  <c r="G591" i="29" s="1"/>
  <c r="H591" i="29"/>
  <c r="I591" i="29"/>
  <c r="J591" i="29" s="1"/>
  <c r="C592" i="29"/>
  <c r="D592" i="29"/>
  <c r="E592" i="29"/>
  <c r="F592" i="29"/>
  <c r="G592" i="29" s="1"/>
  <c r="H592" i="29"/>
  <c r="I592" i="29"/>
  <c r="J592" i="29" s="1"/>
  <c r="C593" i="29"/>
  <c r="D593" i="29"/>
  <c r="E593" i="29"/>
  <c r="F593" i="29"/>
  <c r="G593" i="29" s="1"/>
  <c r="H593" i="29"/>
  <c r="I593" i="29"/>
  <c r="J593" i="29" s="1"/>
  <c r="C594" i="29"/>
  <c r="D594" i="29"/>
  <c r="E594" i="29"/>
  <c r="F594" i="29"/>
  <c r="G594" i="29" s="1"/>
  <c r="H594" i="29"/>
  <c r="I594" i="29"/>
  <c r="J594" i="29" s="1"/>
  <c r="C595" i="29"/>
  <c r="D595" i="29"/>
  <c r="E595" i="29"/>
  <c r="F595" i="29"/>
  <c r="G595" i="29" s="1"/>
  <c r="H595" i="29"/>
  <c r="I595" i="29"/>
  <c r="J595" i="29" s="1"/>
  <c r="C596" i="29"/>
  <c r="D596" i="29"/>
  <c r="E596" i="29"/>
  <c r="F596" i="29"/>
  <c r="G596" i="29" s="1"/>
  <c r="H596" i="29"/>
  <c r="I596" i="29"/>
  <c r="J596" i="29" s="1"/>
  <c r="C597" i="29"/>
  <c r="D597" i="29"/>
  <c r="E597" i="29"/>
  <c r="F597" i="29"/>
  <c r="G597" i="29" s="1"/>
  <c r="H597" i="29"/>
  <c r="I597" i="29"/>
  <c r="J597" i="29" s="1"/>
  <c r="C598" i="29"/>
  <c r="D598" i="29"/>
  <c r="E598" i="29"/>
  <c r="F598" i="29"/>
  <c r="G598" i="29" s="1"/>
  <c r="H598" i="29"/>
  <c r="I598" i="29"/>
  <c r="J598" i="29" s="1"/>
  <c r="C599" i="29"/>
  <c r="D599" i="29"/>
  <c r="E599" i="29"/>
  <c r="F599" i="29"/>
  <c r="G599" i="29" s="1"/>
  <c r="H599" i="29"/>
  <c r="I599" i="29"/>
  <c r="J599" i="29" s="1"/>
  <c r="C600" i="29"/>
  <c r="D600" i="29"/>
  <c r="E600" i="29"/>
  <c r="F600" i="29"/>
  <c r="G600" i="29" s="1"/>
  <c r="H600" i="29"/>
  <c r="I600" i="29"/>
  <c r="J600" i="29" s="1"/>
  <c r="C601" i="29"/>
  <c r="D601" i="29"/>
  <c r="E601" i="29"/>
  <c r="F601" i="29"/>
  <c r="G601" i="29" s="1"/>
  <c r="H601" i="29"/>
  <c r="I601" i="29"/>
  <c r="J601" i="29" s="1"/>
  <c r="C602" i="29"/>
  <c r="D602" i="29"/>
  <c r="E602" i="29"/>
  <c r="F602" i="29"/>
  <c r="G602" i="29" s="1"/>
  <c r="H602" i="29"/>
  <c r="I602" i="29"/>
  <c r="J602" i="29" s="1"/>
  <c r="C603" i="29"/>
  <c r="D603" i="29"/>
  <c r="E603" i="29"/>
  <c r="F603" i="29"/>
  <c r="G603" i="29" s="1"/>
  <c r="H603" i="29"/>
  <c r="I603" i="29"/>
  <c r="J603" i="29" s="1"/>
  <c r="C604" i="29"/>
  <c r="D604" i="29"/>
  <c r="E604" i="29"/>
  <c r="F604" i="29"/>
  <c r="G604" i="29" s="1"/>
  <c r="H604" i="29"/>
  <c r="I604" i="29"/>
  <c r="J604" i="29" s="1"/>
  <c r="C605" i="29"/>
  <c r="D605" i="29"/>
  <c r="E605" i="29"/>
  <c r="F605" i="29"/>
  <c r="G605" i="29" s="1"/>
  <c r="H605" i="29"/>
  <c r="I605" i="29"/>
  <c r="J605" i="29" s="1"/>
  <c r="C606" i="29"/>
  <c r="D606" i="29"/>
  <c r="E606" i="29"/>
  <c r="F606" i="29"/>
  <c r="G606" i="29" s="1"/>
  <c r="H606" i="29"/>
  <c r="I606" i="29"/>
  <c r="J606" i="29" s="1"/>
  <c r="C607" i="29"/>
  <c r="D607" i="29"/>
  <c r="E607" i="29"/>
  <c r="F607" i="29"/>
  <c r="G607" i="29" s="1"/>
  <c r="H607" i="29"/>
  <c r="I607" i="29"/>
  <c r="J607" i="29" s="1"/>
  <c r="C608" i="29"/>
  <c r="D608" i="29"/>
  <c r="E608" i="29"/>
  <c r="F608" i="29"/>
  <c r="G608" i="29" s="1"/>
  <c r="H608" i="29"/>
  <c r="I608" i="29"/>
  <c r="J608" i="29" s="1"/>
  <c r="C609" i="29"/>
  <c r="D609" i="29"/>
  <c r="E609" i="29"/>
  <c r="F609" i="29"/>
  <c r="G609" i="29" s="1"/>
  <c r="H609" i="29"/>
  <c r="I609" i="29"/>
  <c r="J609" i="29" s="1"/>
  <c r="C610" i="29"/>
  <c r="D610" i="29"/>
  <c r="E610" i="29"/>
  <c r="F610" i="29"/>
  <c r="G610" i="29" s="1"/>
  <c r="H610" i="29"/>
  <c r="I610" i="29"/>
  <c r="J610" i="29" s="1"/>
  <c r="C611" i="29"/>
  <c r="D611" i="29"/>
  <c r="E611" i="29"/>
  <c r="F611" i="29"/>
  <c r="G611" i="29" s="1"/>
  <c r="H611" i="29"/>
  <c r="I611" i="29"/>
  <c r="J611" i="29" s="1"/>
  <c r="C612" i="29"/>
  <c r="D612" i="29"/>
  <c r="E612" i="29"/>
  <c r="F612" i="29"/>
  <c r="G612" i="29" s="1"/>
  <c r="H612" i="29"/>
  <c r="I612" i="29"/>
  <c r="J612" i="29" s="1"/>
  <c r="C613" i="29"/>
  <c r="D613" i="29"/>
  <c r="E613" i="29"/>
  <c r="F613" i="29"/>
  <c r="G613" i="29" s="1"/>
  <c r="H613" i="29"/>
  <c r="I613" i="29"/>
  <c r="J613" i="29" s="1"/>
  <c r="C614" i="29"/>
  <c r="D614" i="29"/>
  <c r="E614" i="29"/>
  <c r="F614" i="29"/>
  <c r="G614" i="29" s="1"/>
  <c r="H614" i="29"/>
  <c r="I614" i="29"/>
  <c r="J614" i="29" s="1"/>
  <c r="C615" i="29"/>
  <c r="D615" i="29"/>
  <c r="E615" i="29"/>
  <c r="F615" i="29"/>
  <c r="G615" i="29" s="1"/>
  <c r="H615" i="29"/>
  <c r="I615" i="29"/>
  <c r="J615" i="29" s="1"/>
  <c r="C616" i="29"/>
  <c r="D616" i="29"/>
  <c r="E616" i="29"/>
  <c r="F616" i="29"/>
  <c r="G616" i="29" s="1"/>
  <c r="H616" i="29"/>
  <c r="I616" i="29"/>
  <c r="J616" i="29" s="1"/>
  <c r="C617" i="29"/>
  <c r="D617" i="29"/>
  <c r="E617" i="29"/>
  <c r="F617" i="29"/>
  <c r="G617" i="29" s="1"/>
  <c r="H617" i="29"/>
  <c r="I617" i="29"/>
  <c r="J617" i="29" s="1"/>
  <c r="C618" i="29"/>
  <c r="D618" i="29"/>
  <c r="E618" i="29"/>
  <c r="F618" i="29"/>
  <c r="G618" i="29" s="1"/>
  <c r="H618" i="29"/>
  <c r="I618" i="29"/>
  <c r="J618" i="29" s="1"/>
  <c r="C619" i="29"/>
  <c r="D619" i="29"/>
  <c r="E619" i="29"/>
  <c r="F619" i="29"/>
  <c r="G619" i="29" s="1"/>
  <c r="H619" i="29"/>
  <c r="I619" i="29"/>
  <c r="J619" i="29" s="1"/>
  <c r="C620" i="29"/>
  <c r="D620" i="29"/>
  <c r="E620" i="29"/>
  <c r="F620" i="29"/>
  <c r="G620" i="29" s="1"/>
  <c r="H620" i="29"/>
  <c r="I620" i="29"/>
  <c r="J620" i="29" s="1"/>
  <c r="C621" i="29"/>
  <c r="D621" i="29"/>
  <c r="E621" i="29"/>
  <c r="F621" i="29"/>
  <c r="G621" i="29" s="1"/>
  <c r="H621" i="29"/>
  <c r="I621" i="29"/>
  <c r="J621" i="29" s="1"/>
  <c r="C622" i="29"/>
  <c r="D622" i="29"/>
  <c r="E622" i="29"/>
  <c r="F622" i="29"/>
  <c r="G622" i="29" s="1"/>
  <c r="H622" i="29"/>
  <c r="I622" i="29"/>
  <c r="J622" i="29" s="1"/>
  <c r="C623" i="29"/>
  <c r="D623" i="29"/>
  <c r="E623" i="29"/>
  <c r="F623" i="29"/>
  <c r="G623" i="29" s="1"/>
  <c r="H623" i="29"/>
  <c r="I623" i="29"/>
  <c r="J623" i="29" s="1"/>
  <c r="C624" i="29"/>
  <c r="D624" i="29"/>
  <c r="E624" i="29"/>
  <c r="F624" i="29"/>
  <c r="G624" i="29" s="1"/>
  <c r="H624" i="29"/>
  <c r="I624" i="29"/>
  <c r="J624" i="29" s="1"/>
  <c r="C625" i="29"/>
  <c r="D625" i="29"/>
  <c r="E625" i="29"/>
  <c r="F625" i="29"/>
  <c r="G625" i="29" s="1"/>
  <c r="H625" i="29"/>
  <c r="I625" i="29"/>
  <c r="J625" i="29" s="1"/>
  <c r="C626" i="29"/>
  <c r="D626" i="29"/>
  <c r="E626" i="29"/>
  <c r="F626" i="29"/>
  <c r="G626" i="29" s="1"/>
  <c r="H626" i="29"/>
  <c r="I626" i="29"/>
  <c r="J626" i="29" s="1"/>
  <c r="C627" i="29"/>
  <c r="D627" i="29"/>
  <c r="E627" i="29"/>
  <c r="F627" i="29"/>
  <c r="G627" i="29" s="1"/>
  <c r="H627" i="29"/>
  <c r="I627" i="29"/>
  <c r="J627" i="29" s="1"/>
  <c r="C628" i="29"/>
  <c r="D628" i="29"/>
  <c r="E628" i="29"/>
  <c r="F628" i="29"/>
  <c r="G628" i="29" s="1"/>
  <c r="H628" i="29"/>
  <c r="I628" i="29"/>
  <c r="J628" i="29" s="1"/>
  <c r="C629" i="29"/>
  <c r="D629" i="29"/>
  <c r="E629" i="29"/>
  <c r="F629" i="29"/>
  <c r="G629" i="29" s="1"/>
  <c r="H629" i="29"/>
  <c r="I629" i="29"/>
  <c r="J629" i="29" s="1"/>
  <c r="C630" i="29"/>
  <c r="D630" i="29"/>
  <c r="E630" i="29"/>
  <c r="F630" i="29"/>
  <c r="G630" i="29" s="1"/>
  <c r="H630" i="29"/>
  <c r="I630" i="29"/>
  <c r="J630" i="29" s="1"/>
  <c r="C631" i="29"/>
  <c r="D631" i="29"/>
  <c r="E631" i="29"/>
  <c r="F631" i="29"/>
  <c r="G631" i="29" s="1"/>
  <c r="H631" i="29"/>
  <c r="I631" i="29"/>
  <c r="J631" i="29" s="1"/>
  <c r="C632" i="29"/>
  <c r="D632" i="29"/>
  <c r="E632" i="29"/>
  <c r="F632" i="29"/>
  <c r="G632" i="29" s="1"/>
  <c r="H632" i="29"/>
  <c r="I632" i="29"/>
  <c r="J632" i="29" s="1"/>
  <c r="C633" i="29"/>
  <c r="D633" i="29"/>
  <c r="E633" i="29"/>
  <c r="F633" i="29"/>
  <c r="G633" i="29" s="1"/>
  <c r="H633" i="29"/>
  <c r="I633" i="29"/>
  <c r="J633" i="29" s="1"/>
  <c r="C634" i="29"/>
  <c r="D634" i="29"/>
  <c r="E634" i="29"/>
  <c r="F634" i="29"/>
  <c r="G634" i="29" s="1"/>
  <c r="H634" i="29"/>
  <c r="I634" i="29"/>
  <c r="J634" i="29" s="1"/>
  <c r="C635" i="29"/>
  <c r="D635" i="29"/>
  <c r="E635" i="29"/>
  <c r="F635" i="29"/>
  <c r="G635" i="29" s="1"/>
  <c r="H635" i="29"/>
  <c r="I635" i="29"/>
  <c r="J635" i="29" s="1"/>
  <c r="C636" i="29"/>
  <c r="D636" i="29"/>
  <c r="E636" i="29"/>
  <c r="F636" i="29"/>
  <c r="G636" i="29" s="1"/>
  <c r="H636" i="29"/>
  <c r="I636" i="29"/>
  <c r="J636" i="29" s="1"/>
  <c r="C637" i="29"/>
  <c r="D637" i="29"/>
  <c r="E637" i="29"/>
  <c r="F637" i="29"/>
  <c r="G637" i="29" s="1"/>
  <c r="H637" i="29"/>
  <c r="I637" i="29"/>
  <c r="J637" i="29" s="1"/>
  <c r="C638" i="29"/>
  <c r="D638" i="29"/>
  <c r="E638" i="29"/>
  <c r="F638" i="29"/>
  <c r="G638" i="29" s="1"/>
  <c r="H638" i="29"/>
  <c r="I638" i="29"/>
  <c r="J638" i="29" s="1"/>
  <c r="C639" i="29"/>
  <c r="D639" i="29"/>
  <c r="E639" i="29"/>
  <c r="F639" i="29"/>
  <c r="G639" i="29" s="1"/>
  <c r="H639" i="29"/>
  <c r="I639" i="29"/>
  <c r="J639" i="29" s="1"/>
  <c r="C640" i="29"/>
  <c r="D640" i="29"/>
  <c r="E640" i="29"/>
  <c r="F640" i="29"/>
  <c r="G640" i="29" s="1"/>
  <c r="H640" i="29"/>
  <c r="I640" i="29"/>
  <c r="J640" i="29" s="1"/>
  <c r="C641" i="29"/>
  <c r="D641" i="29"/>
  <c r="E641" i="29"/>
  <c r="F641" i="29"/>
  <c r="G641" i="29" s="1"/>
  <c r="H641" i="29"/>
  <c r="I641" i="29"/>
  <c r="J641" i="29" s="1"/>
  <c r="C642" i="29"/>
  <c r="D642" i="29"/>
  <c r="E642" i="29"/>
  <c r="F642" i="29"/>
  <c r="G642" i="29" s="1"/>
  <c r="H642" i="29"/>
  <c r="I642" i="29"/>
  <c r="J642" i="29" s="1"/>
  <c r="C643" i="29"/>
  <c r="D643" i="29"/>
  <c r="E643" i="29"/>
  <c r="F643" i="29"/>
  <c r="G643" i="29" s="1"/>
  <c r="H643" i="29"/>
  <c r="I643" i="29"/>
  <c r="J643" i="29" s="1"/>
  <c r="C644" i="29"/>
  <c r="D644" i="29"/>
  <c r="E644" i="29"/>
  <c r="F644" i="29"/>
  <c r="G644" i="29" s="1"/>
  <c r="H644" i="29"/>
  <c r="I644" i="29"/>
  <c r="J644" i="29" s="1"/>
  <c r="C645" i="29"/>
  <c r="D645" i="29"/>
  <c r="E645" i="29"/>
  <c r="F645" i="29"/>
  <c r="G645" i="29" s="1"/>
  <c r="H645" i="29"/>
  <c r="I645" i="29"/>
  <c r="J645" i="29" s="1"/>
  <c r="C646" i="29"/>
  <c r="D646" i="29"/>
  <c r="E646" i="29"/>
  <c r="F646" i="29"/>
  <c r="G646" i="29" s="1"/>
  <c r="H646" i="29"/>
  <c r="I646" i="29"/>
  <c r="J646" i="29" s="1"/>
  <c r="C647" i="29"/>
  <c r="D647" i="29"/>
  <c r="E647" i="29"/>
  <c r="F647" i="29"/>
  <c r="G647" i="29" s="1"/>
  <c r="H647" i="29"/>
  <c r="I647" i="29"/>
  <c r="J647" i="29" s="1"/>
  <c r="C648" i="29"/>
  <c r="D648" i="29"/>
  <c r="E648" i="29"/>
  <c r="F648" i="29"/>
  <c r="G648" i="29" s="1"/>
  <c r="H648" i="29"/>
  <c r="I648" i="29"/>
  <c r="J648" i="29" s="1"/>
  <c r="C649" i="29"/>
  <c r="D649" i="29"/>
  <c r="E649" i="29"/>
  <c r="F649" i="29"/>
  <c r="G649" i="29" s="1"/>
  <c r="H649" i="29"/>
  <c r="I649" i="29"/>
  <c r="J649" i="29" s="1"/>
  <c r="C650" i="29"/>
  <c r="D650" i="29"/>
  <c r="E650" i="29"/>
  <c r="F650" i="29"/>
  <c r="G650" i="29" s="1"/>
  <c r="H650" i="29"/>
  <c r="I650" i="29"/>
  <c r="J650" i="29" s="1"/>
  <c r="C651" i="29"/>
  <c r="D651" i="29"/>
  <c r="E651" i="29"/>
  <c r="F651" i="29"/>
  <c r="G651" i="29" s="1"/>
  <c r="H651" i="29"/>
  <c r="I651" i="29"/>
  <c r="J651" i="29" s="1"/>
  <c r="C652" i="29"/>
  <c r="D652" i="29"/>
  <c r="E652" i="29"/>
  <c r="F652" i="29"/>
  <c r="G652" i="29" s="1"/>
  <c r="H652" i="29"/>
  <c r="I652" i="29"/>
  <c r="J652" i="29" s="1"/>
  <c r="C653" i="29"/>
  <c r="D653" i="29"/>
  <c r="E653" i="29"/>
  <c r="F653" i="29"/>
  <c r="G653" i="29" s="1"/>
  <c r="H653" i="29"/>
  <c r="I653" i="29"/>
  <c r="J653" i="29" s="1"/>
  <c r="C654" i="29"/>
  <c r="D654" i="29"/>
  <c r="E654" i="29"/>
  <c r="F654" i="29"/>
  <c r="G654" i="29" s="1"/>
  <c r="H654" i="29"/>
  <c r="I654" i="29"/>
  <c r="J654" i="29" s="1"/>
  <c r="C655" i="29"/>
  <c r="D655" i="29"/>
  <c r="E655" i="29"/>
  <c r="F655" i="29"/>
  <c r="G655" i="29" s="1"/>
  <c r="H655" i="29"/>
  <c r="I655" i="29"/>
  <c r="J655" i="29" s="1"/>
  <c r="C656" i="29"/>
  <c r="D656" i="29"/>
  <c r="E656" i="29"/>
  <c r="F656" i="29"/>
  <c r="G656" i="29" s="1"/>
  <c r="H656" i="29"/>
  <c r="I656" i="29"/>
  <c r="J656" i="29" s="1"/>
  <c r="C657" i="29"/>
  <c r="D657" i="29"/>
  <c r="E657" i="29"/>
  <c r="F657" i="29"/>
  <c r="G657" i="29" s="1"/>
  <c r="H657" i="29"/>
  <c r="I657" i="29"/>
  <c r="J657" i="29" s="1"/>
  <c r="C658" i="29"/>
  <c r="D658" i="29"/>
  <c r="E658" i="29"/>
  <c r="F658" i="29"/>
  <c r="G658" i="29" s="1"/>
  <c r="H658" i="29"/>
  <c r="I658" i="29"/>
  <c r="J658" i="29" s="1"/>
  <c r="C659" i="29"/>
  <c r="D659" i="29"/>
  <c r="E659" i="29"/>
  <c r="F659" i="29"/>
  <c r="G659" i="29" s="1"/>
  <c r="H659" i="29"/>
  <c r="I659" i="29"/>
  <c r="J659" i="29" s="1"/>
  <c r="C660" i="29"/>
  <c r="D660" i="29"/>
  <c r="E660" i="29"/>
  <c r="F660" i="29"/>
  <c r="G660" i="29" s="1"/>
  <c r="H660" i="29"/>
  <c r="I660" i="29"/>
  <c r="J660" i="29" s="1"/>
  <c r="C661" i="29"/>
  <c r="D661" i="29"/>
  <c r="E661" i="29"/>
  <c r="F661" i="29"/>
  <c r="G661" i="29" s="1"/>
  <c r="H661" i="29"/>
  <c r="I661" i="29"/>
  <c r="J661" i="29" s="1"/>
  <c r="C662" i="29"/>
  <c r="D662" i="29"/>
  <c r="E662" i="29"/>
  <c r="F662" i="29"/>
  <c r="G662" i="29" s="1"/>
  <c r="H662" i="29"/>
  <c r="I662" i="29"/>
  <c r="J662" i="29" s="1"/>
  <c r="C663" i="29"/>
  <c r="D663" i="29"/>
  <c r="E663" i="29"/>
  <c r="F663" i="29"/>
  <c r="G663" i="29" s="1"/>
  <c r="H663" i="29"/>
  <c r="I663" i="29"/>
  <c r="J663" i="29" s="1"/>
  <c r="C664" i="29"/>
  <c r="D664" i="29"/>
  <c r="E664" i="29"/>
  <c r="F664" i="29"/>
  <c r="G664" i="29" s="1"/>
  <c r="H664" i="29"/>
  <c r="I664" i="29"/>
  <c r="J664" i="29" s="1"/>
  <c r="C665" i="29"/>
  <c r="D665" i="29"/>
  <c r="E665" i="29"/>
  <c r="F665" i="29"/>
  <c r="G665" i="29" s="1"/>
  <c r="H665" i="29"/>
  <c r="I665" i="29"/>
  <c r="J665" i="29" s="1"/>
  <c r="C666" i="29"/>
  <c r="D666" i="29"/>
  <c r="E666" i="29"/>
  <c r="F666" i="29"/>
  <c r="G666" i="29" s="1"/>
  <c r="H666" i="29"/>
  <c r="I666" i="29"/>
  <c r="J666" i="29" s="1"/>
  <c r="C667" i="29"/>
  <c r="D667" i="29"/>
  <c r="E667" i="29"/>
  <c r="F667" i="29"/>
  <c r="G667" i="29" s="1"/>
  <c r="H667" i="29"/>
  <c r="I667" i="29"/>
  <c r="J667" i="29" s="1"/>
  <c r="C668" i="29"/>
  <c r="D668" i="29"/>
  <c r="E668" i="29"/>
  <c r="F668" i="29"/>
  <c r="G668" i="29" s="1"/>
  <c r="H668" i="29"/>
  <c r="I668" i="29"/>
  <c r="J668" i="29" s="1"/>
  <c r="C669" i="29"/>
  <c r="D669" i="29"/>
  <c r="E669" i="29"/>
  <c r="F669" i="29"/>
  <c r="G669" i="29" s="1"/>
  <c r="H669" i="29"/>
  <c r="I669" i="29"/>
  <c r="J669" i="29" s="1"/>
  <c r="C670" i="29"/>
  <c r="D670" i="29"/>
  <c r="E670" i="29"/>
  <c r="F670" i="29"/>
  <c r="G670" i="29" s="1"/>
  <c r="H670" i="29"/>
  <c r="I670" i="29"/>
  <c r="J670" i="29" s="1"/>
  <c r="C671" i="29"/>
  <c r="D671" i="29"/>
  <c r="E671" i="29"/>
  <c r="F671" i="29"/>
  <c r="G671" i="29" s="1"/>
  <c r="H671" i="29"/>
  <c r="I671" i="29"/>
  <c r="J671" i="29" s="1"/>
  <c r="C672" i="29"/>
  <c r="D672" i="29"/>
  <c r="E672" i="29"/>
  <c r="F672" i="29"/>
  <c r="G672" i="29" s="1"/>
  <c r="H672" i="29"/>
  <c r="I672" i="29"/>
  <c r="J672" i="29" s="1"/>
  <c r="C673" i="29"/>
  <c r="D673" i="29"/>
  <c r="E673" i="29"/>
  <c r="F673" i="29"/>
  <c r="G673" i="29" s="1"/>
  <c r="H673" i="29"/>
  <c r="I673" i="29"/>
  <c r="J673" i="29" s="1"/>
  <c r="C674" i="29"/>
  <c r="D674" i="29"/>
  <c r="E674" i="29"/>
  <c r="F674" i="29"/>
  <c r="G674" i="29" s="1"/>
  <c r="H674" i="29"/>
  <c r="I674" i="29"/>
  <c r="J674" i="29" s="1"/>
  <c r="C675" i="29"/>
  <c r="D675" i="29"/>
  <c r="E675" i="29"/>
  <c r="F675" i="29"/>
  <c r="G675" i="29" s="1"/>
  <c r="H675" i="29"/>
  <c r="I675" i="29"/>
  <c r="J675" i="29" s="1"/>
  <c r="C676" i="29"/>
  <c r="D676" i="29"/>
  <c r="E676" i="29"/>
  <c r="F676" i="29"/>
  <c r="G676" i="29" s="1"/>
  <c r="H676" i="29"/>
  <c r="I676" i="29"/>
  <c r="J676" i="29" s="1"/>
  <c r="C677" i="29"/>
  <c r="D677" i="29"/>
  <c r="E677" i="29"/>
  <c r="F677" i="29"/>
  <c r="G677" i="29" s="1"/>
  <c r="H677" i="29"/>
  <c r="I677" i="29"/>
  <c r="J677" i="29" s="1"/>
  <c r="C678" i="29"/>
  <c r="D678" i="29"/>
  <c r="E678" i="29"/>
  <c r="F678" i="29"/>
  <c r="G678" i="29" s="1"/>
  <c r="H678" i="29"/>
  <c r="I678" i="29"/>
  <c r="J678" i="29" s="1"/>
  <c r="C679" i="29"/>
  <c r="D679" i="29"/>
  <c r="E679" i="29"/>
  <c r="F679" i="29"/>
  <c r="G679" i="29" s="1"/>
  <c r="H679" i="29"/>
  <c r="I679" i="29"/>
  <c r="J679" i="29" s="1"/>
  <c r="C680" i="29"/>
  <c r="D680" i="29"/>
  <c r="E680" i="29"/>
  <c r="F680" i="29"/>
  <c r="G680" i="29" s="1"/>
  <c r="H680" i="29"/>
  <c r="I680" i="29"/>
  <c r="J680" i="29" s="1"/>
  <c r="C681" i="29"/>
  <c r="D681" i="29"/>
  <c r="E681" i="29"/>
  <c r="F681" i="29"/>
  <c r="G681" i="29" s="1"/>
  <c r="H681" i="29"/>
  <c r="I681" i="29"/>
  <c r="J681" i="29" s="1"/>
  <c r="C682" i="29"/>
  <c r="D682" i="29"/>
  <c r="E682" i="29"/>
  <c r="F682" i="29"/>
  <c r="G682" i="29" s="1"/>
  <c r="H682" i="29"/>
  <c r="I682" i="29"/>
  <c r="J682" i="29" s="1"/>
  <c r="C683" i="29"/>
  <c r="D683" i="29"/>
  <c r="E683" i="29"/>
  <c r="F683" i="29"/>
  <c r="G683" i="29" s="1"/>
  <c r="H683" i="29"/>
  <c r="I683" i="29"/>
  <c r="J683" i="29" s="1"/>
  <c r="C684" i="29"/>
  <c r="D684" i="29"/>
  <c r="E684" i="29"/>
  <c r="F684" i="29"/>
  <c r="G684" i="29" s="1"/>
  <c r="H684" i="29"/>
  <c r="I684" i="29"/>
  <c r="J684" i="29" s="1"/>
  <c r="C685" i="29"/>
  <c r="D685" i="29"/>
  <c r="E685" i="29"/>
  <c r="F685" i="29"/>
  <c r="G685" i="29" s="1"/>
  <c r="H685" i="29"/>
  <c r="I685" i="29"/>
  <c r="J685" i="29" s="1"/>
  <c r="C686" i="29"/>
  <c r="D686" i="29"/>
  <c r="E686" i="29"/>
  <c r="F686" i="29"/>
  <c r="G686" i="29" s="1"/>
  <c r="H686" i="29"/>
  <c r="I686" i="29"/>
  <c r="J686" i="29" s="1"/>
  <c r="C687" i="29"/>
  <c r="D687" i="29"/>
  <c r="E687" i="29"/>
  <c r="F687" i="29"/>
  <c r="G687" i="29" s="1"/>
  <c r="H687" i="29"/>
  <c r="I687" i="29"/>
  <c r="J687" i="29" s="1"/>
  <c r="C688" i="29"/>
  <c r="D688" i="29"/>
  <c r="E688" i="29"/>
  <c r="F688" i="29"/>
  <c r="G688" i="29" s="1"/>
  <c r="H688" i="29"/>
  <c r="I688" i="29"/>
  <c r="J688" i="29" s="1"/>
  <c r="C689" i="29"/>
  <c r="D689" i="29"/>
  <c r="E689" i="29"/>
  <c r="F689" i="29"/>
  <c r="G689" i="29" s="1"/>
  <c r="H689" i="29"/>
  <c r="I689" i="29"/>
  <c r="J689" i="29" s="1"/>
  <c r="K689" i="29"/>
  <c r="C690" i="29"/>
  <c r="D690" i="29"/>
  <c r="E690" i="29"/>
  <c r="F690" i="29"/>
  <c r="G690" i="29" s="1"/>
  <c r="H690" i="29"/>
  <c r="I690" i="29"/>
  <c r="J690" i="29" s="1"/>
  <c r="K690" i="29"/>
  <c r="C691" i="29"/>
  <c r="D691" i="29"/>
  <c r="E691" i="29"/>
  <c r="F691" i="29"/>
  <c r="G691" i="29" s="1"/>
  <c r="H691" i="29"/>
  <c r="I691" i="29"/>
  <c r="J691" i="29" s="1"/>
  <c r="C692" i="29"/>
  <c r="D692" i="29"/>
  <c r="E692" i="29"/>
  <c r="F692" i="29"/>
  <c r="G692" i="29" s="1"/>
  <c r="H692" i="29"/>
  <c r="I692" i="29"/>
  <c r="J692" i="29" s="1"/>
  <c r="C693" i="29"/>
  <c r="D693" i="29"/>
  <c r="E693" i="29"/>
  <c r="F693" i="29"/>
  <c r="G693" i="29" s="1"/>
  <c r="H693" i="29"/>
  <c r="I693" i="29"/>
  <c r="J693" i="29" s="1"/>
  <c r="C694" i="29"/>
  <c r="D694" i="29"/>
  <c r="E694" i="29"/>
  <c r="F694" i="29"/>
  <c r="G694" i="29" s="1"/>
  <c r="H694" i="29"/>
  <c r="I694" i="29"/>
  <c r="J694" i="29" s="1"/>
  <c r="C695" i="29"/>
  <c r="D695" i="29"/>
  <c r="E695" i="29"/>
  <c r="F695" i="29"/>
  <c r="G695" i="29" s="1"/>
  <c r="H695" i="29"/>
  <c r="I695" i="29"/>
  <c r="J695" i="29" s="1"/>
  <c r="C696" i="29"/>
  <c r="D696" i="29"/>
  <c r="E696" i="29"/>
  <c r="F696" i="29"/>
  <c r="G696" i="29" s="1"/>
  <c r="H696" i="29"/>
  <c r="I696" i="29"/>
  <c r="J696" i="29" s="1"/>
  <c r="C697" i="29"/>
  <c r="D697" i="29"/>
  <c r="E697" i="29"/>
  <c r="F697" i="29"/>
  <c r="G697" i="29" s="1"/>
  <c r="H697" i="29"/>
  <c r="I697" i="29"/>
  <c r="J697" i="29" s="1"/>
  <c r="C698" i="29"/>
  <c r="D698" i="29"/>
  <c r="E698" i="29"/>
  <c r="F698" i="29"/>
  <c r="G698" i="29" s="1"/>
  <c r="H698" i="29"/>
  <c r="I698" i="29"/>
  <c r="J698" i="29" s="1"/>
  <c r="C699" i="29"/>
  <c r="D699" i="29"/>
  <c r="E699" i="29"/>
  <c r="F699" i="29"/>
  <c r="G699" i="29" s="1"/>
  <c r="H699" i="29"/>
  <c r="I699" i="29"/>
  <c r="J699" i="29" s="1"/>
  <c r="C700" i="29"/>
  <c r="D700" i="29"/>
  <c r="E700" i="29"/>
  <c r="F700" i="29"/>
  <c r="G700" i="29" s="1"/>
  <c r="H700" i="29"/>
  <c r="I700" i="29"/>
  <c r="J700" i="29" s="1"/>
  <c r="C701" i="29"/>
  <c r="D701" i="29"/>
  <c r="E701" i="29"/>
  <c r="F701" i="29"/>
  <c r="G701" i="29" s="1"/>
  <c r="H701" i="29"/>
  <c r="I701" i="29"/>
  <c r="J701" i="29" s="1"/>
  <c r="C702" i="29"/>
  <c r="D702" i="29"/>
  <c r="E702" i="29"/>
  <c r="F702" i="29"/>
  <c r="G702" i="29" s="1"/>
  <c r="H702" i="29"/>
  <c r="I702" i="29"/>
  <c r="J702" i="29" s="1"/>
  <c r="C703" i="29"/>
  <c r="D703" i="29"/>
  <c r="E703" i="29"/>
  <c r="F703" i="29"/>
  <c r="G703" i="29" s="1"/>
  <c r="H703" i="29"/>
  <c r="I703" i="29"/>
  <c r="J703" i="29" s="1"/>
  <c r="C704" i="29"/>
  <c r="D704" i="29"/>
  <c r="E704" i="29"/>
  <c r="F704" i="29"/>
  <c r="G704" i="29" s="1"/>
  <c r="H704" i="29"/>
  <c r="I704" i="29"/>
  <c r="J704" i="29" s="1"/>
  <c r="C705" i="29"/>
  <c r="D705" i="29"/>
  <c r="E705" i="29"/>
  <c r="F705" i="29"/>
  <c r="G705" i="29" s="1"/>
  <c r="H705" i="29"/>
  <c r="I705" i="29"/>
  <c r="J705" i="29" s="1"/>
  <c r="C706" i="29"/>
  <c r="D706" i="29"/>
  <c r="E706" i="29"/>
  <c r="F706" i="29"/>
  <c r="G706" i="29" s="1"/>
  <c r="H706" i="29"/>
  <c r="I706" i="29"/>
  <c r="J706" i="29" s="1"/>
  <c r="C707" i="29"/>
  <c r="D707" i="29"/>
  <c r="E707" i="29"/>
  <c r="F707" i="29"/>
  <c r="G707" i="29" s="1"/>
  <c r="H707" i="29"/>
  <c r="I707" i="29"/>
  <c r="J707" i="29" s="1"/>
  <c r="C708" i="29"/>
  <c r="D708" i="29"/>
  <c r="E708" i="29"/>
  <c r="F708" i="29"/>
  <c r="G708" i="29" s="1"/>
  <c r="H708" i="29"/>
  <c r="I708" i="29"/>
  <c r="J708" i="29" s="1"/>
  <c r="C709" i="29"/>
  <c r="D709" i="29"/>
  <c r="E709" i="29"/>
  <c r="F709" i="29"/>
  <c r="G709" i="29" s="1"/>
  <c r="H709" i="29"/>
  <c r="I709" i="29"/>
  <c r="J709" i="29" s="1"/>
  <c r="C710" i="29"/>
  <c r="D710" i="29"/>
  <c r="E710" i="29"/>
  <c r="F710" i="29"/>
  <c r="G710" i="29" s="1"/>
  <c r="H710" i="29"/>
  <c r="I710" i="29"/>
  <c r="J710" i="29" s="1"/>
  <c r="C711" i="29"/>
  <c r="D711" i="29"/>
  <c r="E711" i="29"/>
  <c r="F711" i="29"/>
  <c r="G711" i="29" s="1"/>
  <c r="H711" i="29"/>
  <c r="I711" i="29"/>
  <c r="J711" i="29" s="1"/>
  <c r="C712" i="29"/>
  <c r="D712" i="29"/>
  <c r="E712" i="29"/>
  <c r="F712" i="29"/>
  <c r="G712" i="29" s="1"/>
  <c r="H712" i="29"/>
  <c r="I712" i="29"/>
  <c r="J712" i="29" s="1"/>
  <c r="C713" i="29"/>
  <c r="D713" i="29"/>
  <c r="E713" i="29"/>
  <c r="F713" i="29"/>
  <c r="G713" i="29" s="1"/>
  <c r="H713" i="29"/>
  <c r="I713" i="29"/>
  <c r="J713" i="29" s="1"/>
  <c r="C714" i="29"/>
  <c r="D714" i="29"/>
  <c r="E714" i="29"/>
  <c r="F714" i="29"/>
  <c r="G714" i="29" s="1"/>
  <c r="H714" i="29"/>
  <c r="I714" i="29"/>
  <c r="J714" i="29" s="1"/>
  <c r="C715" i="29"/>
  <c r="D715" i="29"/>
  <c r="E715" i="29"/>
  <c r="F715" i="29"/>
  <c r="G715" i="29" s="1"/>
  <c r="H715" i="29"/>
  <c r="I715" i="29"/>
  <c r="J715" i="29" s="1"/>
  <c r="C716" i="29"/>
  <c r="D716" i="29"/>
  <c r="E716" i="29"/>
  <c r="F716" i="29"/>
  <c r="G716" i="29" s="1"/>
  <c r="H716" i="29"/>
  <c r="I716" i="29"/>
  <c r="J716" i="29" s="1"/>
  <c r="C717" i="29"/>
  <c r="D717" i="29"/>
  <c r="E717" i="29"/>
  <c r="F717" i="29"/>
  <c r="G717" i="29" s="1"/>
  <c r="H717" i="29"/>
  <c r="I717" i="29"/>
  <c r="J717" i="29" s="1"/>
  <c r="C718" i="29"/>
  <c r="D718" i="29"/>
  <c r="E718" i="29"/>
  <c r="F718" i="29"/>
  <c r="G718" i="29" s="1"/>
  <c r="H718" i="29"/>
  <c r="I718" i="29"/>
  <c r="J718" i="29" s="1"/>
  <c r="C719" i="29"/>
  <c r="D719" i="29"/>
  <c r="E719" i="29"/>
  <c r="F719" i="29"/>
  <c r="G719" i="29" s="1"/>
  <c r="H719" i="29"/>
  <c r="I719" i="29"/>
  <c r="J719" i="29" s="1"/>
  <c r="C720" i="29"/>
  <c r="D720" i="29"/>
  <c r="E720" i="29"/>
  <c r="F720" i="29"/>
  <c r="G720" i="29" s="1"/>
  <c r="H720" i="29"/>
  <c r="I720" i="29"/>
  <c r="J720" i="29" s="1"/>
  <c r="C721" i="29"/>
  <c r="D721" i="29"/>
  <c r="E721" i="29"/>
  <c r="F721" i="29"/>
  <c r="G721" i="29" s="1"/>
  <c r="H721" i="29"/>
  <c r="I721" i="29"/>
  <c r="J721" i="29" s="1"/>
  <c r="C722" i="29"/>
  <c r="D722" i="29"/>
  <c r="E722" i="29"/>
  <c r="F722" i="29"/>
  <c r="G722" i="29" s="1"/>
  <c r="H722" i="29"/>
  <c r="I722" i="29"/>
  <c r="J722" i="29" s="1"/>
  <c r="C723" i="29"/>
  <c r="D723" i="29"/>
  <c r="E723" i="29"/>
  <c r="F723" i="29"/>
  <c r="G723" i="29" s="1"/>
  <c r="H723" i="29"/>
  <c r="I723" i="29"/>
  <c r="J723" i="29" s="1"/>
  <c r="C724" i="29"/>
  <c r="D724" i="29"/>
  <c r="E724" i="29"/>
  <c r="F724" i="29"/>
  <c r="G724" i="29" s="1"/>
  <c r="H724" i="29"/>
  <c r="I724" i="29"/>
  <c r="J724" i="29" s="1"/>
  <c r="C725" i="29"/>
  <c r="D725" i="29"/>
  <c r="E725" i="29"/>
  <c r="F725" i="29"/>
  <c r="G725" i="29" s="1"/>
  <c r="H725" i="29"/>
  <c r="I725" i="29"/>
  <c r="J725" i="29" s="1"/>
  <c r="C726" i="29"/>
  <c r="D726" i="29"/>
  <c r="E726" i="29"/>
  <c r="F726" i="29"/>
  <c r="G726" i="29" s="1"/>
  <c r="H726" i="29"/>
  <c r="I726" i="29"/>
  <c r="J726" i="29" s="1"/>
  <c r="C727" i="29"/>
  <c r="D727" i="29"/>
  <c r="E727" i="29"/>
  <c r="F727" i="29"/>
  <c r="G727" i="29" s="1"/>
  <c r="H727" i="29"/>
  <c r="I727" i="29"/>
  <c r="J727" i="29" s="1"/>
  <c r="C728" i="29"/>
  <c r="D728" i="29"/>
  <c r="E728" i="29"/>
  <c r="F728" i="29"/>
  <c r="G728" i="29" s="1"/>
  <c r="H728" i="29"/>
  <c r="I728" i="29"/>
  <c r="J728" i="29" s="1"/>
  <c r="C729" i="29"/>
  <c r="D729" i="29"/>
  <c r="E729" i="29"/>
  <c r="F729" i="29"/>
  <c r="G729" i="29" s="1"/>
  <c r="H729" i="29"/>
  <c r="I729" i="29"/>
  <c r="J729" i="29" s="1"/>
  <c r="C730" i="29"/>
  <c r="D730" i="29"/>
  <c r="E730" i="29"/>
  <c r="F730" i="29"/>
  <c r="G730" i="29" s="1"/>
  <c r="H730" i="29"/>
  <c r="I730" i="29"/>
  <c r="J730" i="29" s="1"/>
  <c r="C731" i="29"/>
  <c r="D731" i="29"/>
  <c r="E731" i="29"/>
  <c r="F731" i="29"/>
  <c r="G731" i="29" s="1"/>
  <c r="H731" i="29"/>
  <c r="I731" i="29"/>
  <c r="J731" i="29" s="1"/>
  <c r="C732" i="29"/>
  <c r="D732" i="29"/>
  <c r="E732" i="29"/>
  <c r="F732" i="29"/>
  <c r="G732" i="29" s="1"/>
  <c r="H732" i="29"/>
  <c r="I732" i="29"/>
  <c r="J732" i="29" s="1"/>
  <c r="C733" i="29"/>
  <c r="D733" i="29"/>
  <c r="E733" i="29"/>
  <c r="F733" i="29"/>
  <c r="G733" i="29" s="1"/>
  <c r="H733" i="29"/>
  <c r="I733" i="29"/>
  <c r="J733" i="29" s="1"/>
  <c r="C734" i="29"/>
  <c r="D734" i="29"/>
  <c r="E734" i="29"/>
  <c r="F734" i="29"/>
  <c r="G734" i="29" s="1"/>
  <c r="H734" i="29"/>
  <c r="I734" i="29"/>
  <c r="J734" i="29" s="1"/>
  <c r="C735" i="29"/>
  <c r="D735" i="29"/>
  <c r="E735" i="29"/>
  <c r="F735" i="29"/>
  <c r="G735" i="29" s="1"/>
  <c r="H735" i="29"/>
  <c r="I735" i="29"/>
  <c r="J735" i="29" s="1"/>
  <c r="C736" i="29"/>
  <c r="D736" i="29"/>
  <c r="E736" i="29"/>
  <c r="F736" i="29"/>
  <c r="G736" i="29" s="1"/>
  <c r="H736" i="29"/>
  <c r="I736" i="29"/>
  <c r="J736" i="29" s="1"/>
  <c r="C737" i="29"/>
  <c r="D737" i="29"/>
  <c r="E737" i="29"/>
  <c r="F737" i="29"/>
  <c r="G737" i="29" s="1"/>
  <c r="H737" i="29"/>
  <c r="I737" i="29"/>
  <c r="J737" i="29" s="1"/>
  <c r="C738" i="29"/>
  <c r="D738" i="29"/>
  <c r="E738" i="29"/>
  <c r="F738" i="29"/>
  <c r="G738" i="29" s="1"/>
  <c r="H738" i="29"/>
  <c r="I738" i="29"/>
  <c r="J738" i="29" s="1"/>
  <c r="C739" i="29"/>
  <c r="D739" i="29"/>
  <c r="E739" i="29"/>
  <c r="F739" i="29"/>
  <c r="G739" i="29" s="1"/>
  <c r="H739" i="29"/>
  <c r="I739" i="29"/>
  <c r="J739" i="29" s="1"/>
  <c r="C740" i="29"/>
  <c r="D740" i="29"/>
  <c r="E740" i="29"/>
  <c r="F740" i="29"/>
  <c r="G740" i="29" s="1"/>
  <c r="H740" i="29"/>
  <c r="I740" i="29"/>
  <c r="J740" i="29" s="1"/>
  <c r="C741" i="29"/>
  <c r="D741" i="29"/>
  <c r="E741" i="29"/>
  <c r="F741" i="29"/>
  <c r="G741" i="29" s="1"/>
  <c r="H741" i="29"/>
  <c r="I741" i="29"/>
  <c r="J741" i="29" s="1"/>
  <c r="C742" i="29"/>
  <c r="D742" i="29"/>
  <c r="E742" i="29"/>
  <c r="F742" i="29"/>
  <c r="G742" i="29" s="1"/>
  <c r="H742" i="29"/>
  <c r="I742" i="29"/>
  <c r="J742" i="29" s="1"/>
  <c r="C743" i="29"/>
  <c r="D743" i="29"/>
  <c r="E743" i="29"/>
  <c r="F743" i="29"/>
  <c r="G743" i="29" s="1"/>
  <c r="H743" i="29"/>
  <c r="I743" i="29"/>
  <c r="J743" i="29" s="1"/>
  <c r="C744" i="29"/>
  <c r="D744" i="29"/>
  <c r="E744" i="29"/>
  <c r="F744" i="29"/>
  <c r="G744" i="29" s="1"/>
  <c r="H744" i="29"/>
  <c r="I744" i="29"/>
  <c r="J744" i="29" s="1"/>
  <c r="C745" i="29"/>
  <c r="D745" i="29"/>
  <c r="E745" i="29"/>
  <c r="F745" i="29"/>
  <c r="G745" i="29" s="1"/>
  <c r="H745" i="29"/>
  <c r="I745" i="29"/>
  <c r="J745" i="29" s="1"/>
  <c r="C746" i="29"/>
  <c r="D746" i="29"/>
  <c r="E746" i="29"/>
  <c r="F746" i="29"/>
  <c r="G746" i="29" s="1"/>
  <c r="H746" i="29"/>
  <c r="I746" i="29"/>
  <c r="J746" i="29" s="1"/>
  <c r="C747" i="29"/>
  <c r="D747" i="29"/>
  <c r="E747" i="29"/>
  <c r="F747" i="29"/>
  <c r="G747" i="29" s="1"/>
  <c r="H747" i="29"/>
  <c r="I747" i="29"/>
  <c r="J747" i="29" s="1"/>
  <c r="C748" i="29"/>
  <c r="D748" i="29"/>
  <c r="E748" i="29"/>
  <c r="F748" i="29"/>
  <c r="G748" i="29" s="1"/>
  <c r="H748" i="29"/>
  <c r="I748" i="29"/>
  <c r="J748" i="29" s="1"/>
  <c r="C749" i="29"/>
  <c r="D749" i="29"/>
  <c r="E749" i="29"/>
  <c r="F749" i="29"/>
  <c r="G749" i="29" s="1"/>
  <c r="H749" i="29"/>
  <c r="I749" i="29"/>
  <c r="J749" i="29" s="1"/>
  <c r="C750" i="29"/>
  <c r="D750" i="29"/>
  <c r="E750" i="29"/>
  <c r="F750" i="29"/>
  <c r="G750" i="29" s="1"/>
  <c r="H750" i="29"/>
  <c r="I750" i="29"/>
  <c r="J750" i="29" s="1"/>
  <c r="C751" i="29"/>
  <c r="D751" i="29"/>
  <c r="E751" i="29"/>
  <c r="F751" i="29"/>
  <c r="G751" i="29" s="1"/>
  <c r="H751" i="29"/>
  <c r="I751" i="29"/>
  <c r="J751" i="29" s="1"/>
  <c r="C752" i="29"/>
  <c r="D752" i="29"/>
  <c r="E752" i="29"/>
  <c r="F752" i="29"/>
  <c r="G752" i="29" s="1"/>
  <c r="H752" i="29"/>
  <c r="I752" i="29"/>
  <c r="J752" i="29" s="1"/>
  <c r="C753" i="29"/>
  <c r="D753" i="29"/>
  <c r="E753" i="29"/>
  <c r="F753" i="29"/>
  <c r="G753" i="29" s="1"/>
  <c r="H753" i="29"/>
  <c r="I753" i="29"/>
  <c r="J753" i="29" s="1"/>
  <c r="C754" i="29"/>
  <c r="D754" i="29"/>
  <c r="E754" i="29"/>
  <c r="F754" i="29"/>
  <c r="G754" i="29" s="1"/>
  <c r="H754" i="29"/>
  <c r="I754" i="29"/>
  <c r="J754" i="29" s="1"/>
  <c r="C755" i="29"/>
  <c r="D755" i="29"/>
  <c r="E755" i="29"/>
  <c r="F755" i="29"/>
  <c r="G755" i="29" s="1"/>
  <c r="H755" i="29"/>
  <c r="I755" i="29"/>
  <c r="J755" i="29" s="1"/>
  <c r="C756" i="29"/>
  <c r="D756" i="29"/>
  <c r="E756" i="29"/>
  <c r="F756" i="29"/>
  <c r="G756" i="29" s="1"/>
  <c r="H756" i="29"/>
  <c r="I756" i="29"/>
  <c r="J756" i="29" s="1"/>
  <c r="C757" i="29"/>
  <c r="D757" i="29"/>
  <c r="E757" i="29"/>
  <c r="F757" i="29"/>
  <c r="G757" i="29" s="1"/>
  <c r="H757" i="29"/>
  <c r="I757" i="29"/>
  <c r="J757" i="29" s="1"/>
  <c r="C758" i="29"/>
  <c r="D758" i="29"/>
  <c r="E758" i="29"/>
  <c r="F758" i="29"/>
  <c r="G758" i="29" s="1"/>
  <c r="H758" i="29"/>
  <c r="I758" i="29"/>
  <c r="J758" i="29" s="1"/>
  <c r="C759" i="29"/>
  <c r="D759" i="29"/>
  <c r="E759" i="29"/>
  <c r="F759" i="29"/>
  <c r="G759" i="29" s="1"/>
  <c r="H759" i="29"/>
  <c r="I759" i="29"/>
  <c r="J759" i="29" s="1"/>
  <c r="C760" i="29"/>
  <c r="D760" i="29"/>
  <c r="E760" i="29"/>
  <c r="F760" i="29"/>
  <c r="G760" i="29" s="1"/>
  <c r="H760" i="29"/>
  <c r="I760" i="29"/>
  <c r="J760" i="29" s="1"/>
  <c r="C761" i="29"/>
  <c r="D761" i="29"/>
  <c r="E761" i="29"/>
  <c r="F761" i="29"/>
  <c r="G761" i="29" s="1"/>
  <c r="H761" i="29"/>
  <c r="I761" i="29"/>
  <c r="J761" i="29" s="1"/>
  <c r="C762" i="29"/>
  <c r="D762" i="29"/>
  <c r="E762" i="29"/>
  <c r="F762" i="29"/>
  <c r="G762" i="29" s="1"/>
  <c r="H762" i="29"/>
  <c r="I762" i="29"/>
  <c r="J762" i="29" s="1"/>
  <c r="C763" i="29"/>
  <c r="D763" i="29"/>
  <c r="E763" i="29"/>
  <c r="F763" i="29"/>
  <c r="G763" i="29" s="1"/>
  <c r="H763" i="29"/>
  <c r="I763" i="29"/>
  <c r="J763" i="29" s="1"/>
  <c r="C764" i="29"/>
  <c r="D764" i="29"/>
  <c r="E764" i="29"/>
  <c r="F764" i="29"/>
  <c r="G764" i="29" s="1"/>
  <c r="H764" i="29"/>
  <c r="I764" i="29"/>
  <c r="J764" i="29" s="1"/>
  <c r="C765" i="29"/>
  <c r="D765" i="29"/>
  <c r="E765" i="29"/>
  <c r="F765" i="29"/>
  <c r="G765" i="29" s="1"/>
  <c r="H765" i="29"/>
  <c r="I765" i="29"/>
  <c r="J765" i="29" s="1"/>
  <c r="C766" i="29"/>
  <c r="D766" i="29"/>
  <c r="E766" i="29"/>
  <c r="F766" i="29"/>
  <c r="G766" i="29" s="1"/>
  <c r="H766" i="29"/>
  <c r="I766" i="29"/>
  <c r="J766" i="29" s="1"/>
  <c r="C767" i="29"/>
  <c r="D767" i="29"/>
  <c r="E767" i="29"/>
  <c r="F767" i="29"/>
  <c r="G767" i="29" s="1"/>
  <c r="H767" i="29"/>
  <c r="I767" i="29"/>
  <c r="J767" i="29" s="1"/>
  <c r="C768" i="29"/>
  <c r="D768" i="29"/>
  <c r="E768" i="29"/>
  <c r="F768" i="29"/>
  <c r="G768" i="29" s="1"/>
  <c r="H768" i="29"/>
  <c r="I768" i="29"/>
  <c r="J768" i="29" s="1"/>
  <c r="C769" i="29"/>
  <c r="D769" i="29"/>
  <c r="E769" i="29"/>
  <c r="F769" i="29"/>
  <c r="G769" i="29" s="1"/>
  <c r="H769" i="29"/>
  <c r="I769" i="29"/>
  <c r="J769" i="29" s="1"/>
  <c r="C770" i="29"/>
  <c r="D770" i="29"/>
  <c r="E770" i="29"/>
  <c r="F770" i="29"/>
  <c r="G770" i="29" s="1"/>
  <c r="H770" i="29"/>
  <c r="I770" i="29"/>
  <c r="J770" i="29" s="1"/>
  <c r="C771" i="29"/>
  <c r="D771" i="29"/>
  <c r="E771" i="29"/>
  <c r="F771" i="29"/>
  <c r="G771" i="29" s="1"/>
  <c r="H771" i="29"/>
  <c r="I771" i="29"/>
  <c r="J771" i="29" s="1"/>
  <c r="C772" i="29"/>
  <c r="D772" i="29"/>
  <c r="E772" i="29"/>
  <c r="F772" i="29"/>
  <c r="G772" i="29" s="1"/>
  <c r="H772" i="29"/>
  <c r="I772" i="29"/>
  <c r="J772" i="29" s="1"/>
  <c r="C773" i="29"/>
  <c r="D773" i="29"/>
  <c r="E773" i="29"/>
  <c r="F773" i="29"/>
  <c r="G773" i="29" s="1"/>
  <c r="H773" i="29"/>
  <c r="I773" i="29"/>
  <c r="J773" i="29" s="1"/>
  <c r="C774" i="29"/>
  <c r="D774" i="29"/>
  <c r="E774" i="29"/>
  <c r="F774" i="29"/>
  <c r="G774" i="29" s="1"/>
  <c r="H774" i="29"/>
  <c r="I774" i="29"/>
  <c r="J774" i="29" s="1"/>
  <c r="C775" i="29"/>
  <c r="D775" i="29"/>
  <c r="E775" i="29"/>
  <c r="F775" i="29"/>
  <c r="G775" i="29" s="1"/>
  <c r="H775" i="29"/>
  <c r="I775" i="29"/>
  <c r="J775" i="29" s="1"/>
  <c r="C776" i="29"/>
  <c r="D776" i="29"/>
  <c r="E776" i="29"/>
  <c r="F776" i="29"/>
  <c r="G776" i="29" s="1"/>
  <c r="H776" i="29"/>
  <c r="I776" i="29"/>
  <c r="J776" i="29" s="1"/>
  <c r="C777" i="29"/>
  <c r="D777" i="29"/>
  <c r="E777" i="29"/>
  <c r="F777" i="29"/>
  <c r="G777" i="29" s="1"/>
  <c r="H777" i="29"/>
  <c r="I777" i="29"/>
  <c r="J777" i="29" s="1"/>
  <c r="C778" i="29"/>
  <c r="D778" i="29"/>
  <c r="E778" i="29"/>
  <c r="F778" i="29"/>
  <c r="G778" i="29" s="1"/>
  <c r="H778" i="29"/>
  <c r="I778" i="29"/>
  <c r="J778" i="29" s="1"/>
  <c r="C779" i="29"/>
  <c r="D779" i="29"/>
  <c r="E779" i="29"/>
  <c r="F779" i="29"/>
  <c r="G779" i="29" s="1"/>
  <c r="H779" i="29"/>
  <c r="I779" i="29"/>
  <c r="J779" i="29" s="1"/>
  <c r="C780" i="29"/>
  <c r="D780" i="29"/>
  <c r="E780" i="29"/>
  <c r="F780" i="29"/>
  <c r="G780" i="29" s="1"/>
  <c r="H780" i="29"/>
  <c r="I780" i="29"/>
  <c r="J780" i="29" s="1"/>
  <c r="C781" i="29"/>
  <c r="D781" i="29"/>
  <c r="E781" i="29"/>
  <c r="F781" i="29"/>
  <c r="G781" i="29" s="1"/>
  <c r="H781" i="29"/>
  <c r="I781" i="29"/>
  <c r="J781" i="29" s="1"/>
  <c r="C782" i="29"/>
  <c r="D782" i="29"/>
  <c r="E782" i="29"/>
  <c r="F782" i="29"/>
  <c r="G782" i="29" s="1"/>
  <c r="H782" i="29"/>
  <c r="I782" i="29"/>
  <c r="J782" i="29" s="1"/>
  <c r="C783" i="29"/>
  <c r="D783" i="29"/>
  <c r="E783" i="29"/>
  <c r="F783" i="29"/>
  <c r="G783" i="29" s="1"/>
  <c r="H783" i="29"/>
  <c r="I783" i="29"/>
  <c r="J783" i="29" s="1"/>
  <c r="C784" i="29"/>
  <c r="D784" i="29"/>
  <c r="E784" i="29"/>
  <c r="F784" i="29"/>
  <c r="G784" i="29" s="1"/>
  <c r="H784" i="29"/>
  <c r="I784" i="29"/>
  <c r="J784" i="29" s="1"/>
  <c r="C785" i="29"/>
  <c r="D785" i="29"/>
  <c r="E785" i="29"/>
  <c r="F785" i="29"/>
  <c r="G785" i="29" s="1"/>
  <c r="H785" i="29"/>
  <c r="I785" i="29"/>
  <c r="J785" i="29" s="1"/>
  <c r="C786" i="29"/>
  <c r="D786" i="29"/>
  <c r="E786" i="29"/>
  <c r="F786" i="29"/>
  <c r="G786" i="29" s="1"/>
  <c r="H786" i="29"/>
  <c r="I786" i="29"/>
  <c r="J786" i="29" s="1"/>
  <c r="C787" i="29"/>
  <c r="D787" i="29"/>
  <c r="E787" i="29"/>
  <c r="F787" i="29"/>
  <c r="G787" i="29" s="1"/>
  <c r="H787" i="29"/>
  <c r="I787" i="29"/>
  <c r="J787" i="29" s="1"/>
  <c r="C788" i="29"/>
  <c r="D788" i="29"/>
  <c r="E788" i="29"/>
  <c r="F788" i="29"/>
  <c r="G788" i="29" s="1"/>
  <c r="H788" i="29"/>
  <c r="I788" i="29"/>
  <c r="J788" i="29" s="1"/>
  <c r="C789" i="29"/>
  <c r="D789" i="29"/>
  <c r="E789" i="29"/>
  <c r="F789" i="29"/>
  <c r="G789" i="29" s="1"/>
  <c r="H789" i="29"/>
  <c r="I789" i="29"/>
  <c r="J789" i="29" s="1"/>
  <c r="C790" i="29"/>
  <c r="D790" i="29"/>
  <c r="E790" i="29"/>
  <c r="F790" i="29"/>
  <c r="G790" i="29" s="1"/>
  <c r="H790" i="29"/>
  <c r="I790" i="29"/>
  <c r="J790" i="29" s="1"/>
  <c r="C791" i="29"/>
  <c r="D791" i="29"/>
  <c r="E791" i="29"/>
  <c r="F791" i="29"/>
  <c r="G791" i="29" s="1"/>
  <c r="H791" i="29"/>
  <c r="I791" i="29"/>
  <c r="J791" i="29" s="1"/>
  <c r="C792" i="29"/>
  <c r="D792" i="29"/>
  <c r="E792" i="29"/>
  <c r="F792" i="29"/>
  <c r="G792" i="29" s="1"/>
  <c r="H792" i="29"/>
  <c r="I792" i="29"/>
  <c r="J792" i="29" s="1"/>
  <c r="C793" i="29"/>
  <c r="D793" i="29"/>
  <c r="E793" i="29"/>
  <c r="F793" i="29"/>
  <c r="G793" i="29" s="1"/>
  <c r="H793" i="29"/>
  <c r="I793" i="29"/>
  <c r="J793" i="29" s="1"/>
  <c r="C794" i="29"/>
  <c r="D794" i="29"/>
  <c r="E794" i="29"/>
  <c r="F794" i="29"/>
  <c r="G794" i="29" s="1"/>
  <c r="H794" i="29"/>
  <c r="I794" i="29"/>
  <c r="J794" i="29" s="1"/>
  <c r="C795" i="29"/>
  <c r="D795" i="29"/>
  <c r="E795" i="29"/>
  <c r="F795" i="29"/>
  <c r="G795" i="29" s="1"/>
  <c r="H795" i="29"/>
  <c r="I795" i="29"/>
  <c r="J795" i="29" s="1"/>
  <c r="C796" i="29"/>
  <c r="D796" i="29"/>
  <c r="E796" i="29"/>
  <c r="F796" i="29"/>
  <c r="G796" i="29" s="1"/>
  <c r="H796" i="29"/>
  <c r="I796" i="29"/>
  <c r="J796" i="29" s="1"/>
  <c r="C797" i="29"/>
  <c r="D797" i="29"/>
  <c r="E797" i="29"/>
  <c r="F797" i="29"/>
  <c r="G797" i="29" s="1"/>
  <c r="H797" i="29"/>
  <c r="I797" i="29"/>
  <c r="J797" i="29" s="1"/>
  <c r="C798" i="29"/>
  <c r="D798" i="29"/>
  <c r="E798" i="29"/>
  <c r="F798" i="29"/>
  <c r="G798" i="29" s="1"/>
  <c r="H798" i="29"/>
  <c r="I798" i="29"/>
  <c r="J798" i="29" s="1"/>
  <c r="C799" i="29"/>
  <c r="D799" i="29"/>
  <c r="E799" i="29"/>
  <c r="F799" i="29"/>
  <c r="G799" i="29" s="1"/>
  <c r="H799" i="29"/>
  <c r="I799" i="29"/>
  <c r="J799" i="29" s="1"/>
  <c r="C800" i="29"/>
  <c r="D800" i="29"/>
  <c r="E800" i="29"/>
  <c r="F800" i="29"/>
  <c r="G800" i="29" s="1"/>
  <c r="H800" i="29"/>
  <c r="I800" i="29"/>
  <c r="J800" i="29" s="1"/>
  <c r="C801" i="29"/>
  <c r="D801" i="29"/>
  <c r="E801" i="29"/>
  <c r="F801" i="29"/>
  <c r="G801" i="29" s="1"/>
  <c r="H801" i="29"/>
  <c r="I801" i="29"/>
  <c r="J801" i="29" s="1"/>
  <c r="C802" i="29"/>
  <c r="D802" i="29"/>
  <c r="E802" i="29"/>
  <c r="F802" i="29"/>
  <c r="G802" i="29" s="1"/>
  <c r="H802" i="29"/>
  <c r="I802" i="29"/>
  <c r="J802" i="29" s="1"/>
  <c r="C803" i="29"/>
  <c r="D803" i="29"/>
  <c r="E803" i="29"/>
  <c r="F803" i="29"/>
  <c r="G803" i="29" s="1"/>
  <c r="H803" i="29"/>
  <c r="I803" i="29"/>
  <c r="J803" i="29" s="1"/>
  <c r="C804" i="29"/>
  <c r="D804" i="29"/>
  <c r="E804" i="29"/>
  <c r="F804" i="29"/>
  <c r="G804" i="29" s="1"/>
  <c r="H804" i="29"/>
  <c r="I804" i="29"/>
  <c r="J804" i="29" s="1"/>
  <c r="C805" i="29"/>
  <c r="D805" i="29"/>
  <c r="E805" i="29"/>
  <c r="F805" i="29"/>
  <c r="G805" i="29" s="1"/>
  <c r="H805" i="29"/>
  <c r="I805" i="29"/>
  <c r="J805" i="29" s="1"/>
  <c r="C806" i="29"/>
  <c r="D806" i="29"/>
  <c r="E806" i="29"/>
  <c r="F806" i="29"/>
  <c r="G806" i="29" s="1"/>
  <c r="H806" i="29"/>
  <c r="I806" i="29"/>
  <c r="J806" i="29" s="1"/>
  <c r="C807" i="29"/>
  <c r="D807" i="29"/>
  <c r="E807" i="29"/>
  <c r="F807" i="29"/>
  <c r="G807" i="29" s="1"/>
  <c r="H807" i="29"/>
  <c r="I807" i="29"/>
  <c r="J807" i="29" s="1"/>
  <c r="C808" i="29"/>
  <c r="D808" i="29"/>
  <c r="E808" i="29"/>
  <c r="F808" i="29"/>
  <c r="G808" i="29" s="1"/>
  <c r="H808" i="29"/>
  <c r="I808" i="29"/>
  <c r="J808" i="29" s="1"/>
  <c r="C809" i="29"/>
  <c r="D809" i="29"/>
  <c r="E809" i="29"/>
  <c r="F809" i="29"/>
  <c r="G809" i="29" s="1"/>
  <c r="H809" i="29"/>
  <c r="I809" i="29"/>
  <c r="J809" i="29" s="1"/>
  <c r="C810" i="29"/>
  <c r="D810" i="29"/>
  <c r="E810" i="29"/>
  <c r="F810" i="29"/>
  <c r="G810" i="29" s="1"/>
  <c r="H810" i="29"/>
  <c r="I810" i="29"/>
  <c r="J810" i="29" s="1"/>
  <c r="C811" i="29"/>
  <c r="D811" i="29"/>
  <c r="E811" i="29"/>
  <c r="F811" i="29"/>
  <c r="G811" i="29" s="1"/>
  <c r="H811" i="29"/>
  <c r="I811" i="29"/>
  <c r="J811" i="29" s="1"/>
  <c r="C812" i="29"/>
  <c r="D812" i="29"/>
  <c r="E812" i="29"/>
  <c r="F812" i="29"/>
  <c r="G812" i="29" s="1"/>
  <c r="H812" i="29"/>
  <c r="I812" i="29"/>
  <c r="J812" i="29" s="1"/>
  <c r="C813" i="29"/>
  <c r="D813" i="29"/>
  <c r="E813" i="29"/>
  <c r="F813" i="29"/>
  <c r="G813" i="29" s="1"/>
  <c r="H813" i="29"/>
  <c r="I813" i="29"/>
  <c r="J813" i="29" s="1"/>
  <c r="C814" i="29"/>
  <c r="D814" i="29"/>
  <c r="E814" i="29"/>
  <c r="F814" i="29"/>
  <c r="G814" i="29" s="1"/>
  <c r="H814" i="29"/>
  <c r="I814" i="29"/>
  <c r="J814" i="29" s="1"/>
  <c r="C815" i="29"/>
  <c r="D815" i="29"/>
  <c r="E815" i="29"/>
  <c r="F815" i="29"/>
  <c r="G815" i="29" s="1"/>
  <c r="H815" i="29"/>
  <c r="I815" i="29"/>
  <c r="J815" i="29" s="1"/>
  <c r="C816" i="29"/>
  <c r="D816" i="29"/>
  <c r="E816" i="29"/>
  <c r="F816" i="29"/>
  <c r="G816" i="29" s="1"/>
  <c r="H816" i="29"/>
  <c r="I816" i="29"/>
  <c r="J816" i="29" s="1"/>
  <c r="C817" i="29"/>
  <c r="D817" i="29"/>
  <c r="E817" i="29"/>
  <c r="F817" i="29"/>
  <c r="G817" i="29" s="1"/>
  <c r="H817" i="29"/>
  <c r="I817" i="29"/>
  <c r="J817" i="29" s="1"/>
  <c r="C818" i="29"/>
  <c r="D818" i="29"/>
  <c r="E818" i="29"/>
  <c r="F818" i="29"/>
  <c r="G818" i="29" s="1"/>
  <c r="H818" i="29"/>
  <c r="I818" i="29"/>
  <c r="J818" i="29" s="1"/>
  <c r="C819" i="29"/>
  <c r="D819" i="29"/>
  <c r="E819" i="29"/>
  <c r="F819" i="29"/>
  <c r="G819" i="29" s="1"/>
  <c r="H819" i="29"/>
  <c r="I819" i="29"/>
  <c r="J819" i="29" s="1"/>
  <c r="C820" i="29"/>
  <c r="D820" i="29"/>
  <c r="E820" i="29"/>
  <c r="F820" i="29"/>
  <c r="G820" i="29" s="1"/>
  <c r="H820" i="29"/>
  <c r="I820" i="29"/>
  <c r="J820" i="29" s="1"/>
  <c r="C821" i="29"/>
  <c r="D821" i="29"/>
  <c r="E821" i="29"/>
  <c r="F821" i="29"/>
  <c r="G821" i="29" s="1"/>
  <c r="H821" i="29"/>
  <c r="I821" i="29"/>
  <c r="J821" i="29" s="1"/>
  <c r="C822" i="29"/>
  <c r="D822" i="29"/>
  <c r="E822" i="29"/>
  <c r="F822" i="29"/>
  <c r="G822" i="29" s="1"/>
  <c r="H822" i="29"/>
  <c r="I822" i="29"/>
  <c r="J822" i="29" s="1"/>
  <c r="C823" i="29"/>
  <c r="D823" i="29"/>
  <c r="E823" i="29"/>
  <c r="F823" i="29"/>
  <c r="G823" i="29" s="1"/>
  <c r="H823" i="29"/>
  <c r="I823" i="29"/>
  <c r="J823" i="29" s="1"/>
  <c r="C824" i="29"/>
  <c r="D824" i="29"/>
  <c r="E824" i="29"/>
  <c r="F824" i="29"/>
  <c r="G824" i="29" s="1"/>
  <c r="H824" i="29"/>
  <c r="I824" i="29"/>
  <c r="J824" i="29" s="1"/>
  <c r="C825" i="29"/>
  <c r="D825" i="29"/>
  <c r="E825" i="29"/>
  <c r="F825" i="29"/>
  <c r="G825" i="29" s="1"/>
  <c r="H825" i="29"/>
  <c r="I825" i="29"/>
  <c r="J825" i="29" s="1"/>
  <c r="C826" i="29"/>
  <c r="D826" i="29"/>
  <c r="E826" i="29"/>
  <c r="F826" i="29"/>
  <c r="G826" i="29" s="1"/>
  <c r="H826" i="29"/>
  <c r="I826" i="29"/>
  <c r="J826" i="29" s="1"/>
  <c r="C827" i="29"/>
  <c r="D827" i="29"/>
  <c r="E827" i="29"/>
  <c r="F827" i="29"/>
  <c r="G827" i="29" s="1"/>
  <c r="H827" i="29"/>
  <c r="I827" i="29"/>
  <c r="J827" i="29" s="1"/>
  <c r="C828" i="29"/>
  <c r="D828" i="29"/>
  <c r="E828" i="29"/>
  <c r="F828" i="29"/>
  <c r="G828" i="29" s="1"/>
  <c r="H828" i="29"/>
  <c r="I828" i="29"/>
  <c r="J828" i="29" s="1"/>
  <c r="C829" i="29"/>
  <c r="D829" i="29"/>
  <c r="E829" i="29"/>
  <c r="F829" i="29"/>
  <c r="G829" i="29" s="1"/>
  <c r="H829" i="29"/>
  <c r="I829" i="29"/>
  <c r="J829" i="29" s="1"/>
  <c r="C830" i="29"/>
  <c r="D830" i="29"/>
  <c r="E830" i="29"/>
  <c r="F830" i="29"/>
  <c r="G830" i="29" s="1"/>
  <c r="H830" i="29"/>
  <c r="I830" i="29"/>
  <c r="J830" i="29" s="1"/>
  <c r="C831" i="29"/>
  <c r="D831" i="29"/>
  <c r="E831" i="29"/>
  <c r="F831" i="29"/>
  <c r="G831" i="29" s="1"/>
  <c r="H831" i="29"/>
  <c r="I831" i="29"/>
  <c r="J831" i="29" s="1"/>
  <c r="C832" i="29"/>
  <c r="D832" i="29"/>
  <c r="E832" i="29"/>
  <c r="F832" i="29"/>
  <c r="G832" i="29" s="1"/>
  <c r="H832" i="29"/>
  <c r="I832" i="29"/>
  <c r="J832" i="29" s="1"/>
  <c r="C833" i="29"/>
  <c r="D833" i="29"/>
  <c r="E833" i="29"/>
  <c r="F833" i="29"/>
  <c r="G833" i="29" s="1"/>
  <c r="H833" i="29"/>
  <c r="I833" i="29"/>
  <c r="J833" i="29" s="1"/>
  <c r="C834" i="29"/>
  <c r="D834" i="29"/>
  <c r="E834" i="29"/>
  <c r="F834" i="29"/>
  <c r="G834" i="29" s="1"/>
  <c r="H834" i="29"/>
  <c r="I834" i="29"/>
  <c r="J834" i="29" s="1"/>
  <c r="C835" i="29"/>
  <c r="D835" i="29"/>
  <c r="E835" i="29"/>
  <c r="F835" i="29"/>
  <c r="G835" i="29" s="1"/>
  <c r="H835" i="29"/>
  <c r="I835" i="29"/>
  <c r="J835" i="29" s="1"/>
  <c r="C836" i="29"/>
  <c r="D836" i="29"/>
  <c r="E836" i="29"/>
  <c r="F836" i="29"/>
  <c r="G836" i="29" s="1"/>
  <c r="H836" i="29"/>
  <c r="I836" i="29"/>
  <c r="J836" i="29" s="1"/>
  <c r="C837" i="29"/>
  <c r="D837" i="29"/>
  <c r="E837" i="29"/>
  <c r="F837" i="29"/>
  <c r="G837" i="29" s="1"/>
  <c r="H837" i="29"/>
  <c r="I837" i="29"/>
  <c r="J837" i="29" s="1"/>
  <c r="C838" i="29"/>
  <c r="D838" i="29"/>
  <c r="E838" i="29"/>
  <c r="F838" i="29"/>
  <c r="G838" i="29" s="1"/>
  <c r="H838" i="29"/>
  <c r="I838" i="29"/>
  <c r="J838" i="29" s="1"/>
  <c r="C839" i="29"/>
  <c r="D839" i="29"/>
  <c r="E839" i="29"/>
  <c r="F839" i="29"/>
  <c r="G839" i="29" s="1"/>
  <c r="H839" i="29"/>
  <c r="I839" i="29"/>
  <c r="J839" i="29" s="1"/>
  <c r="C840" i="29"/>
  <c r="D840" i="29"/>
  <c r="E840" i="29"/>
  <c r="F840" i="29"/>
  <c r="G840" i="29" s="1"/>
  <c r="H840" i="29"/>
  <c r="I840" i="29"/>
  <c r="J840" i="29" s="1"/>
  <c r="C841" i="29"/>
  <c r="D841" i="29"/>
  <c r="E841" i="29"/>
  <c r="F841" i="29"/>
  <c r="G841" i="29" s="1"/>
  <c r="H841" i="29"/>
  <c r="I841" i="29"/>
  <c r="J841" i="29" s="1"/>
  <c r="C842" i="29"/>
  <c r="D842" i="29"/>
  <c r="E842" i="29"/>
  <c r="F842" i="29"/>
  <c r="G842" i="29" s="1"/>
  <c r="H842" i="29"/>
  <c r="I842" i="29"/>
  <c r="J842" i="29" s="1"/>
  <c r="C843" i="29"/>
  <c r="D843" i="29"/>
  <c r="E843" i="29"/>
  <c r="F843" i="29"/>
  <c r="G843" i="29" s="1"/>
  <c r="H843" i="29"/>
  <c r="I843" i="29"/>
  <c r="J843" i="29" s="1"/>
  <c r="C844" i="29"/>
  <c r="D844" i="29"/>
  <c r="E844" i="29"/>
  <c r="F844" i="29"/>
  <c r="G844" i="29" s="1"/>
  <c r="H844" i="29"/>
  <c r="I844" i="29"/>
  <c r="J844" i="29" s="1"/>
  <c r="C845" i="29"/>
  <c r="D845" i="29"/>
  <c r="E845" i="29"/>
  <c r="F845" i="29"/>
  <c r="G845" i="29" s="1"/>
  <c r="H845" i="29"/>
  <c r="I845" i="29"/>
  <c r="J845" i="29" s="1"/>
  <c r="C846" i="29"/>
  <c r="D846" i="29"/>
  <c r="E846" i="29"/>
  <c r="F846" i="29"/>
  <c r="G846" i="29" s="1"/>
  <c r="H846" i="29"/>
  <c r="I846" i="29"/>
  <c r="J846" i="29" s="1"/>
  <c r="C847" i="29"/>
  <c r="D847" i="29"/>
  <c r="E847" i="29"/>
  <c r="F847" i="29"/>
  <c r="G847" i="29" s="1"/>
  <c r="H847" i="29"/>
  <c r="I847" i="29"/>
  <c r="J847" i="29" s="1"/>
  <c r="C848" i="29"/>
  <c r="D848" i="29"/>
  <c r="E848" i="29"/>
  <c r="F848" i="29"/>
  <c r="G848" i="29" s="1"/>
  <c r="H848" i="29"/>
  <c r="I848" i="29"/>
  <c r="J848" i="29" s="1"/>
  <c r="C849" i="29"/>
  <c r="D849" i="29"/>
  <c r="E849" i="29"/>
  <c r="F849" i="29"/>
  <c r="G849" i="29" s="1"/>
  <c r="H849" i="29"/>
  <c r="I849" i="29"/>
  <c r="J849" i="29" s="1"/>
  <c r="C850" i="29"/>
  <c r="D850" i="29"/>
  <c r="E850" i="29"/>
  <c r="F850" i="29"/>
  <c r="G850" i="29" s="1"/>
  <c r="H850" i="29"/>
  <c r="I850" i="29"/>
  <c r="J850" i="29" s="1"/>
  <c r="C851" i="29"/>
  <c r="D851" i="29"/>
  <c r="E851" i="29"/>
  <c r="F851" i="29"/>
  <c r="G851" i="29" s="1"/>
  <c r="H851" i="29"/>
  <c r="I851" i="29"/>
  <c r="J851" i="29" s="1"/>
  <c r="C852" i="29"/>
  <c r="D852" i="29"/>
  <c r="E852" i="29"/>
  <c r="F852" i="29"/>
  <c r="G852" i="29" s="1"/>
  <c r="H852" i="29"/>
  <c r="I852" i="29"/>
  <c r="J852" i="29" s="1"/>
  <c r="C853" i="29"/>
  <c r="D853" i="29"/>
  <c r="E853" i="29"/>
  <c r="F853" i="29"/>
  <c r="G853" i="29" s="1"/>
  <c r="H853" i="29"/>
  <c r="I853" i="29"/>
  <c r="J853" i="29" s="1"/>
  <c r="C854" i="29"/>
  <c r="D854" i="29"/>
  <c r="E854" i="29"/>
  <c r="F854" i="29"/>
  <c r="G854" i="29" s="1"/>
  <c r="H854" i="29"/>
  <c r="I854" i="29"/>
  <c r="J854" i="29" s="1"/>
  <c r="C855" i="29"/>
  <c r="D855" i="29"/>
  <c r="E855" i="29"/>
  <c r="F855" i="29"/>
  <c r="G855" i="29" s="1"/>
  <c r="H855" i="29"/>
  <c r="I855" i="29"/>
  <c r="J855" i="29" s="1"/>
  <c r="C856" i="29"/>
  <c r="D856" i="29"/>
  <c r="E856" i="29"/>
  <c r="F856" i="29"/>
  <c r="G856" i="29" s="1"/>
  <c r="H856" i="29"/>
  <c r="I856" i="29"/>
  <c r="J856" i="29" s="1"/>
  <c r="C857" i="29"/>
  <c r="D857" i="29"/>
  <c r="E857" i="29"/>
  <c r="F857" i="29"/>
  <c r="G857" i="29" s="1"/>
  <c r="H857" i="29"/>
  <c r="I857" i="29"/>
  <c r="J857" i="29" s="1"/>
  <c r="C858" i="29"/>
  <c r="D858" i="29"/>
  <c r="E858" i="29"/>
  <c r="F858" i="29"/>
  <c r="G858" i="29" s="1"/>
  <c r="H858" i="29"/>
  <c r="I858" i="29"/>
  <c r="J858" i="29" s="1"/>
  <c r="C859" i="29"/>
  <c r="D859" i="29"/>
  <c r="E859" i="29"/>
  <c r="F859" i="29"/>
  <c r="G859" i="29" s="1"/>
  <c r="H859" i="29"/>
  <c r="I859" i="29"/>
  <c r="J859" i="29" s="1"/>
  <c r="C860" i="29"/>
  <c r="D860" i="29"/>
  <c r="E860" i="29"/>
  <c r="F860" i="29"/>
  <c r="G860" i="29" s="1"/>
  <c r="H860" i="29"/>
  <c r="I860" i="29"/>
  <c r="J860" i="29" s="1"/>
  <c r="C861" i="29"/>
  <c r="D861" i="29"/>
  <c r="E861" i="29"/>
  <c r="F861" i="29"/>
  <c r="G861" i="29" s="1"/>
  <c r="H861" i="29"/>
  <c r="I861" i="29"/>
  <c r="J861" i="29" s="1"/>
  <c r="C862" i="29"/>
  <c r="D862" i="29"/>
  <c r="E862" i="29"/>
  <c r="F862" i="29"/>
  <c r="G862" i="29" s="1"/>
  <c r="H862" i="29"/>
  <c r="I862" i="29"/>
  <c r="J862" i="29" s="1"/>
  <c r="C863" i="29"/>
  <c r="D863" i="29"/>
  <c r="E863" i="29"/>
  <c r="F863" i="29"/>
  <c r="G863" i="29" s="1"/>
  <c r="H863" i="29"/>
  <c r="I863" i="29"/>
  <c r="J863" i="29" s="1"/>
  <c r="C864" i="29"/>
  <c r="D864" i="29"/>
  <c r="E864" i="29"/>
  <c r="F864" i="29"/>
  <c r="G864" i="29" s="1"/>
  <c r="H864" i="29"/>
  <c r="I864" i="29"/>
  <c r="J864" i="29" s="1"/>
  <c r="C865" i="29"/>
  <c r="D865" i="29"/>
  <c r="E865" i="29"/>
  <c r="F865" i="29"/>
  <c r="G865" i="29" s="1"/>
  <c r="H865" i="29"/>
  <c r="I865" i="29"/>
  <c r="J865" i="29" s="1"/>
  <c r="C866" i="29"/>
  <c r="D866" i="29"/>
  <c r="E866" i="29"/>
  <c r="F866" i="29"/>
  <c r="G866" i="29" s="1"/>
  <c r="H866" i="29"/>
  <c r="I866" i="29"/>
  <c r="J866" i="29" s="1"/>
  <c r="C867" i="29"/>
  <c r="D867" i="29"/>
  <c r="E867" i="29"/>
  <c r="F867" i="29"/>
  <c r="G867" i="29" s="1"/>
  <c r="H867" i="29"/>
  <c r="I867" i="29"/>
  <c r="J867" i="29" s="1"/>
  <c r="C868" i="29"/>
  <c r="D868" i="29"/>
  <c r="E868" i="29"/>
  <c r="F868" i="29"/>
  <c r="G868" i="29" s="1"/>
  <c r="H868" i="29"/>
  <c r="I868" i="29"/>
  <c r="J868" i="29" s="1"/>
  <c r="C869" i="29"/>
  <c r="D869" i="29"/>
  <c r="E869" i="29"/>
  <c r="F869" i="29"/>
  <c r="G869" i="29" s="1"/>
  <c r="H869" i="29"/>
  <c r="I869" i="29"/>
  <c r="J869" i="29" s="1"/>
  <c r="C870" i="29"/>
  <c r="D870" i="29"/>
  <c r="E870" i="29"/>
  <c r="F870" i="29"/>
  <c r="G870" i="29" s="1"/>
  <c r="H870" i="29"/>
  <c r="I870" i="29"/>
  <c r="J870" i="29" s="1"/>
  <c r="C871" i="29"/>
  <c r="D871" i="29"/>
  <c r="E871" i="29"/>
  <c r="F871" i="29"/>
  <c r="G871" i="29" s="1"/>
  <c r="H871" i="29"/>
  <c r="I871" i="29"/>
  <c r="J871" i="29" s="1"/>
  <c r="C872" i="29"/>
  <c r="D872" i="29"/>
  <c r="E872" i="29"/>
  <c r="F872" i="29"/>
  <c r="G872" i="29" s="1"/>
  <c r="H872" i="29"/>
  <c r="I872" i="29"/>
  <c r="J872" i="29" s="1"/>
  <c r="C873" i="29"/>
  <c r="D873" i="29"/>
  <c r="E873" i="29"/>
  <c r="F873" i="29"/>
  <c r="G873" i="29" s="1"/>
  <c r="H873" i="29"/>
  <c r="I873" i="29"/>
  <c r="J873" i="29" s="1"/>
  <c r="C874" i="29"/>
  <c r="D874" i="29"/>
  <c r="E874" i="29"/>
  <c r="F874" i="29"/>
  <c r="G874" i="29" s="1"/>
  <c r="H874" i="29"/>
  <c r="I874" i="29"/>
  <c r="J874" i="29" s="1"/>
  <c r="C875" i="29"/>
  <c r="D875" i="29"/>
  <c r="E875" i="29"/>
  <c r="F875" i="29"/>
  <c r="G875" i="29" s="1"/>
  <c r="H875" i="29"/>
  <c r="I875" i="29"/>
  <c r="J875" i="29" s="1"/>
  <c r="C876" i="29"/>
  <c r="D876" i="29"/>
  <c r="E876" i="29"/>
  <c r="F876" i="29"/>
  <c r="G876" i="29" s="1"/>
  <c r="H876" i="29"/>
  <c r="I876" i="29"/>
  <c r="J876" i="29" s="1"/>
  <c r="C877" i="29"/>
  <c r="D877" i="29"/>
  <c r="E877" i="29"/>
  <c r="F877" i="29"/>
  <c r="G877" i="29" s="1"/>
  <c r="H877" i="29"/>
  <c r="I877" i="29"/>
  <c r="J877" i="29" s="1"/>
  <c r="C878" i="29"/>
  <c r="D878" i="29"/>
  <c r="E878" i="29"/>
  <c r="F878" i="29"/>
  <c r="G878" i="29" s="1"/>
  <c r="H878" i="29"/>
  <c r="I878" i="29"/>
  <c r="J878" i="29" s="1"/>
  <c r="C879" i="29"/>
  <c r="D879" i="29"/>
  <c r="E879" i="29"/>
  <c r="F879" i="29"/>
  <c r="G879" i="29" s="1"/>
  <c r="H879" i="29"/>
  <c r="I879" i="29"/>
  <c r="J879" i="29" s="1"/>
  <c r="C880" i="29"/>
  <c r="D880" i="29"/>
  <c r="E880" i="29"/>
  <c r="F880" i="29"/>
  <c r="G880" i="29" s="1"/>
  <c r="H880" i="29"/>
  <c r="I880" i="29"/>
  <c r="J880" i="29" s="1"/>
  <c r="C881" i="29"/>
  <c r="D881" i="29"/>
  <c r="E881" i="29"/>
  <c r="F881" i="29"/>
  <c r="G881" i="29" s="1"/>
  <c r="H881" i="29"/>
  <c r="I881" i="29"/>
  <c r="J881" i="29" s="1"/>
  <c r="C882" i="29"/>
  <c r="D882" i="29"/>
  <c r="E882" i="29"/>
  <c r="F882" i="29"/>
  <c r="G882" i="29" s="1"/>
  <c r="H882" i="29"/>
  <c r="I882" i="29"/>
  <c r="J882" i="29" s="1"/>
  <c r="C883" i="29"/>
  <c r="D883" i="29"/>
  <c r="E883" i="29"/>
  <c r="F883" i="29"/>
  <c r="G883" i="29" s="1"/>
  <c r="H883" i="29"/>
  <c r="I883" i="29"/>
  <c r="J883" i="29" s="1"/>
  <c r="C884" i="29"/>
  <c r="D884" i="29"/>
  <c r="E884" i="29"/>
  <c r="F884" i="29"/>
  <c r="G884" i="29" s="1"/>
  <c r="H884" i="29"/>
  <c r="I884" i="29"/>
  <c r="J884" i="29" s="1"/>
  <c r="C885" i="29"/>
  <c r="D885" i="29"/>
  <c r="E885" i="29"/>
  <c r="F885" i="29"/>
  <c r="G885" i="29" s="1"/>
  <c r="H885" i="29"/>
  <c r="I885" i="29"/>
  <c r="J885" i="29" s="1"/>
  <c r="C886" i="29"/>
  <c r="D886" i="29"/>
  <c r="E886" i="29"/>
  <c r="F886" i="29"/>
  <c r="G886" i="29" s="1"/>
  <c r="H886" i="29"/>
  <c r="I886" i="29"/>
  <c r="J886" i="29" s="1"/>
  <c r="C887" i="29"/>
  <c r="D887" i="29"/>
  <c r="E887" i="29"/>
  <c r="F887" i="29"/>
  <c r="G887" i="29" s="1"/>
  <c r="H887" i="29"/>
  <c r="I887" i="29"/>
  <c r="J887" i="29" s="1"/>
  <c r="C888" i="29"/>
  <c r="D888" i="29"/>
  <c r="E888" i="29"/>
  <c r="F888" i="29"/>
  <c r="G888" i="29" s="1"/>
  <c r="H888" i="29"/>
  <c r="I888" i="29"/>
  <c r="J888" i="29" s="1"/>
  <c r="C889" i="29"/>
  <c r="D889" i="29"/>
  <c r="E889" i="29"/>
  <c r="F889" i="29"/>
  <c r="G889" i="29" s="1"/>
  <c r="H889" i="29"/>
  <c r="I889" i="29"/>
  <c r="J889" i="29" s="1"/>
  <c r="C890" i="29"/>
  <c r="D890" i="29"/>
  <c r="E890" i="29"/>
  <c r="F890" i="29"/>
  <c r="G890" i="29" s="1"/>
  <c r="H890" i="29"/>
  <c r="I890" i="29"/>
  <c r="J890" i="29" s="1"/>
  <c r="C891" i="29"/>
  <c r="D891" i="29"/>
  <c r="E891" i="29"/>
  <c r="F891" i="29"/>
  <c r="G891" i="29" s="1"/>
  <c r="H891" i="29"/>
  <c r="I891" i="29"/>
  <c r="J891" i="29" s="1"/>
  <c r="C892" i="29"/>
  <c r="D892" i="29"/>
  <c r="E892" i="29"/>
  <c r="F892" i="29"/>
  <c r="G892" i="29" s="1"/>
  <c r="H892" i="29"/>
  <c r="I892" i="29"/>
  <c r="J892" i="29" s="1"/>
  <c r="C893" i="29"/>
  <c r="D893" i="29"/>
  <c r="E893" i="29"/>
  <c r="F893" i="29"/>
  <c r="G893" i="29" s="1"/>
  <c r="H893" i="29"/>
  <c r="I893" i="29"/>
  <c r="J893" i="29" s="1"/>
  <c r="C894" i="29"/>
  <c r="D894" i="29"/>
  <c r="E894" i="29"/>
  <c r="F894" i="29"/>
  <c r="G894" i="29" s="1"/>
  <c r="H894" i="29"/>
  <c r="I894" i="29"/>
  <c r="J894" i="29" s="1"/>
  <c r="C895" i="29"/>
  <c r="D895" i="29"/>
  <c r="E895" i="29"/>
  <c r="F895" i="29"/>
  <c r="G895" i="29" s="1"/>
  <c r="H895" i="29"/>
  <c r="I895" i="29"/>
  <c r="J895" i="29" s="1"/>
  <c r="C896" i="29"/>
  <c r="D896" i="29"/>
  <c r="E896" i="29"/>
  <c r="F896" i="29"/>
  <c r="G896" i="29" s="1"/>
  <c r="H896" i="29"/>
  <c r="I896" i="29"/>
  <c r="J896" i="29" s="1"/>
  <c r="C897" i="29"/>
  <c r="D897" i="29"/>
  <c r="E897" i="29"/>
  <c r="F897" i="29"/>
  <c r="G897" i="29" s="1"/>
  <c r="H897" i="29"/>
  <c r="I897" i="29"/>
  <c r="J897" i="29" s="1"/>
  <c r="C898" i="29"/>
  <c r="D898" i="29"/>
  <c r="E898" i="29"/>
  <c r="F898" i="29"/>
  <c r="G898" i="29" s="1"/>
  <c r="H898" i="29"/>
  <c r="I898" i="29"/>
  <c r="J898" i="29" s="1"/>
  <c r="C899" i="29"/>
  <c r="D899" i="29"/>
  <c r="E899" i="29"/>
  <c r="F899" i="29"/>
  <c r="G899" i="29" s="1"/>
  <c r="H899" i="29"/>
  <c r="I899" i="29"/>
  <c r="J899" i="29" s="1"/>
  <c r="C900" i="29"/>
  <c r="D900" i="29"/>
  <c r="E900" i="29"/>
  <c r="F900" i="29"/>
  <c r="G900" i="29" s="1"/>
  <c r="H900" i="29"/>
  <c r="I900" i="29"/>
  <c r="J900" i="29" s="1"/>
  <c r="C901" i="29"/>
  <c r="D901" i="29"/>
  <c r="E901" i="29"/>
  <c r="F901" i="29"/>
  <c r="G901" i="29" s="1"/>
  <c r="H901" i="29"/>
  <c r="I901" i="29"/>
  <c r="J901" i="29" s="1"/>
  <c r="C902" i="29"/>
  <c r="D902" i="29"/>
  <c r="E902" i="29"/>
  <c r="F902" i="29"/>
  <c r="G902" i="29" s="1"/>
  <c r="H902" i="29"/>
  <c r="I902" i="29"/>
  <c r="J902" i="29" s="1"/>
  <c r="C903" i="29"/>
  <c r="D903" i="29"/>
  <c r="E903" i="29"/>
  <c r="F903" i="29"/>
  <c r="G903" i="29" s="1"/>
  <c r="H903" i="29"/>
  <c r="I903" i="29"/>
  <c r="J903" i="29" s="1"/>
  <c r="C904" i="29"/>
  <c r="D904" i="29"/>
  <c r="E904" i="29"/>
  <c r="F904" i="29"/>
  <c r="G904" i="29" s="1"/>
  <c r="H904" i="29"/>
  <c r="I904" i="29"/>
  <c r="J904" i="29" s="1"/>
  <c r="C905" i="29"/>
  <c r="D905" i="29"/>
  <c r="E905" i="29"/>
  <c r="F905" i="29"/>
  <c r="G905" i="29" s="1"/>
  <c r="H905" i="29"/>
  <c r="I905" i="29"/>
  <c r="J905" i="29" s="1"/>
  <c r="C906" i="29"/>
  <c r="D906" i="29"/>
  <c r="E906" i="29"/>
  <c r="F906" i="29"/>
  <c r="G906" i="29" s="1"/>
  <c r="H906" i="29"/>
  <c r="I906" i="29"/>
  <c r="J906" i="29" s="1"/>
  <c r="C907" i="29"/>
  <c r="D907" i="29"/>
  <c r="E907" i="29"/>
  <c r="F907" i="29"/>
  <c r="G907" i="29" s="1"/>
  <c r="H907" i="29"/>
  <c r="I907" i="29"/>
  <c r="J907" i="29" s="1"/>
  <c r="C908" i="29"/>
  <c r="D908" i="29"/>
  <c r="E908" i="29"/>
  <c r="F908" i="29"/>
  <c r="G908" i="29" s="1"/>
  <c r="H908" i="29"/>
  <c r="I908" i="29"/>
  <c r="J908" i="29" s="1"/>
  <c r="C909" i="29"/>
  <c r="D909" i="29"/>
  <c r="E909" i="29"/>
  <c r="F909" i="29"/>
  <c r="G909" i="29" s="1"/>
  <c r="H909" i="29"/>
  <c r="I909" i="29"/>
  <c r="J909" i="29" s="1"/>
  <c r="C910" i="29"/>
  <c r="D910" i="29"/>
  <c r="E910" i="29"/>
  <c r="F910" i="29"/>
  <c r="G910" i="29" s="1"/>
  <c r="H910" i="29"/>
  <c r="I910" i="29"/>
  <c r="J910" i="29" s="1"/>
  <c r="C911" i="29"/>
  <c r="D911" i="29"/>
  <c r="E911" i="29"/>
  <c r="F911" i="29"/>
  <c r="G911" i="29" s="1"/>
  <c r="H911" i="29"/>
  <c r="I911" i="29"/>
  <c r="J911" i="29" s="1"/>
  <c r="C912" i="29"/>
  <c r="D912" i="29"/>
  <c r="E912" i="29"/>
  <c r="F912" i="29"/>
  <c r="G912" i="29" s="1"/>
  <c r="H912" i="29"/>
  <c r="I912" i="29"/>
  <c r="J912" i="29" s="1"/>
  <c r="C913" i="29"/>
  <c r="D913" i="29"/>
  <c r="E913" i="29"/>
  <c r="F913" i="29"/>
  <c r="G913" i="29" s="1"/>
  <c r="H913" i="29"/>
  <c r="I913" i="29"/>
  <c r="J913" i="29" s="1"/>
  <c r="C914" i="29"/>
  <c r="D914" i="29"/>
  <c r="E914" i="29"/>
  <c r="F914" i="29"/>
  <c r="G914" i="29" s="1"/>
  <c r="H914" i="29"/>
  <c r="I914" i="29"/>
  <c r="J914" i="29" s="1"/>
  <c r="C915" i="29"/>
  <c r="D915" i="29"/>
  <c r="E915" i="29"/>
  <c r="F915" i="29"/>
  <c r="G915" i="29" s="1"/>
  <c r="H915" i="29"/>
  <c r="I915" i="29"/>
  <c r="J915" i="29" s="1"/>
  <c r="C916" i="29"/>
  <c r="D916" i="29"/>
  <c r="E916" i="29"/>
  <c r="F916" i="29"/>
  <c r="G916" i="29" s="1"/>
  <c r="H916" i="29"/>
  <c r="I916" i="29"/>
  <c r="J916" i="29" s="1"/>
  <c r="C917" i="29"/>
  <c r="D917" i="29"/>
  <c r="E917" i="29"/>
  <c r="F917" i="29"/>
  <c r="G917" i="29" s="1"/>
  <c r="H917" i="29"/>
  <c r="I917" i="29"/>
  <c r="J917" i="29" s="1"/>
  <c r="C918" i="29"/>
  <c r="D918" i="29"/>
  <c r="E918" i="29"/>
  <c r="F918" i="29"/>
  <c r="G918" i="29" s="1"/>
  <c r="H918" i="29"/>
  <c r="I918" i="29"/>
  <c r="J918" i="29" s="1"/>
  <c r="C919" i="29"/>
  <c r="D919" i="29"/>
  <c r="E919" i="29"/>
  <c r="F919" i="29"/>
  <c r="G919" i="29" s="1"/>
  <c r="H919" i="29"/>
  <c r="I919" i="29"/>
  <c r="J919" i="29" s="1"/>
  <c r="C920" i="29"/>
  <c r="D920" i="29"/>
  <c r="E920" i="29"/>
  <c r="F920" i="29"/>
  <c r="G920" i="29" s="1"/>
  <c r="H920" i="29"/>
  <c r="I920" i="29"/>
  <c r="J920" i="29" s="1"/>
  <c r="C921" i="29"/>
  <c r="D921" i="29"/>
  <c r="E921" i="29"/>
  <c r="F921" i="29"/>
  <c r="G921" i="29" s="1"/>
  <c r="H921" i="29"/>
  <c r="I921" i="29"/>
  <c r="J921" i="29" s="1"/>
  <c r="C922" i="29"/>
  <c r="D922" i="29"/>
  <c r="E922" i="29"/>
  <c r="F922" i="29"/>
  <c r="G922" i="29" s="1"/>
  <c r="H922" i="29"/>
  <c r="I922" i="29"/>
  <c r="J922" i="29" s="1"/>
  <c r="C923" i="29"/>
  <c r="D923" i="29"/>
  <c r="E923" i="29"/>
  <c r="F923" i="29"/>
  <c r="G923" i="29" s="1"/>
  <c r="H923" i="29"/>
  <c r="I923" i="29"/>
  <c r="J923" i="29" s="1"/>
  <c r="C924" i="29"/>
  <c r="D924" i="29"/>
  <c r="E924" i="29"/>
  <c r="F924" i="29"/>
  <c r="G924" i="29" s="1"/>
  <c r="H924" i="29"/>
  <c r="I924" i="29"/>
  <c r="J924" i="29" s="1"/>
  <c r="C925" i="29"/>
  <c r="D925" i="29"/>
  <c r="E925" i="29"/>
  <c r="F925" i="29"/>
  <c r="G925" i="29" s="1"/>
  <c r="H925" i="29"/>
  <c r="I925" i="29"/>
  <c r="J925" i="29" s="1"/>
  <c r="C926" i="29"/>
  <c r="D926" i="29"/>
  <c r="E926" i="29"/>
  <c r="F926" i="29"/>
  <c r="G926" i="29" s="1"/>
  <c r="H926" i="29"/>
  <c r="I926" i="29"/>
  <c r="J926" i="29" s="1"/>
  <c r="C927" i="29"/>
  <c r="D927" i="29"/>
  <c r="E927" i="29"/>
  <c r="F927" i="29"/>
  <c r="G927" i="29" s="1"/>
  <c r="H927" i="29"/>
  <c r="I927" i="29"/>
  <c r="J927" i="29" s="1"/>
  <c r="C928" i="29"/>
  <c r="D928" i="29"/>
  <c r="E928" i="29"/>
  <c r="F928" i="29"/>
  <c r="G928" i="29" s="1"/>
  <c r="H928" i="29"/>
  <c r="I928" i="29"/>
  <c r="J928" i="29" s="1"/>
  <c r="C929" i="29"/>
  <c r="D929" i="29"/>
  <c r="E929" i="29"/>
  <c r="F929" i="29"/>
  <c r="G929" i="29" s="1"/>
  <c r="H929" i="29"/>
  <c r="I929" i="29"/>
  <c r="J929" i="29" s="1"/>
  <c r="C930" i="29"/>
  <c r="D930" i="29"/>
  <c r="E930" i="29"/>
  <c r="F930" i="29"/>
  <c r="G930" i="29" s="1"/>
  <c r="H930" i="29"/>
  <c r="I930" i="29"/>
  <c r="J930" i="29" s="1"/>
  <c r="C931" i="29"/>
  <c r="D931" i="29"/>
  <c r="E931" i="29"/>
  <c r="F931" i="29"/>
  <c r="G931" i="29" s="1"/>
  <c r="H931" i="29"/>
  <c r="I931" i="29"/>
  <c r="J931" i="29" s="1"/>
  <c r="C932" i="29"/>
  <c r="D932" i="29"/>
  <c r="E932" i="29"/>
  <c r="F932" i="29"/>
  <c r="G932" i="29" s="1"/>
  <c r="H932" i="29"/>
  <c r="I932" i="29"/>
  <c r="J932" i="29" s="1"/>
  <c r="C933" i="29"/>
  <c r="D933" i="29"/>
  <c r="E933" i="29"/>
  <c r="F933" i="29"/>
  <c r="G933" i="29" s="1"/>
  <c r="H933" i="29"/>
  <c r="I933" i="29"/>
  <c r="J933" i="29" s="1"/>
  <c r="C934" i="29"/>
  <c r="D934" i="29"/>
  <c r="E934" i="29"/>
  <c r="F934" i="29"/>
  <c r="G934" i="29" s="1"/>
  <c r="H934" i="29"/>
  <c r="I934" i="29"/>
  <c r="J934" i="29" s="1"/>
  <c r="C935" i="29"/>
  <c r="D935" i="29"/>
  <c r="E935" i="29"/>
  <c r="F935" i="29"/>
  <c r="G935" i="29" s="1"/>
  <c r="H935" i="29"/>
  <c r="I935" i="29"/>
  <c r="J935" i="29" s="1"/>
  <c r="C936" i="29"/>
  <c r="D936" i="29"/>
  <c r="E936" i="29"/>
  <c r="F936" i="29"/>
  <c r="G936" i="29" s="1"/>
  <c r="H936" i="29"/>
  <c r="I936" i="29"/>
  <c r="J936" i="29" s="1"/>
  <c r="C937" i="29"/>
  <c r="D937" i="29"/>
  <c r="E937" i="29"/>
  <c r="F937" i="29"/>
  <c r="G937" i="29" s="1"/>
  <c r="H937" i="29"/>
  <c r="I937" i="29"/>
  <c r="J937" i="29" s="1"/>
  <c r="C938" i="29"/>
  <c r="D938" i="29"/>
  <c r="E938" i="29"/>
  <c r="F938" i="29"/>
  <c r="G938" i="29" s="1"/>
  <c r="H938" i="29"/>
  <c r="I938" i="29"/>
  <c r="J938" i="29" s="1"/>
  <c r="C939" i="29"/>
  <c r="D939" i="29"/>
  <c r="E939" i="29"/>
  <c r="F939" i="29"/>
  <c r="G939" i="29" s="1"/>
  <c r="H939" i="29"/>
  <c r="I939" i="29"/>
  <c r="J939" i="29" s="1"/>
  <c r="C940" i="29"/>
  <c r="D940" i="29"/>
  <c r="E940" i="29"/>
  <c r="F940" i="29"/>
  <c r="G940" i="29" s="1"/>
  <c r="H940" i="29"/>
  <c r="I940" i="29"/>
  <c r="J940" i="29" s="1"/>
  <c r="C941" i="29"/>
  <c r="D941" i="29"/>
  <c r="E941" i="29"/>
  <c r="F941" i="29"/>
  <c r="G941" i="29" s="1"/>
  <c r="H941" i="29"/>
  <c r="I941" i="29"/>
  <c r="J941" i="29" s="1"/>
  <c r="C942" i="29"/>
  <c r="D942" i="29"/>
  <c r="E942" i="29"/>
  <c r="F942" i="29"/>
  <c r="G942" i="29" s="1"/>
  <c r="H942" i="29"/>
  <c r="I942" i="29"/>
  <c r="J942" i="29" s="1"/>
  <c r="C943" i="29"/>
  <c r="D943" i="29"/>
  <c r="E943" i="29"/>
  <c r="F943" i="29"/>
  <c r="G943" i="29" s="1"/>
  <c r="H943" i="29"/>
  <c r="I943" i="29"/>
  <c r="J943" i="29" s="1"/>
  <c r="C944" i="29"/>
  <c r="D944" i="29"/>
  <c r="E944" i="29"/>
  <c r="F944" i="29"/>
  <c r="G944" i="29" s="1"/>
  <c r="H944" i="29"/>
  <c r="I944" i="29"/>
  <c r="J944" i="29" s="1"/>
  <c r="C945" i="29"/>
  <c r="D945" i="29"/>
  <c r="E945" i="29"/>
  <c r="F945" i="29"/>
  <c r="G945" i="29" s="1"/>
  <c r="H945" i="29"/>
  <c r="I945" i="29"/>
  <c r="J945" i="29" s="1"/>
  <c r="C946" i="29"/>
  <c r="D946" i="29"/>
  <c r="E946" i="29"/>
  <c r="F946" i="29"/>
  <c r="G946" i="29" s="1"/>
  <c r="H946" i="29"/>
  <c r="I946" i="29"/>
  <c r="J946" i="29" s="1"/>
  <c r="C947" i="29"/>
  <c r="D947" i="29"/>
  <c r="E947" i="29"/>
  <c r="F947" i="29"/>
  <c r="G947" i="29" s="1"/>
  <c r="H947" i="29"/>
  <c r="I947" i="29"/>
  <c r="J947" i="29" s="1"/>
  <c r="C948" i="29"/>
  <c r="D948" i="29"/>
  <c r="E948" i="29"/>
  <c r="F948" i="29"/>
  <c r="G948" i="29" s="1"/>
  <c r="H948" i="29"/>
  <c r="I948" i="29"/>
  <c r="J948" i="29" s="1"/>
  <c r="C949" i="29"/>
  <c r="D949" i="29"/>
  <c r="E949" i="29"/>
  <c r="F949" i="29"/>
  <c r="G949" i="29" s="1"/>
  <c r="H949" i="29"/>
  <c r="I949" i="29"/>
  <c r="J949" i="29" s="1"/>
  <c r="C950" i="29"/>
  <c r="D950" i="29"/>
  <c r="E950" i="29"/>
  <c r="F950" i="29"/>
  <c r="G950" i="29" s="1"/>
  <c r="H950" i="29"/>
  <c r="I950" i="29"/>
  <c r="J950" i="29" s="1"/>
  <c r="C951" i="29"/>
  <c r="D951" i="29"/>
  <c r="E951" i="29"/>
  <c r="F951" i="29"/>
  <c r="G951" i="29" s="1"/>
  <c r="H951" i="29"/>
  <c r="I951" i="29"/>
  <c r="J951" i="29" s="1"/>
  <c r="C952" i="29"/>
  <c r="D952" i="29"/>
  <c r="E952" i="29"/>
  <c r="F952" i="29"/>
  <c r="G952" i="29" s="1"/>
  <c r="H952" i="29"/>
  <c r="I952" i="29"/>
  <c r="J952" i="29" s="1"/>
  <c r="C953" i="29"/>
  <c r="D953" i="29"/>
  <c r="E953" i="29"/>
  <c r="F953" i="29"/>
  <c r="G953" i="29" s="1"/>
  <c r="H953" i="29"/>
  <c r="I953" i="29"/>
  <c r="J953" i="29" s="1"/>
  <c r="C954" i="29"/>
  <c r="D954" i="29"/>
  <c r="E954" i="29"/>
  <c r="F954" i="29"/>
  <c r="G954" i="29" s="1"/>
  <c r="H954" i="29"/>
  <c r="I954" i="29"/>
  <c r="J954" i="29" s="1"/>
  <c r="C955" i="29"/>
  <c r="D955" i="29"/>
  <c r="E955" i="29"/>
  <c r="F955" i="29"/>
  <c r="G955" i="29" s="1"/>
  <c r="H955" i="29"/>
  <c r="I955" i="29"/>
  <c r="J955" i="29" s="1"/>
  <c r="C956" i="29"/>
  <c r="D956" i="29"/>
  <c r="E956" i="29"/>
  <c r="F956" i="29"/>
  <c r="G956" i="29" s="1"/>
  <c r="H956" i="29"/>
  <c r="I956" i="29"/>
  <c r="J956" i="29" s="1"/>
  <c r="C957" i="29"/>
  <c r="D957" i="29"/>
  <c r="E957" i="29"/>
  <c r="F957" i="29"/>
  <c r="G957" i="29" s="1"/>
  <c r="H957" i="29"/>
  <c r="I957" i="29"/>
  <c r="J957" i="29" s="1"/>
  <c r="C958" i="29"/>
  <c r="D958" i="29"/>
  <c r="E958" i="29"/>
  <c r="F958" i="29"/>
  <c r="G958" i="29" s="1"/>
  <c r="H958" i="29"/>
  <c r="I958" i="29"/>
  <c r="J958" i="29" s="1"/>
  <c r="C959" i="29"/>
  <c r="D959" i="29"/>
  <c r="E959" i="29"/>
  <c r="F959" i="29"/>
  <c r="G959" i="29" s="1"/>
  <c r="H959" i="29"/>
  <c r="I959" i="29"/>
  <c r="J959" i="29" s="1"/>
  <c r="C960" i="29"/>
  <c r="D960" i="29"/>
  <c r="E960" i="29"/>
  <c r="F960" i="29"/>
  <c r="G960" i="29" s="1"/>
  <c r="H960" i="29"/>
  <c r="I960" i="29"/>
  <c r="J960" i="29" s="1"/>
  <c r="C961" i="29"/>
  <c r="D961" i="29"/>
  <c r="E961" i="29"/>
  <c r="F961" i="29"/>
  <c r="G961" i="29" s="1"/>
  <c r="H961" i="29"/>
  <c r="I961" i="29"/>
  <c r="J961" i="29" s="1"/>
  <c r="C962" i="29"/>
  <c r="D962" i="29"/>
  <c r="E962" i="29"/>
  <c r="F962" i="29"/>
  <c r="G962" i="29" s="1"/>
  <c r="H962" i="29"/>
  <c r="I962" i="29"/>
  <c r="J962" i="29" s="1"/>
  <c r="C963" i="29"/>
  <c r="D963" i="29"/>
  <c r="E963" i="29"/>
  <c r="F963" i="29"/>
  <c r="G963" i="29" s="1"/>
  <c r="H963" i="29"/>
  <c r="I963" i="29"/>
  <c r="J963" i="29" s="1"/>
  <c r="C964" i="29"/>
  <c r="D964" i="29"/>
  <c r="E964" i="29"/>
  <c r="F964" i="29"/>
  <c r="G964" i="29" s="1"/>
  <c r="H964" i="29"/>
  <c r="I964" i="29"/>
  <c r="J964" i="29" s="1"/>
  <c r="C965" i="29"/>
  <c r="D965" i="29"/>
  <c r="E965" i="29"/>
  <c r="F965" i="29"/>
  <c r="G965" i="29" s="1"/>
  <c r="H965" i="29"/>
  <c r="I965" i="29"/>
  <c r="J965" i="29" s="1"/>
  <c r="C966" i="29"/>
  <c r="D966" i="29"/>
  <c r="E966" i="29"/>
  <c r="F966" i="29"/>
  <c r="G966" i="29" s="1"/>
  <c r="H966" i="29"/>
  <c r="I966" i="29"/>
  <c r="J966" i="29" s="1"/>
  <c r="C967" i="29"/>
  <c r="D967" i="29"/>
  <c r="E967" i="29"/>
  <c r="F967" i="29"/>
  <c r="G967" i="29" s="1"/>
  <c r="H967" i="29"/>
  <c r="I967" i="29"/>
  <c r="J967" i="29" s="1"/>
  <c r="C968" i="29"/>
  <c r="D968" i="29"/>
  <c r="E968" i="29"/>
  <c r="F968" i="29"/>
  <c r="G968" i="29" s="1"/>
  <c r="H968" i="29"/>
  <c r="I968" i="29"/>
  <c r="J968" i="29" s="1"/>
  <c r="C969" i="29"/>
  <c r="D969" i="29"/>
  <c r="E969" i="29"/>
  <c r="F969" i="29"/>
  <c r="G969" i="29" s="1"/>
  <c r="H969" i="29"/>
  <c r="I969" i="29"/>
  <c r="J969" i="29" s="1"/>
  <c r="C970" i="29"/>
  <c r="D970" i="29"/>
  <c r="E970" i="29"/>
  <c r="F970" i="29"/>
  <c r="G970" i="29" s="1"/>
  <c r="H970" i="29"/>
  <c r="I970" i="29"/>
  <c r="J970" i="29" s="1"/>
  <c r="C971" i="29"/>
  <c r="D971" i="29"/>
  <c r="E971" i="29"/>
  <c r="F971" i="29"/>
  <c r="G971" i="29" s="1"/>
  <c r="H971" i="29"/>
  <c r="I971" i="29"/>
  <c r="J971" i="29" s="1"/>
  <c r="C972" i="29"/>
  <c r="D972" i="29"/>
  <c r="E972" i="29"/>
  <c r="F972" i="29"/>
  <c r="G972" i="29" s="1"/>
  <c r="H972" i="29"/>
  <c r="I972" i="29"/>
  <c r="J972" i="29" s="1"/>
  <c r="C973" i="29"/>
  <c r="D973" i="29"/>
  <c r="E973" i="29"/>
  <c r="F973" i="29"/>
  <c r="G973" i="29" s="1"/>
  <c r="H973" i="29"/>
  <c r="I973" i="29"/>
  <c r="J973" i="29" s="1"/>
  <c r="C974" i="29"/>
  <c r="D974" i="29"/>
  <c r="E974" i="29"/>
  <c r="F974" i="29"/>
  <c r="G974" i="29" s="1"/>
  <c r="H974" i="29"/>
  <c r="I974" i="29"/>
  <c r="J974" i="29" s="1"/>
  <c r="C975" i="29"/>
  <c r="D975" i="29"/>
  <c r="E975" i="29"/>
  <c r="F975" i="29"/>
  <c r="G975" i="29" s="1"/>
  <c r="H975" i="29"/>
  <c r="I975" i="29"/>
  <c r="J975" i="29" s="1"/>
  <c r="C976" i="29"/>
  <c r="D976" i="29"/>
  <c r="E976" i="29"/>
  <c r="F976" i="29"/>
  <c r="G976" i="29" s="1"/>
  <c r="H976" i="29"/>
  <c r="I976" i="29"/>
  <c r="J976" i="29" s="1"/>
  <c r="C977" i="29"/>
  <c r="D977" i="29"/>
  <c r="E977" i="29"/>
  <c r="F977" i="29"/>
  <c r="G977" i="29" s="1"/>
  <c r="H977" i="29"/>
  <c r="I977" i="29"/>
  <c r="J977" i="29" s="1"/>
  <c r="C978" i="29"/>
  <c r="D978" i="29"/>
  <c r="E978" i="29"/>
  <c r="F978" i="29"/>
  <c r="G978" i="29" s="1"/>
  <c r="H978" i="29"/>
  <c r="I978" i="29"/>
  <c r="J978" i="29" s="1"/>
  <c r="C979" i="29"/>
  <c r="D979" i="29"/>
  <c r="E979" i="29"/>
  <c r="F979" i="29"/>
  <c r="G979" i="29" s="1"/>
  <c r="H979" i="29"/>
  <c r="I979" i="29"/>
  <c r="J979" i="29" s="1"/>
  <c r="C980" i="29"/>
  <c r="D980" i="29"/>
  <c r="E980" i="29"/>
  <c r="F980" i="29"/>
  <c r="G980" i="29" s="1"/>
  <c r="H980" i="29"/>
  <c r="I980" i="29"/>
  <c r="J980" i="29" s="1"/>
  <c r="C981" i="29"/>
  <c r="D981" i="29"/>
  <c r="E981" i="29"/>
  <c r="F981" i="29"/>
  <c r="G981" i="29" s="1"/>
  <c r="H981" i="29"/>
  <c r="I981" i="29"/>
  <c r="J981" i="29" s="1"/>
  <c r="C982" i="29"/>
  <c r="D982" i="29"/>
  <c r="E982" i="29"/>
  <c r="F982" i="29"/>
  <c r="G982" i="29" s="1"/>
  <c r="H982" i="29"/>
  <c r="I982" i="29"/>
  <c r="J982" i="29" s="1"/>
  <c r="C983" i="29"/>
  <c r="D983" i="29"/>
  <c r="E983" i="29"/>
  <c r="F983" i="29"/>
  <c r="G983" i="29" s="1"/>
  <c r="H983" i="29"/>
  <c r="I983" i="29"/>
  <c r="J983" i="29" s="1"/>
  <c r="C984" i="29"/>
  <c r="D984" i="29"/>
  <c r="E984" i="29"/>
  <c r="F984" i="29"/>
  <c r="G984" i="29" s="1"/>
  <c r="H984" i="29"/>
  <c r="I984" i="29"/>
  <c r="J984" i="29" s="1"/>
  <c r="C985" i="29"/>
  <c r="D985" i="29"/>
  <c r="E985" i="29"/>
  <c r="F985" i="29"/>
  <c r="G985" i="29" s="1"/>
  <c r="H985" i="29"/>
  <c r="I985" i="29"/>
  <c r="J985" i="29" s="1"/>
  <c r="C986" i="29"/>
  <c r="D986" i="29"/>
  <c r="E986" i="29"/>
  <c r="F986" i="29"/>
  <c r="G986" i="29" s="1"/>
  <c r="H986" i="29"/>
  <c r="I986" i="29"/>
  <c r="J986" i="29" s="1"/>
  <c r="C987" i="29"/>
  <c r="D987" i="29"/>
  <c r="E987" i="29"/>
  <c r="F987" i="29"/>
  <c r="G987" i="29" s="1"/>
  <c r="H987" i="29"/>
  <c r="I987" i="29"/>
  <c r="J987" i="29" s="1"/>
  <c r="C988" i="29"/>
  <c r="D988" i="29"/>
  <c r="E988" i="29"/>
  <c r="F988" i="29"/>
  <c r="G988" i="29" s="1"/>
  <c r="H988" i="29"/>
  <c r="I988" i="29"/>
  <c r="J988" i="29" s="1"/>
  <c r="C989" i="29"/>
  <c r="D989" i="29"/>
  <c r="E989" i="29"/>
  <c r="F989" i="29"/>
  <c r="G989" i="29" s="1"/>
  <c r="H989" i="29"/>
  <c r="I989" i="29"/>
  <c r="J989" i="29" s="1"/>
  <c r="C990" i="29"/>
  <c r="D990" i="29"/>
  <c r="E990" i="29"/>
  <c r="F990" i="29"/>
  <c r="G990" i="29" s="1"/>
  <c r="H990" i="29"/>
  <c r="I990" i="29"/>
  <c r="J990" i="29" s="1"/>
  <c r="C991" i="29"/>
  <c r="D991" i="29"/>
  <c r="E991" i="29"/>
  <c r="F991" i="29"/>
  <c r="G991" i="29" s="1"/>
  <c r="H991" i="29"/>
  <c r="I991" i="29"/>
  <c r="J991" i="29" s="1"/>
  <c r="C992" i="29"/>
  <c r="D992" i="29"/>
  <c r="E992" i="29"/>
  <c r="F992" i="29"/>
  <c r="G992" i="29" s="1"/>
  <c r="H992" i="29"/>
  <c r="I992" i="29"/>
  <c r="J992" i="29" s="1"/>
  <c r="C993" i="29"/>
  <c r="D993" i="29"/>
  <c r="E993" i="29"/>
  <c r="F993" i="29"/>
  <c r="G993" i="29" s="1"/>
  <c r="H993" i="29"/>
  <c r="I993" i="29"/>
  <c r="J993" i="29" s="1"/>
  <c r="C994" i="29"/>
  <c r="D994" i="29"/>
  <c r="E994" i="29"/>
  <c r="F994" i="29"/>
  <c r="G994" i="29" s="1"/>
  <c r="H994" i="29"/>
  <c r="I994" i="29"/>
  <c r="J994" i="29" s="1"/>
  <c r="C995" i="29"/>
  <c r="D995" i="29"/>
  <c r="E995" i="29"/>
  <c r="F995" i="29"/>
  <c r="G995" i="29" s="1"/>
  <c r="H995" i="29"/>
  <c r="I995" i="29"/>
  <c r="J995" i="29" s="1"/>
  <c r="C996" i="29"/>
  <c r="D996" i="29"/>
  <c r="E996" i="29"/>
  <c r="F996" i="29"/>
  <c r="G996" i="29" s="1"/>
  <c r="H996" i="29"/>
  <c r="I996" i="29"/>
  <c r="J996" i="29" s="1"/>
  <c r="C997" i="29"/>
  <c r="D997" i="29"/>
  <c r="E997" i="29"/>
  <c r="F997" i="29"/>
  <c r="G997" i="29" s="1"/>
  <c r="H997" i="29"/>
  <c r="I997" i="29"/>
  <c r="J997" i="29" s="1"/>
  <c r="C998" i="29"/>
  <c r="D998" i="29"/>
  <c r="E998" i="29"/>
  <c r="F998" i="29"/>
  <c r="G998" i="29" s="1"/>
  <c r="H998" i="29"/>
  <c r="I998" i="29"/>
  <c r="J998" i="29" s="1"/>
  <c r="C999" i="29"/>
  <c r="D999" i="29"/>
  <c r="E999" i="29"/>
  <c r="F999" i="29"/>
  <c r="G999" i="29" s="1"/>
  <c r="H999" i="29"/>
  <c r="I999" i="29"/>
  <c r="J999" i="29" s="1"/>
  <c r="C1000" i="29"/>
  <c r="D1000" i="29"/>
  <c r="E1000" i="29"/>
  <c r="F1000" i="29"/>
  <c r="G1000" i="29" s="1"/>
  <c r="H1000" i="29"/>
  <c r="I1000" i="29"/>
  <c r="J1000" i="29" s="1"/>
  <c r="C1001" i="29"/>
  <c r="D1001" i="29"/>
  <c r="E1001" i="29"/>
  <c r="F1001" i="29"/>
  <c r="G1001" i="29" s="1"/>
  <c r="H1001" i="29"/>
  <c r="I1001" i="29"/>
  <c r="J1001" i="29" s="1"/>
  <c r="C1002" i="29"/>
  <c r="D1002" i="29"/>
  <c r="E1002" i="29"/>
  <c r="F1002" i="29"/>
  <c r="G1002" i="29" s="1"/>
  <c r="H1002" i="29"/>
  <c r="I1002" i="29"/>
  <c r="J1002" i="29" s="1"/>
  <c r="C1003" i="29"/>
  <c r="D1003" i="29"/>
  <c r="E1003" i="29"/>
  <c r="F1003" i="29"/>
  <c r="G1003" i="29" s="1"/>
  <c r="H1003" i="29"/>
  <c r="I1003" i="29"/>
  <c r="J1003" i="29" s="1"/>
  <c r="C1004" i="29"/>
  <c r="D1004" i="29"/>
  <c r="E1004" i="29"/>
  <c r="F1004" i="29"/>
  <c r="G1004" i="29" s="1"/>
  <c r="H1004" i="29"/>
  <c r="I1004" i="29"/>
  <c r="J1004" i="29" s="1"/>
  <c r="C1005" i="29"/>
  <c r="D1005" i="29"/>
  <c r="E1005" i="29"/>
  <c r="F1005" i="29"/>
  <c r="G1005" i="29" s="1"/>
  <c r="H1005" i="29"/>
  <c r="I1005" i="29"/>
  <c r="J1005" i="29" s="1"/>
  <c r="C1006" i="29"/>
  <c r="D1006" i="29"/>
  <c r="E1006" i="29"/>
  <c r="F1006" i="29"/>
  <c r="G1006" i="29" s="1"/>
  <c r="H1006" i="29"/>
  <c r="I1006" i="29"/>
  <c r="J1006" i="29" s="1"/>
  <c r="C1007" i="29"/>
  <c r="D1007" i="29"/>
  <c r="E1007" i="29"/>
  <c r="F1007" i="29"/>
  <c r="G1007" i="29" s="1"/>
  <c r="H1007" i="29"/>
  <c r="I1007" i="29"/>
  <c r="J1007" i="29" s="1"/>
  <c r="C1008" i="29"/>
  <c r="D1008" i="29"/>
  <c r="E1008" i="29"/>
  <c r="F1008" i="29"/>
  <c r="G1008" i="29" s="1"/>
  <c r="H1008" i="29"/>
  <c r="I1008" i="29"/>
  <c r="J1008" i="29" s="1"/>
  <c r="C1009" i="29"/>
  <c r="D1009" i="29"/>
  <c r="E1009" i="29"/>
  <c r="F1009" i="29"/>
  <c r="G1009" i="29" s="1"/>
  <c r="H1009" i="29"/>
  <c r="I1009" i="29"/>
  <c r="J1009" i="29" s="1"/>
  <c r="C1010" i="29"/>
  <c r="D1010" i="29"/>
  <c r="E1010" i="29"/>
  <c r="F1010" i="29"/>
  <c r="G1010" i="29" s="1"/>
  <c r="H1010" i="29"/>
  <c r="I1010" i="29"/>
  <c r="J1010" i="29" s="1"/>
  <c r="C1011" i="29"/>
  <c r="D1011" i="29"/>
  <c r="E1011" i="29"/>
  <c r="F1011" i="29"/>
  <c r="G1011" i="29" s="1"/>
  <c r="H1011" i="29"/>
  <c r="I1011" i="29"/>
  <c r="J1011" i="29" s="1"/>
  <c r="C1012" i="29"/>
  <c r="D1012" i="29"/>
  <c r="E1012" i="29"/>
  <c r="F1012" i="29"/>
  <c r="G1012" i="29" s="1"/>
  <c r="H1012" i="29"/>
  <c r="I1012" i="29"/>
  <c r="J1012" i="29" s="1"/>
  <c r="C1013" i="29"/>
  <c r="D1013" i="29"/>
  <c r="E1013" i="29"/>
  <c r="F1013" i="29"/>
  <c r="G1013" i="29" s="1"/>
  <c r="H1013" i="29"/>
  <c r="I1013" i="29"/>
  <c r="J1013" i="29" s="1"/>
  <c r="C1014" i="29"/>
  <c r="D1014" i="29"/>
  <c r="E1014" i="29"/>
  <c r="F1014" i="29"/>
  <c r="G1014" i="29" s="1"/>
  <c r="H1014" i="29"/>
  <c r="I1014" i="29"/>
  <c r="J1014" i="29" s="1"/>
  <c r="C1015" i="29"/>
  <c r="D1015" i="29"/>
  <c r="E1015" i="29"/>
  <c r="F1015" i="29"/>
  <c r="G1015" i="29" s="1"/>
  <c r="H1015" i="29"/>
  <c r="I1015" i="29"/>
  <c r="J1015" i="29" s="1"/>
  <c r="C1016" i="29"/>
  <c r="D1016" i="29"/>
  <c r="E1016" i="29"/>
  <c r="F1016" i="29"/>
  <c r="G1016" i="29" s="1"/>
  <c r="H1016" i="29"/>
  <c r="I1016" i="29"/>
  <c r="J1016" i="29" s="1"/>
  <c r="C1017" i="29"/>
  <c r="D1017" i="29"/>
  <c r="E1017" i="29"/>
  <c r="F1017" i="29"/>
  <c r="G1017" i="29" s="1"/>
  <c r="H1017" i="29"/>
  <c r="I1017" i="29"/>
  <c r="J1017" i="29" s="1"/>
  <c r="C1018" i="29"/>
  <c r="D1018" i="29"/>
  <c r="E1018" i="29"/>
  <c r="F1018" i="29"/>
  <c r="G1018" i="29" s="1"/>
  <c r="H1018" i="29"/>
  <c r="I1018" i="29"/>
  <c r="J1018" i="29" s="1"/>
  <c r="C1019" i="29"/>
  <c r="D1019" i="29"/>
  <c r="E1019" i="29"/>
  <c r="F1019" i="29"/>
  <c r="G1019" i="29" s="1"/>
  <c r="H1019" i="29"/>
  <c r="I1019" i="29"/>
  <c r="J1019" i="29" s="1"/>
  <c r="C1020" i="29"/>
  <c r="D1020" i="29"/>
  <c r="E1020" i="29"/>
  <c r="F1020" i="29"/>
  <c r="G1020" i="29" s="1"/>
  <c r="H1020" i="29"/>
  <c r="I1020" i="29"/>
  <c r="J1020" i="29" s="1"/>
  <c r="C1021" i="29"/>
  <c r="D1021" i="29"/>
  <c r="E1021" i="29"/>
  <c r="F1021" i="29"/>
  <c r="G1021" i="29" s="1"/>
  <c r="H1021" i="29"/>
  <c r="I1021" i="29"/>
  <c r="J1021" i="29" s="1"/>
  <c r="C1022" i="29"/>
  <c r="D1022" i="29"/>
  <c r="E1022" i="29"/>
  <c r="F1022" i="29"/>
  <c r="G1022" i="29" s="1"/>
  <c r="H1022" i="29"/>
  <c r="I1022" i="29"/>
  <c r="J1022" i="29" s="1"/>
  <c r="C1023" i="29"/>
  <c r="D1023" i="29"/>
  <c r="E1023" i="29"/>
  <c r="F1023" i="29"/>
  <c r="G1023" i="29" s="1"/>
  <c r="H1023" i="29"/>
  <c r="I1023" i="29"/>
  <c r="J1023" i="29" s="1"/>
  <c r="C1024" i="29"/>
  <c r="D1024" i="29"/>
  <c r="E1024" i="29"/>
  <c r="F1024" i="29"/>
  <c r="G1024" i="29" s="1"/>
  <c r="H1024" i="29"/>
  <c r="I1024" i="29"/>
  <c r="J1024" i="29" s="1"/>
  <c r="C1025" i="29"/>
  <c r="D1025" i="29"/>
  <c r="E1025" i="29"/>
  <c r="F1025" i="29"/>
  <c r="G1025" i="29" s="1"/>
  <c r="H1025" i="29"/>
  <c r="I1025" i="29"/>
  <c r="J1025" i="29" s="1"/>
  <c r="C1026" i="29"/>
  <c r="D1026" i="29"/>
  <c r="E1026" i="29"/>
  <c r="F1026" i="29"/>
  <c r="G1026" i="29" s="1"/>
  <c r="H1026" i="29"/>
  <c r="I1026" i="29"/>
  <c r="J1026" i="29" s="1"/>
  <c r="C1027" i="29"/>
  <c r="D1027" i="29"/>
  <c r="E1027" i="29"/>
  <c r="F1027" i="29"/>
  <c r="G1027" i="29" s="1"/>
  <c r="H1027" i="29"/>
  <c r="I1027" i="29"/>
  <c r="J1027" i="29" s="1"/>
  <c r="C1028" i="29"/>
  <c r="D1028" i="29"/>
  <c r="E1028" i="29"/>
  <c r="F1028" i="29"/>
  <c r="G1028" i="29" s="1"/>
  <c r="H1028" i="29"/>
  <c r="I1028" i="29"/>
  <c r="J1028" i="29" s="1"/>
  <c r="C1029" i="29"/>
  <c r="D1029" i="29"/>
  <c r="E1029" i="29"/>
  <c r="F1029" i="29"/>
  <c r="G1029" i="29" s="1"/>
  <c r="H1029" i="29"/>
  <c r="I1029" i="29"/>
  <c r="J1029" i="29" s="1"/>
  <c r="C1030" i="29"/>
  <c r="D1030" i="29"/>
  <c r="E1030" i="29"/>
  <c r="F1030" i="29"/>
  <c r="G1030" i="29" s="1"/>
  <c r="H1030" i="29"/>
  <c r="I1030" i="29"/>
  <c r="J1030" i="29" s="1"/>
  <c r="C1031" i="29"/>
  <c r="D1031" i="29"/>
  <c r="E1031" i="29"/>
  <c r="F1031" i="29"/>
  <c r="G1031" i="29" s="1"/>
  <c r="H1031" i="29"/>
  <c r="I1031" i="29"/>
  <c r="J1031" i="29" s="1"/>
  <c r="C1032" i="29"/>
  <c r="D1032" i="29"/>
  <c r="E1032" i="29"/>
  <c r="F1032" i="29"/>
  <c r="G1032" i="29" s="1"/>
  <c r="H1032" i="29"/>
  <c r="I1032" i="29"/>
  <c r="J1032" i="29" s="1"/>
  <c r="C1033" i="29"/>
  <c r="D1033" i="29"/>
  <c r="E1033" i="29"/>
  <c r="F1033" i="29"/>
  <c r="G1033" i="29" s="1"/>
  <c r="H1033" i="29"/>
  <c r="I1033" i="29"/>
  <c r="J1033" i="29" s="1"/>
  <c r="C1034" i="29"/>
  <c r="D1034" i="29"/>
  <c r="E1034" i="29"/>
  <c r="F1034" i="29"/>
  <c r="G1034" i="29" s="1"/>
  <c r="H1034" i="29"/>
  <c r="I1034" i="29"/>
  <c r="J1034" i="29" s="1"/>
  <c r="C1035" i="29"/>
  <c r="D1035" i="29"/>
  <c r="E1035" i="29"/>
  <c r="F1035" i="29"/>
  <c r="G1035" i="29" s="1"/>
  <c r="H1035" i="29"/>
  <c r="I1035" i="29"/>
  <c r="J1035" i="29" s="1"/>
  <c r="C1036" i="29"/>
  <c r="D1036" i="29"/>
  <c r="E1036" i="29"/>
  <c r="F1036" i="29"/>
  <c r="G1036" i="29" s="1"/>
  <c r="H1036" i="29"/>
  <c r="I1036" i="29"/>
  <c r="J1036" i="29" s="1"/>
  <c r="C1037" i="29"/>
  <c r="D1037" i="29"/>
  <c r="E1037" i="29"/>
  <c r="F1037" i="29"/>
  <c r="G1037" i="29" s="1"/>
  <c r="H1037" i="29"/>
  <c r="I1037" i="29"/>
  <c r="J1037" i="29" s="1"/>
  <c r="C1038" i="29"/>
  <c r="D1038" i="29"/>
  <c r="E1038" i="29"/>
  <c r="F1038" i="29"/>
  <c r="G1038" i="29" s="1"/>
  <c r="H1038" i="29"/>
  <c r="I1038" i="29"/>
  <c r="J1038" i="29" s="1"/>
  <c r="C1039" i="29"/>
  <c r="D1039" i="29"/>
  <c r="E1039" i="29"/>
  <c r="F1039" i="29"/>
  <c r="G1039" i="29" s="1"/>
  <c r="H1039" i="29"/>
  <c r="I1039" i="29"/>
  <c r="J1039" i="29" s="1"/>
  <c r="C1040" i="29"/>
  <c r="D1040" i="29"/>
  <c r="E1040" i="29"/>
  <c r="F1040" i="29"/>
  <c r="G1040" i="29" s="1"/>
  <c r="H1040" i="29"/>
  <c r="I1040" i="29"/>
  <c r="J1040" i="29" s="1"/>
  <c r="C1041" i="29"/>
  <c r="D1041" i="29"/>
  <c r="E1041" i="29"/>
  <c r="F1041" i="29"/>
  <c r="G1041" i="29" s="1"/>
  <c r="H1041" i="29"/>
  <c r="I1041" i="29"/>
  <c r="J1041" i="29" s="1"/>
  <c r="C1042" i="29"/>
  <c r="D1042" i="29"/>
  <c r="E1042" i="29"/>
  <c r="F1042" i="29"/>
  <c r="G1042" i="29" s="1"/>
  <c r="H1042" i="29"/>
  <c r="I1042" i="29"/>
  <c r="J1042" i="29" s="1"/>
  <c r="C1043" i="29"/>
  <c r="D1043" i="29"/>
  <c r="E1043" i="29"/>
  <c r="F1043" i="29"/>
  <c r="G1043" i="29" s="1"/>
  <c r="H1043" i="29"/>
  <c r="I1043" i="29"/>
  <c r="J1043" i="29" s="1"/>
  <c r="C1044" i="29"/>
  <c r="D1044" i="29"/>
  <c r="E1044" i="29"/>
  <c r="F1044" i="29"/>
  <c r="G1044" i="29" s="1"/>
  <c r="H1044" i="29"/>
  <c r="I1044" i="29"/>
  <c r="J1044" i="29" s="1"/>
  <c r="C1045" i="29"/>
  <c r="D1045" i="29"/>
  <c r="E1045" i="29"/>
  <c r="F1045" i="29"/>
  <c r="G1045" i="29" s="1"/>
  <c r="H1045" i="29"/>
  <c r="I1045" i="29"/>
  <c r="J1045" i="29" s="1"/>
  <c r="C1046" i="29"/>
  <c r="D1046" i="29"/>
  <c r="E1046" i="29"/>
  <c r="F1046" i="29"/>
  <c r="G1046" i="29" s="1"/>
  <c r="H1046" i="29"/>
  <c r="I1046" i="29"/>
  <c r="J1046" i="29" s="1"/>
  <c r="C1047" i="29"/>
  <c r="D1047" i="29"/>
  <c r="E1047" i="29"/>
  <c r="F1047" i="29"/>
  <c r="G1047" i="29" s="1"/>
  <c r="H1047" i="29"/>
  <c r="I1047" i="29"/>
  <c r="J1047" i="29" s="1"/>
  <c r="C1048" i="29"/>
  <c r="D1048" i="29"/>
  <c r="E1048" i="29"/>
  <c r="F1048" i="29"/>
  <c r="G1048" i="29" s="1"/>
  <c r="H1048" i="29"/>
  <c r="I1048" i="29"/>
  <c r="J1048" i="29" s="1"/>
  <c r="C1049" i="29"/>
  <c r="D1049" i="29"/>
  <c r="E1049" i="29"/>
  <c r="F1049" i="29"/>
  <c r="G1049" i="29" s="1"/>
  <c r="H1049" i="29"/>
  <c r="I1049" i="29"/>
  <c r="J1049" i="29" s="1"/>
  <c r="C1050" i="29"/>
  <c r="D1050" i="29"/>
  <c r="E1050" i="29"/>
  <c r="F1050" i="29"/>
  <c r="G1050" i="29" s="1"/>
  <c r="H1050" i="29"/>
  <c r="I1050" i="29"/>
  <c r="J1050" i="29" s="1"/>
  <c r="C1051" i="29"/>
  <c r="D1051" i="29"/>
  <c r="E1051" i="29"/>
  <c r="F1051" i="29"/>
  <c r="G1051" i="29" s="1"/>
  <c r="H1051" i="29"/>
  <c r="I1051" i="29"/>
  <c r="J1051" i="29" s="1"/>
  <c r="C1052" i="29"/>
  <c r="D1052" i="29"/>
  <c r="E1052" i="29"/>
  <c r="F1052" i="29"/>
  <c r="G1052" i="29" s="1"/>
  <c r="H1052" i="29"/>
  <c r="I1052" i="29"/>
  <c r="J1052" i="29" s="1"/>
  <c r="C1053" i="29"/>
  <c r="D1053" i="29"/>
  <c r="E1053" i="29"/>
  <c r="F1053" i="29"/>
  <c r="G1053" i="29" s="1"/>
  <c r="H1053" i="29"/>
  <c r="I1053" i="29"/>
  <c r="J1053" i="29" s="1"/>
  <c r="C1054" i="29"/>
  <c r="D1054" i="29"/>
  <c r="E1054" i="29"/>
  <c r="F1054" i="29"/>
  <c r="G1054" i="29" s="1"/>
  <c r="H1054" i="29"/>
  <c r="I1054" i="29"/>
  <c r="J1054" i="29" s="1"/>
  <c r="C1055" i="29"/>
  <c r="D1055" i="29"/>
  <c r="E1055" i="29"/>
  <c r="F1055" i="29"/>
  <c r="G1055" i="29" s="1"/>
  <c r="H1055" i="29"/>
  <c r="I1055" i="29"/>
  <c r="J1055" i="29" s="1"/>
  <c r="C1056" i="29"/>
  <c r="D1056" i="29"/>
  <c r="E1056" i="29"/>
  <c r="F1056" i="29"/>
  <c r="G1056" i="29" s="1"/>
  <c r="H1056" i="29"/>
  <c r="I1056" i="29"/>
  <c r="J1056" i="29" s="1"/>
  <c r="C1057" i="29"/>
  <c r="D1057" i="29"/>
  <c r="E1057" i="29"/>
  <c r="F1057" i="29"/>
  <c r="G1057" i="29" s="1"/>
  <c r="H1057" i="29"/>
  <c r="I1057" i="29"/>
  <c r="J1057" i="29" s="1"/>
  <c r="C1058" i="29"/>
  <c r="D1058" i="29"/>
  <c r="E1058" i="29"/>
  <c r="F1058" i="29"/>
  <c r="G1058" i="29" s="1"/>
  <c r="H1058" i="29"/>
  <c r="I1058" i="29"/>
  <c r="J1058" i="29" s="1"/>
  <c r="C1059" i="29"/>
  <c r="D1059" i="29"/>
  <c r="E1059" i="29"/>
  <c r="F1059" i="29"/>
  <c r="G1059" i="29" s="1"/>
  <c r="H1059" i="29"/>
  <c r="I1059" i="29"/>
  <c r="J1059" i="29" s="1"/>
  <c r="C1060" i="29"/>
  <c r="D1060" i="29"/>
  <c r="E1060" i="29"/>
  <c r="F1060" i="29"/>
  <c r="G1060" i="29" s="1"/>
  <c r="H1060" i="29"/>
  <c r="I1060" i="29"/>
  <c r="J1060" i="29" s="1"/>
  <c r="C1061" i="29"/>
  <c r="D1061" i="29"/>
  <c r="E1061" i="29"/>
  <c r="F1061" i="29"/>
  <c r="G1061" i="29" s="1"/>
  <c r="H1061" i="29"/>
  <c r="I1061" i="29"/>
  <c r="J1061" i="29" s="1"/>
  <c r="C1062" i="29"/>
  <c r="D1062" i="29"/>
  <c r="E1062" i="29"/>
  <c r="F1062" i="29"/>
  <c r="G1062" i="29" s="1"/>
  <c r="H1062" i="29"/>
  <c r="I1062" i="29"/>
  <c r="J1062" i="29" s="1"/>
  <c r="C1063" i="29"/>
  <c r="D1063" i="29"/>
  <c r="E1063" i="29"/>
  <c r="F1063" i="29"/>
  <c r="G1063" i="29" s="1"/>
  <c r="H1063" i="29"/>
  <c r="I1063" i="29"/>
  <c r="J1063" i="29" s="1"/>
  <c r="C1064" i="29"/>
  <c r="D1064" i="29"/>
  <c r="E1064" i="29"/>
  <c r="F1064" i="29"/>
  <c r="G1064" i="29" s="1"/>
  <c r="H1064" i="29"/>
  <c r="I1064" i="29"/>
  <c r="J1064" i="29" s="1"/>
  <c r="C1065" i="29"/>
  <c r="D1065" i="29"/>
  <c r="E1065" i="29"/>
  <c r="F1065" i="29"/>
  <c r="G1065" i="29" s="1"/>
  <c r="H1065" i="29"/>
  <c r="I1065" i="29"/>
  <c r="J1065" i="29" s="1"/>
  <c r="C1066" i="29"/>
  <c r="D1066" i="29"/>
  <c r="E1066" i="29"/>
  <c r="F1066" i="29"/>
  <c r="G1066" i="29" s="1"/>
  <c r="H1066" i="29"/>
  <c r="I1066" i="29"/>
  <c r="J1066" i="29" s="1"/>
  <c r="C1067" i="29"/>
  <c r="D1067" i="29"/>
  <c r="E1067" i="29"/>
  <c r="F1067" i="29"/>
  <c r="G1067" i="29" s="1"/>
  <c r="H1067" i="29"/>
  <c r="I1067" i="29"/>
  <c r="J1067" i="29" s="1"/>
  <c r="C1068" i="29"/>
  <c r="D1068" i="29"/>
  <c r="E1068" i="29"/>
  <c r="F1068" i="29"/>
  <c r="G1068" i="29" s="1"/>
  <c r="H1068" i="29"/>
  <c r="I1068" i="29"/>
  <c r="J1068" i="29" s="1"/>
  <c r="C1069" i="29"/>
  <c r="D1069" i="29"/>
  <c r="E1069" i="29"/>
  <c r="F1069" i="29"/>
  <c r="G1069" i="29" s="1"/>
  <c r="H1069" i="29"/>
  <c r="I1069" i="29"/>
  <c r="J1069" i="29" s="1"/>
  <c r="C1070" i="29"/>
  <c r="D1070" i="29"/>
  <c r="E1070" i="29"/>
  <c r="F1070" i="29"/>
  <c r="G1070" i="29" s="1"/>
  <c r="H1070" i="29"/>
  <c r="I1070" i="29"/>
  <c r="J1070" i="29" s="1"/>
  <c r="C1071" i="29"/>
  <c r="D1071" i="29"/>
  <c r="E1071" i="29"/>
  <c r="F1071" i="29"/>
  <c r="G1071" i="29" s="1"/>
  <c r="H1071" i="29"/>
  <c r="I1071" i="29"/>
  <c r="J1071" i="29" s="1"/>
  <c r="C1072" i="29"/>
  <c r="D1072" i="29"/>
  <c r="E1072" i="29"/>
  <c r="F1072" i="29"/>
  <c r="G1072" i="29" s="1"/>
  <c r="H1072" i="29"/>
  <c r="I1072" i="29"/>
  <c r="J1072" i="29" s="1"/>
  <c r="C1073" i="29"/>
  <c r="D1073" i="29"/>
  <c r="E1073" i="29"/>
  <c r="F1073" i="29"/>
  <c r="G1073" i="29" s="1"/>
  <c r="H1073" i="29"/>
  <c r="I1073" i="29"/>
  <c r="J1073" i="29" s="1"/>
  <c r="C1074" i="29"/>
  <c r="D1074" i="29"/>
  <c r="E1074" i="29"/>
  <c r="F1074" i="29"/>
  <c r="G1074" i="29" s="1"/>
  <c r="H1074" i="29"/>
  <c r="I1074" i="29"/>
  <c r="J1074" i="29" s="1"/>
  <c r="C1075" i="29"/>
  <c r="D1075" i="29"/>
  <c r="E1075" i="29"/>
  <c r="F1075" i="29"/>
  <c r="G1075" i="29" s="1"/>
  <c r="H1075" i="29"/>
  <c r="I1075" i="29"/>
  <c r="J1075" i="29" s="1"/>
  <c r="C1076" i="29"/>
  <c r="D1076" i="29"/>
  <c r="E1076" i="29"/>
  <c r="F1076" i="29"/>
  <c r="G1076" i="29" s="1"/>
  <c r="H1076" i="29"/>
  <c r="I1076" i="29"/>
  <c r="J1076" i="29" s="1"/>
  <c r="C1077" i="29"/>
  <c r="D1077" i="29"/>
  <c r="E1077" i="29"/>
  <c r="F1077" i="29"/>
  <c r="G1077" i="29" s="1"/>
  <c r="H1077" i="29"/>
  <c r="I1077" i="29"/>
  <c r="J1077" i="29" s="1"/>
  <c r="C1078" i="29"/>
  <c r="D1078" i="29"/>
  <c r="E1078" i="29"/>
  <c r="F1078" i="29"/>
  <c r="G1078" i="29" s="1"/>
  <c r="H1078" i="29"/>
  <c r="I1078" i="29"/>
  <c r="J1078" i="29" s="1"/>
  <c r="C1079" i="29"/>
  <c r="D1079" i="29"/>
  <c r="E1079" i="29"/>
  <c r="F1079" i="29"/>
  <c r="G1079" i="29" s="1"/>
  <c r="H1079" i="29"/>
  <c r="I1079" i="29"/>
  <c r="J1079" i="29" s="1"/>
  <c r="C1080" i="29"/>
  <c r="D1080" i="29"/>
  <c r="E1080" i="29"/>
  <c r="F1080" i="29"/>
  <c r="G1080" i="29" s="1"/>
  <c r="H1080" i="29"/>
  <c r="I1080" i="29"/>
  <c r="J1080" i="29" s="1"/>
  <c r="C1081" i="29"/>
  <c r="D1081" i="29"/>
  <c r="E1081" i="29"/>
  <c r="F1081" i="29"/>
  <c r="G1081" i="29" s="1"/>
  <c r="H1081" i="29"/>
  <c r="I1081" i="29"/>
  <c r="J1081" i="29" s="1"/>
  <c r="C1082" i="29"/>
  <c r="D1082" i="29"/>
  <c r="E1082" i="29"/>
  <c r="F1082" i="29"/>
  <c r="G1082" i="29" s="1"/>
  <c r="H1082" i="29"/>
  <c r="I1082" i="29"/>
  <c r="J1082" i="29" s="1"/>
  <c r="C1083" i="29"/>
  <c r="D1083" i="29"/>
  <c r="E1083" i="29"/>
  <c r="F1083" i="29"/>
  <c r="G1083" i="29" s="1"/>
  <c r="H1083" i="29"/>
  <c r="I1083" i="29"/>
  <c r="J1083" i="29" s="1"/>
  <c r="C1084" i="29"/>
  <c r="D1084" i="29"/>
  <c r="E1084" i="29"/>
  <c r="F1084" i="29"/>
  <c r="G1084" i="29" s="1"/>
  <c r="H1084" i="29"/>
  <c r="I1084" i="29"/>
  <c r="J1084" i="29" s="1"/>
  <c r="C1085" i="29"/>
  <c r="D1085" i="29"/>
  <c r="E1085" i="29"/>
  <c r="F1085" i="29"/>
  <c r="G1085" i="29" s="1"/>
  <c r="H1085" i="29"/>
  <c r="I1085" i="29"/>
  <c r="J1085" i="29" s="1"/>
  <c r="C1086" i="29"/>
  <c r="D1086" i="29"/>
  <c r="E1086" i="29"/>
  <c r="F1086" i="29"/>
  <c r="G1086" i="29" s="1"/>
  <c r="H1086" i="29"/>
  <c r="I1086" i="29"/>
  <c r="J1086" i="29" s="1"/>
  <c r="C1087" i="29"/>
  <c r="D1087" i="29"/>
  <c r="E1087" i="29"/>
  <c r="F1087" i="29"/>
  <c r="G1087" i="29" s="1"/>
  <c r="H1087" i="29"/>
  <c r="I1087" i="29"/>
  <c r="J1087" i="29" s="1"/>
  <c r="C1088" i="29"/>
  <c r="D1088" i="29"/>
  <c r="E1088" i="29"/>
  <c r="F1088" i="29"/>
  <c r="G1088" i="29" s="1"/>
  <c r="H1088" i="29"/>
  <c r="I1088" i="29"/>
  <c r="J1088" i="29" s="1"/>
  <c r="C1089" i="29"/>
  <c r="D1089" i="29"/>
  <c r="E1089" i="29"/>
  <c r="F1089" i="29"/>
  <c r="G1089" i="29" s="1"/>
  <c r="H1089" i="29"/>
  <c r="I1089" i="29"/>
  <c r="J1089" i="29" s="1"/>
  <c r="C1090" i="29"/>
  <c r="D1090" i="29"/>
  <c r="E1090" i="29"/>
  <c r="F1090" i="29"/>
  <c r="G1090" i="29" s="1"/>
  <c r="H1090" i="29"/>
  <c r="I1090" i="29"/>
  <c r="J1090" i="29" s="1"/>
  <c r="C1091" i="29"/>
  <c r="D1091" i="29"/>
  <c r="E1091" i="29"/>
  <c r="F1091" i="29"/>
  <c r="G1091" i="29" s="1"/>
  <c r="H1091" i="29"/>
  <c r="I1091" i="29"/>
  <c r="J1091" i="29" s="1"/>
  <c r="C1092" i="29"/>
  <c r="D1092" i="29"/>
  <c r="E1092" i="29"/>
  <c r="F1092" i="29"/>
  <c r="G1092" i="29" s="1"/>
  <c r="H1092" i="29"/>
  <c r="I1092" i="29"/>
  <c r="J1092" i="29" s="1"/>
  <c r="C1093" i="29"/>
  <c r="D1093" i="29"/>
  <c r="E1093" i="29"/>
  <c r="F1093" i="29"/>
  <c r="G1093" i="29" s="1"/>
  <c r="H1093" i="29"/>
  <c r="I1093" i="29"/>
  <c r="J1093" i="29" s="1"/>
  <c r="C1094" i="29"/>
  <c r="D1094" i="29"/>
  <c r="E1094" i="29"/>
  <c r="F1094" i="29"/>
  <c r="G1094" i="29" s="1"/>
  <c r="H1094" i="29"/>
  <c r="I1094" i="29"/>
  <c r="J1094" i="29" s="1"/>
  <c r="C1095" i="29"/>
  <c r="D1095" i="29"/>
  <c r="E1095" i="29"/>
  <c r="F1095" i="29"/>
  <c r="G1095" i="29" s="1"/>
  <c r="H1095" i="29"/>
  <c r="I1095" i="29"/>
  <c r="J1095" i="29" s="1"/>
  <c r="C1096" i="29"/>
  <c r="D1096" i="29"/>
  <c r="E1096" i="29"/>
  <c r="F1096" i="29"/>
  <c r="G1096" i="29" s="1"/>
  <c r="H1096" i="29"/>
  <c r="I1096" i="29"/>
  <c r="J1096" i="29" s="1"/>
  <c r="C1097" i="29"/>
  <c r="D1097" i="29"/>
  <c r="E1097" i="29"/>
  <c r="F1097" i="29"/>
  <c r="G1097" i="29" s="1"/>
  <c r="H1097" i="29"/>
  <c r="I1097" i="29"/>
  <c r="J1097" i="29" s="1"/>
  <c r="C1098" i="29"/>
  <c r="D1098" i="29"/>
  <c r="E1098" i="29"/>
  <c r="F1098" i="29"/>
  <c r="G1098" i="29" s="1"/>
  <c r="H1098" i="29"/>
  <c r="I1098" i="29"/>
  <c r="J1098" i="29" s="1"/>
  <c r="C1099" i="29"/>
  <c r="D1099" i="29"/>
  <c r="E1099" i="29"/>
  <c r="F1099" i="29"/>
  <c r="G1099" i="29" s="1"/>
  <c r="H1099" i="29"/>
  <c r="I1099" i="29"/>
  <c r="J1099" i="29" s="1"/>
  <c r="C1100" i="29"/>
  <c r="D1100" i="29"/>
  <c r="E1100" i="29"/>
  <c r="F1100" i="29"/>
  <c r="G1100" i="29" s="1"/>
  <c r="H1100" i="29"/>
  <c r="I1100" i="29"/>
  <c r="J1100" i="29" s="1"/>
  <c r="C1101" i="29"/>
  <c r="D1101" i="29"/>
  <c r="E1101" i="29"/>
  <c r="F1101" i="29"/>
  <c r="G1101" i="29" s="1"/>
  <c r="H1101" i="29"/>
  <c r="I1101" i="29"/>
  <c r="J1101" i="29" s="1"/>
  <c r="C1102" i="29"/>
  <c r="D1102" i="29"/>
  <c r="E1102" i="29"/>
  <c r="F1102" i="29"/>
  <c r="G1102" i="29" s="1"/>
  <c r="H1102" i="29"/>
  <c r="I1102" i="29"/>
  <c r="J1102" i="29" s="1"/>
  <c r="C1103" i="29"/>
  <c r="D1103" i="29"/>
  <c r="E1103" i="29"/>
  <c r="F1103" i="29"/>
  <c r="G1103" i="29" s="1"/>
  <c r="H1103" i="29"/>
  <c r="I1103" i="29"/>
  <c r="J1103" i="29" s="1"/>
  <c r="C1104" i="29"/>
  <c r="D1104" i="29"/>
  <c r="E1104" i="29"/>
  <c r="F1104" i="29"/>
  <c r="G1104" i="29" s="1"/>
  <c r="H1104" i="29"/>
  <c r="I1104" i="29"/>
  <c r="J1104" i="29" s="1"/>
  <c r="C1105" i="29"/>
  <c r="D1105" i="29"/>
  <c r="E1105" i="29"/>
  <c r="F1105" i="29"/>
  <c r="G1105" i="29" s="1"/>
  <c r="H1105" i="29"/>
  <c r="I1105" i="29"/>
  <c r="J1105" i="29" s="1"/>
  <c r="C1106" i="29"/>
  <c r="D1106" i="29"/>
  <c r="E1106" i="29"/>
  <c r="F1106" i="29"/>
  <c r="G1106" i="29" s="1"/>
  <c r="H1106" i="29"/>
  <c r="I1106" i="29"/>
  <c r="J1106" i="29" s="1"/>
  <c r="C1107" i="29"/>
  <c r="D1107" i="29"/>
  <c r="E1107" i="29"/>
  <c r="F1107" i="29"/>
  <c r="G1107" i="29" s="1"/>
  <c r="H1107" i="29"/>
  <c r="I1107" i="29"/>
  <c r="J1107" i="29" s="1"/>
  <c r="C1108" i="29"/>
  <c r="D1108" i="29"/>
  <c r="E1108" i="29"/>
  <c r="F1108" i="29"/>
  <c r="G1108" i="29" s="1"/>
  <c r="H1108" i="29"/>
  <c r="I1108" i="29"/>
  <c r="J1108" i="29" s="1"/>
  <c r="C1109" i="29"/>
  <c r="D1109" i="29"/>
  <c r="E1109" i="29"/>
  <c r="F1109" i="29"/>
  <c r="G1109" i="29" s="1"/>
  <c r="H1109" i="29"/>
  <c r="I1109" i="29"/>
  <c r="J1109" i="29" s="1"/>
  <c r="C1110" i="29"/>
  <c r="D1110" i="29"/>
  <c r="E1110" i="29"/>
  <c r="F1110" i="29"/>
  <c r="G1110" i="29" s="1"/>
  <c r="H1110" i="29"/>
  <c r="I1110" i="29"/>
  <c r="J1110" i="29" s="1"/>
  <c r="C1111" i="29"/>
  <c r="D1111" i="29"/>
  <c r="E1111" i="29"/>
  <c r="F1111" i="29"/>
  <c r="G1111" i="29" s="1"/>
  <c r="H1111" i="29"/>
  <c r="I1111" i="29"/>
  <c r="J1111" i="29" s="1"/>
  <c r="C1112" i="29"/>
  <c r="D1112" i="29"/>
  <c r="E1112" i="29"/>
  <c r="F1112" i="29"/>
  <c r="G1112" i="29" s="1"/>
  <c r="H1112" i="29"/>
  <c r="I1112" i="29"/>
  <c r="J1112" i="29" s="1"/>
  <c r="C1113" i="29"/>
  <c r="D1113" i="29"/>
  <c r="E1113" i="29"/>
  <c r="F1113" i="29"/>
  <c r="G1113" i="29" s="1"/>
  <c r="H1113" i="29"/>
  <c r="I1113" i="29"/>
  <c r="J1113" i="29" s="1"/>
  <c r="C1114" i="29"/>
  <c r="D1114" i="29"/>
  <c r="E1114" i="29"/>
  <c r="F1114" i="29"/>
  <c r="G1114" i="29" s="1"/>
  <c r="H1114" i="29"/>
  <c r="I1114" i="29"/>
  <c r="J1114" i="29" s="1"/>
  <c r="C1115" i="29"/>
  <c r="D1115" i="29"/>
  <c r="E1115" i="29"/>
  <c r="F1115" i="29"/>
  <c r="G1115" i="29" s="1"/>
  <c r="H1115" i="29"/>
  <c r="I1115" i="29"/>
  <c r="J1115" i="29" s="1"/>
  <c r="C1116" i="29"/>
  <c r="D1116" i="29"/>
  <c r="E1116" i="29"/>
  <c r="F1116" i="29"/>
  <c r="G1116" i="29" s="1"/>
  <c r="H1116" i="29"/>
  <c r="I1116" i="29"/>
  <c r="J1116" i="29" s="1"/>
  <c r="C1117" i="29"/>
  <c r="D1117" i="29"/>
  <c r="E1117" i="29"/>
  <c r="F1117" i="29"/>
  <c r="G1117" i="29" s="1"/>
  <c r="H1117" i="29"/>
  <c r="I1117" i="29"/>
  <c r="J1117" i="29" s="1"/>
  <c r="C1118" i="29"/>
  <c r="D1118" i="29"/>
  <c r="E1118" i="29"/>
  <c r="F1118" i="29"/>
  <c r="G1118" i="29" s="1"/>
  <c r="H1118" i="29"/>
  <c r="I1118" i="29"/>
  <c r="J1118" i="29" s="1"/>
  <c r="C1119" i="29"/>
  <c r="D1119" i="29"/>
  <c r="E1119" i="29"/>
  <c r="F1119" i="29"/>
  <c r="G1119" i="29" s="1"/>
  <c r="H1119" i="29"/>
  <c r="I1119" i="29"/>
  <c r="J1119" i="29" s="1"/>
  <c r="C1120" i="29"/>
  <c r="D1120" i="29"/>
  <c r="E1120" i="29"/>
  <c r="F1120" i="29"/>
  <c r="G1120" i="29" s="1"/>
  <c r="H1120" i="29"/>
  <c r="I1120" i="29"/>
  <c r="J1120" i="29" s="1"/>
  <c r="C1121" i="29"/>
  <c r="D1121" i="29"/>
  <c r="E1121" i="29"/>
  <c r="F1121" i="29"/>
  <c r="G1121" i="29" s="1"/>
  <c r="H1121" i="29"/>
  <c r="I1121" i="29"/>
  <c r="J1121" i="29" s="1"/>
  <c r="C1122" i="29"/>
  <c r="D1122" i="29"/>
  <c r="E1122" i="29"/>
  <c r="F1122" i="29"/>
  <c r="G1122" i="29" s="1"/>
  <c r="H1122" i="29"/>
  <c r="I1122" i="29"/>
  <c r="J1122" i="29" s="1"/>
  <c r="C1123" i="29"/>
  <c r="D1123" i="29"/>
  <c r="E1123" i="29"/>
  <c r="F1123" i="29"/>
  <c r="G1123" i="29" s="1"/>
  <c r="H1123" i="29"/>
  <c r="I1123" i="29"/>
  <c r="J1123" i="29" s="1"/>
  <c r="C1124" i="29"/>
  <c r="D1124" i="29"/>
  <c r="E1124" i="29"/>
  <c r="F1124" i="29"/>
  <c r="G1124" i="29" s="1"/>
  <c r="H1124" i="29"/>
  <c r="I1124" i="29"/>
  <c r="J1124" i="29" s="1"/>
  <c r="C1125" i="29"/>
  <c r="D1125" i="29"/>
  <c r="E1125" i="29"/>
  <c r="F1125" i="29"/>
  <c r="G1125" i="29" s="1"/>
  <c r="H1125" i="29"/>
  <c r="I1125" i="29"/>
  <c r="J1125" i="29" s="1"/>
  <c r="C1126" i="29"/>
  <c r="D1126" i="29"/>
  <c r="E1126" i="29"/>
  <c r="F1126" i="29"/>
  <c r="G1126" i="29" s="1"/>
  <c r="H1126" i="29"/>
  <c r="I1126" i="29"/>
  <c r="J1126" i="29" s="1"/>
  <c r="C1127" i="29"/>
  <c r="D1127" i="29"/>
  <c r="E1127" i="29"/>
  <c r="F1127" i="29"/>
  <c r="G1127" i="29" s="1"/>
  <c r="H1127" i="29"/>
  <c r="I1127" i="29"/>
  <c r="J1127" i="29" s="1"/>
  <c r="C1128" i="29"/>
  <c r="D1128" i="29"/>
  <c r="E1128" i="29"/>
  <c r="F1128" i="29"/>
  <c r="G1128" i="29" s="1"/>
  <c r="H1128" i="29"/>
  <c r="I1128" i="29"/>
  <c r="J1128" i="29" s="1"/>
  <c r="C1129" i="29"/>
  <c r="D1129" i="29"/>
  <c r="E1129" i="29"/>
  <c r="F1129" i="29"/>
  <c r="G1129" i="29" s="1"/>
  <c r="H1129" i="29"/>
  <c r="I1129" i="29"/>
  <c r="J1129" i="29" s="1"/>
  <c r="C1130" i="29"/>
  <c r="D1130" i="29"/>
  <c r="E1130" i="29"/>
  <c r="F1130" i="29"/>
  <c r="G1130" i="29" s="1"/>
  <c r="H1130" i="29"/>
  <c r="I1130" i="29"/>
  <c r="J1130" i="29" s="1"/>
  <c r="C1131" i="29"/>
  <c r="D1131" i="29"/>
  <c r="E1131" i="29"/>
  <c r="F1131" i="29"/>
  <c r="G1131" i="29" s="1"/>
  <c r="H1131" i="29"/>
  <c r="I1131" i="29"/>
  <c r="J1131" i="29" s="1"/>
  <c r="C1132" i="29"/>
  <c r="D1132" i="29"/>
  <c r="E1132" i="29"/>
  <c r="F1132" i="29"/>
  <c r="G1132" i="29" s="1"/>
  <c r="H1132" i="29"/>
  <c r="I1132" i="29"/>
  <c r="J1132" i="29" s="1"/>
  <c r="C1133" i="29"/>
  <c r="D1133" i="29"/>
  <c r="E1133" i="29"/>
  <c r="F1133" i="29"/>
  <c r="G1133" i="29" s="1"/>
  <c r="H1133" i="29"/>
  <c r="I1133" i="29"/>
  <c r="J1133" i="29" s="1"/>
  <c r="C1134" i="29"/>
  <c r="D1134" i="29"/>
  <c r="E1134" i="29"/>
  <c r="F1134" i="29"/>
  <c r="G1134" i="29" s="1"/>
  <c r="H1134" i="29"/>
  <c r="I1134" i="29"/>
  <c r="J1134" i="29" s="1"/>
  <c r="C1135" i="29"/>
  <c r="D1135" i="29"/>
  <c r="E1135" i="29"/>
  <c r="F1135" i="29"/>
  <c r="G1135" i="29" s="1"/>
  <c r="H1135" i="29"/>
  <c r="I1135" i="29"/>
  <c r="J1135" i="29" s="1"/>
  <c r="C1136" i="29"/>
  <c r="D1136" i="29"/>
  <c r="E1136" i="29"/>
  <c r="F1136" i="29"/>
  <c r="G1136" i="29" s="1"/>
  <c r="H1136" i="29"/>
  <c r="I1136" i="29"/>
  <c r="J1136" i="29" s="1"/>
  <c r="C1137" i="29"/>
  <c r="D1137" i="29"/>
  <c r="E1137" i="29"/>
  <c r="F1137" i="29"/>
  <c r="G1137" i="29" s="1"/>
  <c r="H1137" i="29"/>
  <c r="I1137" i="29"/>
  <c r="J1137" i="29" s="1"/>
  <c r="C1138" i="29"/>
  <c r="D1138" i="29"/>
  <c r="E1138" i="29"/>
  <c r="F1138" i="29"/>
  <c r="G1138" i="29" s="1"/>
  <c r="H1138" i="29"/>
  <c r="I1138" i="29"/>
  <c r="J1138" i="29" s="1"/>
  <c r="C1139" i="29"/>
  <c r="D1139" i="29"/>
  <c r="E1139" i="29"/>
  <c r="F1139" i="29"/>
  <c r="G1139" i="29" s="1"/>
  <c r="H1139" i="29"/>
  <c r="I1139" i="29"/>
  <c r="J1139" i="29" s="1"/>
  <c r="C1140" i="29"/>
  <c r="D1140" i="29"/>
  <c r="E1140" i="29"/>
  <c r="F1140" i="29"/>
  <c r="G1140" i="29" s="1"/>
  <c r="H1140" i="29"/>
  <c r="I1140" i="29"/>
  <c r="J1140" i="29" s="1"/>
  <c r="C1141" i="29"/>
  <c r="D1141" i="29"/>
  <c r="E1141" i="29"/>
  <c r="F1141" i="29"/>
  <c r="G1141" i="29" s="1"/>
  <c r="H1141" i="29"/>
  <c r="I1141" i="29"/>
  <c r="J1141" i="29" s="1"/>
  <c r="C1142" i="29"/>
  <c r="D1142" i="29"/>
  <c r="E1142" i="29"/>
  <c r="F1142" i="29"/>
  <c r="G1142" i="29" s="1"/>
  <c r="H1142" i="29"/>
  <c r="I1142" i="29"/>
  <c r="J1142" i="29" s="1"/>
  <c r="C1143" i="29"/>
  <c r="D1143" i="29"/>
  <c r="E1143" i="29"/>
  <c r="F1143" i="29"/>
  <c r="G1143" i="29" s="1"/>
  <c r="H1143" i="29"/>
  <c r="I1143" i="29"/>
  <c r="J1143" i="29" s="1"/>
  <c r="C1144" i="29"/>
  <c r="D1144" i="29"/>
  <c r="E1144" i="29"/>
  <c r="F1144" i="29"/>
  <c r="G1144" i="29" s="1"/>
  <c r="H1144" i="29"/>
  <c r="I1144" i="29"/>
  <c r="J1144" i="29" s="1"/>
  <c r="C1145" i="29"/>
  <c r="D1145" i="29"/>
  <c r="E1145" i="29"/>
  <c r="F1145" i="29"/>
  <c r="G1145" i="29" s="1"/>
  <c r="H1145" i="29"/>
  <c r="I1145" i="29"/>
  <c r="J1145" i="29" s="1"/>
  <c r="C1146" i="29"/>
  <c r="D1146" i="29"/>
  <c r="E1146" i="29"/>
  <c r="F1146" i="29"/>
  <c r="G1146" i="29" s="1"/>
  <c r="H1146" i="29"/>
  <c r="I1146" i="29"/>
  <c r="J1146" i="29" s="1"/>
  <c r="C1147" i="29"/>
  <c r="D1147" i="29"/>
  <c r="E1147" i="29"/>
  <c r="F1147" i="29"/>
  <c r="G1147" i="29" s="1"/>
  <c r="H1147" i="29"/>
  <c r="I1147" i="29"/>
  <c r="J1147" i="29" s="1"/>
  <c r="C1148" i="29"/>
  <c r="D1148" i="29"/>
  <c r="E1148" i="29"/>
  <c r="F1148" i="29"/>
  <c r="G1148" i="29" s="1"/>
  <c r="H1148" i="29"/>
  <c r="I1148" i="29"/>
  <c r="J1148" i="29" s="1"/>
  <c r="C1149" i="29"/>
  <c r="D1149" i="29"/>
  <c r="E1149" i="29"/>
  <c r="F1149" i="29"/>
  <c r="G1149" i="29" s="1"/>
  <c r="H1149" i="29"/>
  <c r="I1149" i="29"/>
  <c r="J1149" i="29" s="1"/>
  <c r="C1150" i="29"/>
  <c r="D1150" i="29"/>
  <c r="E1150" i="29"/>
  <c r="F1150" i="29"/>
  <c r="G1150" i="29" s="1"/>
  <c r="H1150" i="29"/>
  <c r="I1150" i="29"/>
  <c r="J1150" i="29" s="1"/>
  <c r="C1151" i="29"/>
  <c r="D1151" i="29"/>
  <c r="E1151" i="29"/>
  <c r="F1151" i="29"/>
  <c r="G1151" i="29" s="1"/>
  <c r="H1151" i="29"/>
  <c r="I1151" i="29"/>
  <c r="J1151" i="29" s="1"/>
  <c r="C1152" i="29"/>
  <c r="D1152" i="29"/>
  <c r="E1152" i="29"/>
  <c r="F1152" i="29"/>
  <c r="G1152" i="29" s="1"/>
  <c r="H1152" i="29"/>
  <c r="I1152" i="29"/>
  <c r="J1152" i="29" s="1"/>
  <c r="C1153" i="29"/>
  <c r="D1153" i="29"/>
  <c r="E1153" i="29"/>
  <c r="F1153" i="29"/>
  <c r="G1153" i="29" s="1"/>
  <c r="H1153" i="29"/>
  <c r="I1153" i="29"/>
  <c r="J1153" i="29" s="1"/>
  <c r="C1154" i="29"/>
  <c r="D1154" i="29"/>
  <c r="E1154" i="29"/>
  <c r="F1154" i="29"/>
  <c r="G1154" i="29" s="1"/>
  <c r="H1154" i="29"/>
  <c r="I1154" i="29"/>
  <c r="J1154" i="29" s="1"/>
  <c r="C1155" i="29"/>
  <c r="D1155" i="29"/>
  <c r="E1155" i="29"/>
  <c r="F1155" i="29"/>
  <c r="G1155" i="29" s="1"/>
  <c r="H1155" i="29"/>
  <c r="I1155" i="29"/>
  <c r="J1155" i="29" s="1"/>
  <c r="C1156" i="29"/>
  <c r="D1156" i="29"/>
  <c r="E1156" i="29"/>
  <c r="F1156" i="29"/>
  <c r="G1156" i="29" s="1"/>
  <c r="H1156" i="29"/>
  <c r="I1156" i="29"/>
  <c r="J1156" i="29" s="1"/>
  <c r="C1157" i="29"/>
  <c r="D1157" i="29"/>
  <c r="E1157" i="29"/>
  <c r="F1157" i="29"/>
  <c r="G1157" i="29" s="1"/>
  <c r="H1157" i="29"/>
  <c r="I1157" i="29"/>
  <c r="J1157" i="29" s="1"/>
  <c r="C1158" i="29"/>
  <c r="D1158" i="29"/>
  <c r="E1158" i="29"/>
  <c r="F1158" i="29"/>
  <c r="G1158" i="29" s="1"/>
  <c r="H1158" i="29"/>
  <c r="I1158" i="29"/>
  <c r="J1158" i="29" s="1"/>
  <c r="C1159" i="29"/>
  <c r="D1159" i="29"/>
  <c r="E1159" i="29"/>
  <c r="F1159" i="29"/>
  <c r="G1159" i="29" s="1"/>
  <c r="H1159" i="29"/>
  <c r="I1159" i="29"/>
  <c r="J1159" i="29" s="1"/>
  <c r="C1160" i="29"/>
  <c r="D1160" i="29"/>
  <c r="E1160" i="29"/>
  <c r="F1160" i="29"/>
  <c r="G1160" i="29" s="1"/>
  <c r="H1160" i="29"/>
  <c r="I1160" i="29"/>
  <c r="J1160" i="29" s="1"/>
  <c r="C1161" i="29"/>
  <c r="D1161" i="29"/>
  <c r="E1161" i="29"/>
  <c r="F1161" i="29"/>
  <c r="G1161" i="29" s="1"/>
  <c r="H1161" i="29"/>
  <c r="I1161" i="29"/>
  <c r="J1161" i="29" s="1"/>
  <c r="C1162" i="29"/>
  <c r="D1162" i="29"/>
  <c r="E1162" i="29"/>
  <c r="F1162" i="29"/>
  <c r="G1162" i="29" s="1"/>
  <c r="H1162" i="29"/>
  <c r="I1162" i="29"/>
  <c r="J1162" i="29" s="1"/>
  <c r="C1163" i="29"/>
  <c r="D1163" i="29"/>
  <c r="E1163" i="29"/>
  <c r="F1163" i="29"/>
  <c r="G1163" i="29" s="1"/>
  <c r="H1163" i="29"/>
  <c r="I1163" i="29"/>
  <c r="J1163" i="29" s="1"/>
  <c r="C1164" i="29"/>
  <c r="D1164" i="29"/>
  <c r="E1164" i="29"/>
  <c r="F1164" i="29"/>
  <c r="G1164" i="29" s="1"/>
  <c r="H1164" i="29"/>
  <c r="I1164" i="29"/>
  <c r="J1164" i="29" s="1"/>
  <c r="C1165" i="29"/>
  <c r="D1165" i="29"/>
  <c r="E1165" i="29"/>
  <c r="F1165" i="29"/>
  <c r="G1165" i="29" s="1"/>
  <c r="H1165" i="29"/>
  <c r="I1165" i="29"/>
  <c r="J1165" i="29" s="1"/>
  <c r="C1166" i="29"/>
  <c r="D1166" i="29"/>
  <c r="E1166" i="29"/>
  <c r="F1166" i="29"/>
  <c r="G1166" i="29" s="1"/>
  <c r="H1166" i="29"/>
  <c r="I1166" i="29"/>
  <c r="J1166" i="29" s="1"/>
  <c r="C1167" i="29"/>
  <c r="D1167" i="29"/>
  <c r="E1167" i="29"/>
  <c r="F1167" i="29"/>
  <c r="G1167" i="29" s="1"/>
  <c r="H1167" i="29"/>
  <c r="I1167" i="29"/>
  <c r="J1167" i="29" s="1"/>
  <c r="C1168" i="29"/>
  <c r="D1168" i="29"/>
  <c r="E1168" i="29"/>
  <c r="F1168" i="29"/>
  <c r="G1168" i="29" s="1"/>
  <c r="H1168" i="29"/>
  <c r="I1168" i="29"/>
  <c r="J1168" i="29" s="1"/>
  <c r="C1169" i="29"/>
  <c r="D1169" i="29"/>
  <c r="E1169" i="29"/>
  <c r="F1169" i="29"/>
  <c r="G1169" i="29" s="1"/>
  <c r="H1169" i="29"/>
  <c r="I1169" i="29"/>
  <c r="J1169" i="29" s="1"/>
  <c r="C1170" i="29"/>
  <c r="D1170" i="29"/>
  <c r="E1170" i="29"/>
  <c r="F1170" i="29"/>
  <c r="G1170" i="29" s="1"/>
  <c r="H1170" i="29"/>
  <c r="I1170" i="29"/>
  <c r="J1170" i="29" s="1"/>
  <c r="C1171" i="29"/>
  <c r="D1171" i="29"/>
  <c r="E1171" i="29"/>
  <c r="F1171" i="29"/>
  <c r="G1171" i="29" s="1"/>
  <c r="H1171" i="29"/>
  <c r="I1171" i="29"/>
  <c r="J1171" i="29" s="1"/>
  <c r="C1172" i="29"/>
  <c r="D1172" i="29"/>
  <c r="E1172" i="29"/>
  <c r="F1172" i="29"/>
  <c r="G1172" i="29" s="1"/>
  <c r="H1172" i="29"/>
  <c r="I1172" i="29"/>
  <c r="J1172" i="29" s="1"/>
  <c r="C1173" i="29"/>
  <c r="D1173" i="29"/>
  <c r="E1173" i="29"/>
  <c r="F1173" i="29"/>
  <c r="G1173" i="29" s="1"/>
  <c r="H1173" i="29"/>
  <c r="I1173" i="29"/>
  <c r="J1173" i="29" s="1"/>
  <c r="C1174" i="29"/>
  <c r="D1174" i="29"/>
  <c r="E1174" i="29"/>
  <c r="F1174" i="29"/>
  <c r="G1174" i="29" s="1"/>
  <c r="H1174" i="29"/>
  <c r="I1174" i="29"/>
  <c r="J1174" i="29" s="1"/>
  <c r="C1175" i="29"/>
  <c r="D1175" i="29"/>
  <c r="E1175" i="29"/>
  <c r="F1175" i="29"/>
  <c r="G1175" i="29" s="1"/>
  <c r="H1175" i="29"/>
  <c r="I1175" i="29"/>
  <c r="J1175" i="29" s="1"/>
  <c r="C1176" i="29"/>
  <c r="D1176" i="29"/>
  <c r="E1176" i="29"/>
  <c r="F1176" i="29"/>
  <c r="G1176" i="29" s="1"/>
  <c r="H1176" i="29"/>
  <c r="I1176" i="29"/>
  <c r="J1176" i="29" s="1"/>
  <c r="C1177" i="29"/>
  <c r="D1177" i="29"/>
  <c r="E1177" i="29"/>
  <c r="F1177" i="29"/>
  <c r="G1177" i="29" s="1"/>
  <c r="H1177" i="29"/>
  <c r="I1177" i="29"/>
  <c r="J1177" i="29" s="1"/>
  <c r="C1178" i="29"/>
  <c r="D1178" i="29"/>
  <c r="E1178" i="29"/>
  <c r="F1178" i="29"/>
  <c r="G1178" i="29" s="1"/>
  <c r="H1178" i="29"/>
  <c r="I1178" i="29"/>
  <c r="J1178" i="29" s="1"/>
  <c r="C1179" i="29"/>
  <c r="D1179" i="29"/>
  <c r="E1179" i="29"/>
  <c r="F1179" i="29"/>
  <c r="G1179" i="29" s="1"/>
  <c r="H1179" i="29"/>
  <c r="I1179" i="29"/>
  <c r="J1179" i="29" s="1"/>
  <c r="C1180" i="29"/>
  <c r="D1180" i="29"/>
  <c r="E1180" i="29"/>
  <c r="F1180" i="29"/>
  <c r="G1180" i="29" s="1"/>
  <c r="H1180" i="29"/>
  <c r="I1180" i="29"/>
  <c r="J1180" i="29" s="1"/>
  <c r="C1181" i="29"/>
  <c r="D1181" i="29"/>
  <c r="E1181" i="29"/>
  <c r="F1181" i="29"/>
  <c r="G1181" i="29" s="1"/>
  <c r="H1181" i="29"/>
  <c r="I1181" i="29"/>
  <c r="J1181" i="29" s="1"/>
  <c r="C1182" i="29"/>
  <c r="D1182" i="29"/>
  <c r="E1182" i="29"/>
  <c r="F1182" i="29"/>
  <c r="G1182" i="29" s="1"/>
  <c r="H1182" i="29"/>
  <c r="I1182" i="29"/>
  <c r="J1182" i="29" s="1"/>
  <c r="C1183" i="29"/>
  <c r="D1183" i="29"/>
  <c r="E1183" i="29"/>
  <c r="F1183" i="29"/>
  <c r="G1183" i="29" s="1"/>
  <c r="H1183" i="29"/>
  <c r="I1183" i="29"/>
  <c r="J1183" i="29" s="1"/>
  <c r="C1184" i="29"/>
  <c r="D1184" i="29"/>
  <c r="E1184" i="29"/>
  <c r="F1184" i="29"/>
  <c r="G1184" i="29" s="1"/>
  <c r="H1184" i="29"/>
  <c r="I1184" i="29"/>
  <c r="J1184" i="29" s="1"/>
  <c r="C1185" i="29"/>
  <c r="D1185" i="29"/>
  <c r="E1185" i="29"/>
  <c r="F1185" i="29"/>
  <c r="G1185" i="29" s="1"/>
  <c r="H1185" i="29"/>
  <c r="I1185" i="29"/>
  <c r="J1185" i="29" s="1"/>
  <c r="C1186" i="29"/>
  <c r="D1186" i="29"/>
  <c r="E1186" i="29"/>
  <c r="F1186" i="29"/>
  <c r="G1186" i="29" s="1"/>
  <c r="H1186" i="29"/>
  <c r="I1186" i="29"/>
  <c r="J1186" i="29" s="1"/>
  <c r="C1187" i="29"/>
  <c r="D1187" i="29"/>
  <c r="E1187" i="29"/>
  <c r="F1187" i="29"/>
  <c r="G1187" i="29" s="1"/>
  <c r="H1187" i="29"/>
  <c r="I1187" i="29"/>
  <c r="J1187" i="29" s="1"/>
  <c r="C1188" i="29"/>
  <c r="D1188" i="29"/>
  <c r="E1188" i="29"/>
  <c r="F1188" i="29"/>
  <c r="G1188" i="29" s="1"/>
  <c r="H1188" i="29"/>
  <c r="I1188" i="29"/>
  <c r="J1188" i="29" s="1"/>
  <c r="C1189" i="29"/>
  <c r="D1189" i="29"/>
  <c r="E1189" i="29"/>
  <c r="F1189" i="29"/>
  <c r="G1189" i="29" s="1"/>
  <c r="H1189" i="29"/>
  <c r="I1189" i="29"/>
  <c r="J1189" i="29" s="1"/>
  <c r="C1190" i="29"/>
  <c r="D1190" i="29"/>
  <c r="E1190" i="29"/>
  <c r="F1190" i="29"/>
  <c r="G1190" i="29" s="1"/>
  <c r="H1190" i="29"/>
  <c r="I1190" i="29"/>
  <c r="J1190" i="29" s="1"/>
  <c r="C1191" i="29"/>
  <c r="D1191" i="29"/>
  <c r="E1191" i="29"/>
  <c r="F1191" i="29"/>
  <c r="G1191" i="29" s="1"/>
  <c r="H1191" i="29"/>
  <c r="I1191" i="29"/>
  <c r="J1191" i="29" s="1"/>
  <c r="C1192" i="29"/>
  <c r="D1192" i="29"/>
  <c r="E1192" i="29"/>
  <c r="F1192" i="29"/>
  <c r="G1192" i="29" s="1"/>
  <c r="H1192" i="29"/>
  <c r="I1192" i="29"/>
  <c r="J1192" i="29" s="1"/>
  <c r="C1193" i="29"/>
  <c r="D1193" i="29"/>
  <c r="E1193" i="29"/>
  <c r="F1193" i="29"/>
  <c r="G1193" i="29" s="1"/>
  <c r="H1193" i="29"/>
  <c r="I1193" i="29"/>
  <c r="J1193" i="29" s="1"/>
  <c r="C1194" i="29"/>
  <c r="D1194" i="29"/>
  <c r="E1194" i="29"/>
  <c r="F1194" i="29"/>
  <c r="G1194" i="29" s="1"/>
  <c r="H1194" i="29"/>
  <c r="I1194" i="29"/>
  <c r="J1194" i="29" s="1"/>
  <c r="C1195" i="29"/>
  <c r="D1195" i="29"/>
  <c r="E1195" i="29"/>
  <c r="F1195" i="29"/>
  <c r="G1195" i="29" s="1"/>
  <c r="H1195" i="29"/>
  <c r="I1195" i="29"/>
  <c r="J1195" i="29" s="1"/>
  <c r="C1196" i="29"/>
  <c r="D1196" i="29"/>
  <c r="E1196" i="29"/>
  <c r="F1196" i="29"/>
  <c r="G1196" i="29" s="1"/>
  <c r="H1196" i="29"/>
  <c r="I1196" i="29"/>
  <c r="J1196" i="29" s="1"/>
  <c r="C1197" i="29"/>
  <c r="D1197" i="29"/>
  <c r="E1197" i="29"/>
  <c r="F1197" i="29"/>
  <c r="G1197" i="29" s="1"/>
  <c r="H1197" i="29"/>
  <c r="I1197" i="29"/>
  <c r="J1197" i="29" s="1"/>
  <c r="C1198" i="29"/>
  <c r="D1198" i="29"/>
  <c r="E1198" i="29"/>
  <c r="F1198" i="29"/>
  <c r="G1198" i="29" s="1"/>
  <c r="H1198" i="29"/>
  <c r="I1198" i="29"/>
  <c r="J1198" i="29" s="1"/>
  <c r="C1199" i="29"/>
  <c r="D1199" i="29"/>
  <c r="E1199" i="29"/>
  <c r="F1199" i="29"/>
  <c r="G1199" i="29" s="1"/>
  <c r="H1199" i="29"/>
  <c r="I1199" i="29"/>
  <c r="J1199" i="29" s="1"/>
  <c r="C1200" i="29"/>
  <c r="D1200" i="29"/>
  <c r="E1200" i="29"/>
  <c r="F1200" i="29"/>
  <c r="G1200" i="29" s="1"/>
  <c r="H1200" i="29"/>
  <c r="I1200" i="29"/>
  <c r="J1200" i="29" s="1"/>
  <c r="C1201" i="29"/>
  <c r="D1201" i="29"/>
  <c r="E1201" i="29"/>
  <c r="F1201" i="29"/>
  <c r="G1201" i="29" s="1"/>
  <c r="H1201" i="29"/>
  <c r="I1201" i="29"/>
  <c r="J1201" i="29" s="1"/>
  <c r="C1202" i="29"/>
  <c r="D1202" i="29"/>
  <c r="E1202" i="29"/>
  <c r="F1202" i="29"/>
  <c r="G1202" i="29" s="1"/>
  <c r="H1202" i="29"/>
  <c r="I1202" i="29"/>
  <c r="J1202" i="29" s="1"/>
  <c r="C1203" i="29"/>
  <c r="D1203" i="29"/>
  <c r="E1203" i="29"/>
  <c r="F1203" i="29"/>
  <c r="G1203" i="29" s="1"/>
  <c r="H1203" i="29"/>
  <c r="I1203" i="29"/>
  <c r="J1203" i="29" s="1"/>
  <c r="C1204" i="29"/>
  <c r="D1204" i="29"/>
  <c r="E1204" i="29"/>
  <c r="F1204" i="29"/>
  <c r="G1204" i="29" s="1"/>
  <c r="H1204" i="29"/>
  <c r="I1204" i="29"/>
  <c r="J1204" i="29" s="1"/>
  <c r="C1205" i="29"/>
  <c r="D1205" i="29"/>
  <c r="E1205" i="29"/>
  <c r="F1205" i="29"/>
  <c r="G1205" i="29" s="1"/>
  <c r="H1205" i="29"/>
  <c r="I1205" i="29"/>
  <c r="J1205" i="29" s="1"/>
  <c r="C1206" i="29"/>
  <c r="D1206" i="29"/>
  <c r="E1206" i="29"/>
  <c r="F1206" i="29"/>
  <c r="G1206" i="29" s="1"/>
  <c r="H1206" i="29"/>
  <c r="I1206" i="29"/>
  <c r="J1206" i="29" s="1"/>
  <c r="C1207" i="29"/>
  <c r="D1207" i="29"/>
  <c r="E1207" i="29"/>
  <c r="F1207" i="29"/>
  <c r="G1207" i="29" s="1"/>
  <c r="H1207" i="29"/>
  <c r="I1207" i="29"/>
  <c r="J1207" i="29" s="1"/>
  <c r="C1208" i="29"/>
  <c r="D1208" i="29"/>
  <c r="E1208" i="29"/>
  <c r="F1208" i="29"/>
  <c r="G1208" i="29" s="1"/>
  <c r="H1208" i="29"/>
  <c r="I1208" i="29"/>
  <c r="J1208" i="29" s="1"/>
  <c r="C1209" i="29"/>
  <c r="D1209" i="29"/>
  <c r="E1209" i="29"/>
  <c r="F1209" i="29"/>
  <c r="G1209" i="29" s="1"/>
  <c r="H1209" i="29"/>
  <c r="I1209" i="29"/>
  <c r="J1209" i="29" s="1"/>
  <c r="C1210" i="29"/>
  <c r="D1210" i="29"/>
  <c r="E1210" i="29"/>
  <c r="F1210" i="29"/>
  <c r="G1210" i="29" s="1"/>
  <c r="H1210" i="29"/>
  <c r="I1210" i="29"/>
  <c r="J1210" i="29" s="1"/>
  <c r="C1211" i="29"/>
  <c r="D1211" i="29"/>
  <c r="E1211" i="29"/>
  <c r="F1211" i="29"/>
  <c r="G1211" i="29" s="1"/>
  <c r="H1211" i="29"/>
  <c r="I1211" i="29"/>
  <c r="J1211" i="29" s="1"/>
  <c r="C1212" i="29"/>
  <c r="D1212" i="29"/>
  <c r="E1212" i="29"/>
  <c r="F1212" i="29"/>
  <c r="G1212" i="29" s="1"/>
  <c r="H1212" i="29"/>
  <c r="I1212" i="29"/>
  <c r="J1212" i="29" s="1"/>
  <c r="C1213" i="29"/>
  <c r="D1213" i="29"/>
  <c r="E1213" i="29"/>
  <c r="F1213" i="29"/>
  <c r="G1213" i="29" s="1"/>
  <c r="H1213" i="29"/>
  <c r="I1213" i="29"/>
  <c r="J1213" i="29" s="1"/>
  <c r="C1214" i="29"/>
  <c r="D1214" i="29"/>
  <c r="E1214" i="29"/>
  <c r="F1214" i="29"/>
  <c r="G1214" i="29" s="1"/>
  <c r="H1214" i="29"/>
  <c r="I1214" i="29"/>
  <c r="J1214" i="29" s="1"/>
  <c r="C1215" i="29"/>
  <c r="D1215" i="29"/>
  <c r="E1215" i="29"/>
  <c r="F1215" i="29"/>
  <c r="G1215" i="29" s="1"/>
  <c r="H1215" i="29"/>
  <c r="I1215" i="29"/>
  <c r="J1215" i="29" s="1"/>
  <c r="C1216" i="29"/>
  <c r="D1216" i="29"/>
  <c r="E1216" i="29"/>
  <c r="F1216" i="29"/>
  <c r="G1216" i="29" s="1"/>
  <c r="H1216" i="29"/>
  <c r="I1216" i="29"/>
  <c r="J1216" i="29" s="1"/>
  <c r="C1217" i="29"/>
  <c r="D1217" i="29"/>
  <c r="E1217" i="29"/>
  <c r="F1217" i="29"/>
  <c r="G1217" i="29" s="1"/>
  <c r="H1217" i="29"/>
  <c r="I1217" i="29"/>
  <c r="J1217" i="29" s="1"/>
  <c r="C1218" i="29"/>
  <c r="D1218" i="29"/>
  <c r="E1218" i="29"/>
  <c r="F1218" i="29"/>
  <c r="G1218" i="29" s="1"/>
  <c r="H1218" i="29"/>
  <c r="I1218" i="29"/>
  <c r="J1218" i="29" s="1"/>
  <c r="C1219" i="29"/>
  <c r="D1219" i="29"/>
  <c r="E1219" i="29"/>
  <c r="F1219" i="29"/>
  <c r="G1219" i="29" s="1"/>
  <c r="H1219" i="29"/>
  <c r="I1219" i="29"/>
  <c r="J1219" i="29" s="1"/>
  <c r="C1220" i="29"/>
  <c r="D1220" i="29"/>
  <c r="E1220" i="29"/>
  <c r="F1220" i="29"/>
  <c r="G1220" i="29" s="1"/>
  <c r="H1220" i="29"/>
  <c r="I1220" i="29"/>
  <c r="J1220" i="29" s="1"/>
  <c r="C1221" i="29"/>
  <c r="D1221" i="29"/>
  <c r="E1221" i="29"/>
  <c r="F1221" i="29"/>
  <c r="G1221" i="29" s="1"/>
  <c r="H1221" i="29"/>
  <c r="I1221" i="29"/>
  <c r="J1221" i="29" s="1"/>
  <c r="C1222" i="29"/>
  <c r="D1222" i="29"/>
  <c r="E1222" i="29"/>
  <c r="F1222" i="29"/>
  <c r="G1222" i="29" s="1"/>
  <c r="H1222" i="29"/>
  <c r="I1222" i="29"/>
  <c r="J1222" i="29" s="1"/>
  <c r="C1223" i="29"/>
  <c r="D1223" i="29"/>
  <c r="E1223" i="29"/>
  <c r="F1223" i="29"/>
  <c r="G1223" i="29" s="1"/>
  <c r="H1223" i="29"/>
  <c r="I1223" i="29"/>
  <c r="J1223" i="29" s="1"/>
  <c r="C1224" i="29"/>
  <c r="D1224" i="29"/>
  <c r="E1224" i="29"/>
  <c r="F1224" i="29"/>
  <c r="G1224" i="29" s="1"/>
  <c r="H1224" i="29"/>
  <c r="I1224" i="29"/>
  <c r="J1224" i="29" s="1"/>
  <c r="C1225" i="29"/>
  <c r="D1225" i="29"/>
  <c r="E1225" i="29"/>
  <c r="F1225" i="29"/>
  <c r="G1225" i="29" s="1"/>
  <c r="H1225" i="29"/>
  <c r="I1225" i="29"/>
  <c r="J1225" i="29" s="1"/>
  <c r="C1226" i="29"/>
  <c r="D1226" i="29"/>
  <c r="E1226" i="29"/>
  <c r="F1226" i="29"/>
  <c r="G1226" i="29" s="1"/>
  <c r="H1226" i="29"/>
  <c r="I1226" i="29"/>
  <c r="J1226" i="29" s="1"/>
  <c r="C1227" i="29"/>
  <c r="D1227" i="29"/>
  <c r="E1227" i="29"/>
  <c r="F1227" i="29"/>
  <c r="G1227" i="29" s="1"/>
  <c r="H1227" i="29"/>
  <c r="I1227" i="29"/>
  <c r="J1227" i="29" s="1"/>
  <c r="C1228" i="29"/>
  <c r="D1228" i="29"/>
  <c r="E1228" i="29"/>
  <c r="F1228" i="29"/>
  <c r="G1228" i="29" s="1"/>
  <c r="H1228" i="29"/>
  <c r="I1228" i="29"/>
  <c r="J1228" i="29" s="1"/>
  <c r="C1229" i="29"/>
  <c r="D1229" i="29"/>
  <c r="E1229" i="29"/>
  <c r="F1229" i="29"/>
  <c r="G1229" i="29" s="1"/>
  <c r="H1229" i="29"/>
  <c r="I1229" i="29"/>
  <c r="J1229" i="29" s="1"/>
  <c r="C1230" i="29"/>
  <c r="D1230" i="29"/>
  <c r="E1230" i="29"/>
  <c r="F1230" i="29"/>
  <c r="G1230" i="29" s="1"/>
  <c r="H1230" i="29"/>
  <c r="I1230" i="29"/>
  <c r="J1230" i="29" s="1"/>
  <c r="C1231" i="29"/>
  <c r="D1231" i="29"/>
  <c r="E1231" i="29"/>
  <c r="F1231" i="29"/>
  <c r="G1231" i="29" s="1"/>
  <c r="H1231" i="29"/>
  <c r="I1231" i="29"/>
  <c r="J1231" i="29" s="1"/>
  <c r="C1232" i="29"/>
  <c r="D1232" i="29"/>
  <c r="E1232" i="29"/>
  <c r="F1232" i="29"/>
  <c r="G1232" i="29" s="1"/>
  <c r="H1232" i="29"/>
  <c r="I1232" i="29"/>
  <c r="J1232" i="29" s="1"/>
  <c r="C1233" i="29"/>
  <c r="D1233" i="29"/>
  <c r="E1233" i="29"/>
  <c r="F1233" i="29"/>
  <c r="G1233" i="29" s="1"/>
  <c r="H1233" i="29"/>
  <c r="I1233" i="29"/>
  <c r="J1233" i="29" s="1"/>
  <c r="C1234" i="29"/>
  <c r="D1234" i="29"/>
  <c r="E1234" i="29"/>
  <c r="F1234" i="29"/>
  <c r="G1234" i="29" s="1"/>
  <c r="H1234" i="29"/>
  <c r="I1234" i="29"/>
  <c r="J1234" i="29" s="1"/>
  <c r="C1235" i="29"/>
  <c r="D1235" i="29"/>
  <c r="E1235" i="29"/>
  <c r="F1235" i="29"/>
  <c r="G1235" i="29" s="1"/>
  <c r="H1235" i="29"/>
  <c r="I1235" i="29"/>
  <c r="J1235" i="29" s="1"/>
  <c r="C1236" i="29"/>
  <c r="D1236" i="29"/>
  <c r="E1236" i="29"/>
  <c r="F1236" i="29"/>
  <c r="G1236" i="29" s="1"/>
  <c r="H1236" i="29"/>
  <c r="I1236" i="29"/>
  <c r="J1236" i="29" s="1"/>
  <c r="C1237" i="29"/>
  <c r="D1237" i="29"/>
  <c r="E1237" i="29"/>
  <c r="F1237" i="29"/>
  <c r="G1237" i="29" s="1"/>
  <c r="H1237" i="29"/>
  <c r="I1237" i="29"/>
  <c r="J1237" i="29" s="1"/>
  <c r="C1238" i="29"/>
  <c r="D1238" i="29"/>
  <c r="E1238" i="29"/>
  <c r="F1238" i="29"/>
  <c r="G1238" i="29" s="1"/>
  <c r="H1238" i="29"/>
  <c r="I1238" i="29"/>
  <c r="J1238" i="29" s="1"/>
  <c r="C1239" i="29"/>
  <c r="D1239" i="29"/>
  <c r="E1239" i="29"/>
  <c r="F1239" i="29"/>
  <c r="G1239" i="29" s="1"/>
  <c r="H1239" i="29"/>
  <c r="I1239" i="29"/>
  <c r="J1239" i="29" s="1"/>
  <c r="C1240" i="29"/>
  <c r="D1240" i="29"/>
  <c r="E1240" i="29"/>
  <c r="F1240" i="29"/>
  <c r="G1240" i="29" s="1"/>
  <c r="H1240" i="29"/>
  <c r="I1240" i="29"/>
  <c r="J1240" i="29" s="1"/>
  <c r="C1241" i="29"/>
  <c r="D1241" i="29"/>
  <c r="E1241" i="29"/>
  <c r="F1241" i="29"/>
  <c r="G1241" i="29" s="1"/>
  <c r="H1241" i="29"/>
  <c r="I1241" i="29"/>
  <c r="J1241" i="29" s="1"/>
  <c r="C1242" i="29"/>
  <c r="D1242" i="29"/>
  <c r="E1242" i="29"/>
  <c r="F1242" i="29"/>
  <c r="G1242" i="29" s="1"/>
  <c r="H1242" i="29"/>
  <c r="I1242" i="29"/>
  <c r="J1242" i="29" s="1"/>
  <c r="C1243" i="29"/>
  <c r="D1243" i="29"/>
  <c r="E1243" i="29"/>
  <c r="F1243" i="29"/>
  <c r="G1243" i="29" s="1"/>
  <c r="H1243" i="29"/>
  <c r="I1243" i="29"/>
  <c r="J1243" i="29" s="1"/>
  <c r="C1244" i="29"/>
  <c r="D1244" i="29"/>
  <c r="E1244" i="29"/>
  <c r="F1244" i="29"/>
  <c r="G1244" i="29" s="1"/>
  <c r="H1244" i="29"/>
  <c r="I1244" i="29"/>
  <c r="J1244" i="29" s="1"/>
  <c r="C1245" i="29"/>
  <c r="D1245" i="29"/>
  <c r="E1245" i="29"/>
  <c r="F1245" i="29"/>
  <c r="G1245" i="29" s="1"/>
  <c r="H1245" i="29"/>
  <c r="I1245" i="29"/>
  <c r="J1245" i="29" s="1"/>
  <c r="C1246" i="29"/>
  <c r="D1246" i="29"/>
  <c r="E1246" i="29"/>
  <c r="F1246" i="29"/>
  <c r="G1246" i="29" s="1"/>
  <c r="H1246" i="29"/>
  <c r="I1246" i="29"/>
  <c r="J1246" i="29" s="1"/>
  <c r="C1247" i="29"/>
  <c r="D1247" i="29"/>
  <c r="E1247" i="29"/>
  <c r="F1247" i="29"/>
  <c r="G1247" i="29" s="1"/>
  <c r="H1247" i="29"/>
  <c r="I1247" i="29"/>
  <c r="J1247" i="29" s="1"/>
  <c r="C1248" i="29"/>
  <c r="D1248" i="29"/>
  <c r="E1248" i="29"/>
  <c r="F1248" i="29"/>
  <c r="G1248" i="29" s="1"/>
  <c r="H1248" i="29"/>
  <c r="I1248" i="29"/>
  <c r="J1248" i="29" s="1"/>
  <c r="C1249" i="29"/>
  <c r="D1249" i="29"/>
  <c r="E1249" i="29"/>
  <c r="F1249" i="29"/>
  <c r="G1249" i="29" s="1"/>
  <c r="H1249" i="29"/>
  <c r="I1249" i="29"/>
  <c r="J1249" i="29" s="1"/>
  <c r="C1250" i="29"/>
  <c r="D1250" i="29"/>
  <c r="E1250" i="29"/>
  <c r="F1250" i="29"/>
  <c r="G1250" i="29" s="1"/>
  <c r="H1250" i="29"/>
  <c r="I1250" i="29"/>
  <c r="J1250" i="29" s="1"/>
  <c r="C1251" i="29"/>
  <c r="D1251" i="29"/>
  <c r="E1251" i="29"/>
  <c r="F1251" i="29"/>
  <c r="G1251" i="29" s="1"/>
  <c r="H1251" i="29"/>
  <c r="I1251" i="29"/>
  <c r="J1251" i="29" s="1"/>
  <c r="C1252" i="29"/>
  <c r="D1252" i="29"/>
  <c r="E1252" i="29"/>
  <c r="F1252" i="29"/>
  <c r="G1252" i="29" s="1"/>
  <c r="H1252" i="29"/>
  <c r="I1252" i="29"/>
  <c r="J1252" i="29" s="1"/>
  <c r="C1253" i="29"/>
  <c r="D1253" i="29"/>
  <c r="E1253" i="29"/>
  <c r="F1253" i="29"/>
  <c r="G1253" i="29" s="1"/>
  <c r="H1253" i="29"/>
  <c r="I1253" i="29"/>
  <c r="J1253" i="29" s="1"/>
  <c r="C1254" i="29"/>
  <c r="D1254" i="29"/>
  <c r="E1254" i="29"/>
  <c r="F1254" i="29"/>
  <c r="G1254" i="29" s="1"/>
  <c r="H1254" i="29"/>
  <c r="I1254" i="29"/>
  <c r="J1254" i="29" s="1"/>
  <c r="C1255" i="29"/>
  <c r="D1255" i="29"/>
  <c r="E1255" i="29"/>
  <c r="F1255" i="29"/>
  <c r="G1255" i="29" s="1"/>
  <c r="H1255" i="29"/>
  <c r="I1255" i="29"/>
  <c r="J1255" i="29" s="1"/>
  <c r="C1256" i="29"/>
  <c r="D1256" i="29"/>
  <c r="E1256" i="29"/>
  <c r="F1256" i="29"/>
  <c r="G1256" i="29" s="1"/>
  <c r="H1256" i="29"/>
  <c r="I1256" i="29"/>
  <c r="J1256" i="29" s="1"/>
  <c r="C1257" i="29"/>
  <c r="D1257" i="29"/>
  <c r="E1257" i="29"/>
  <c r="F1257" i="29"/>
  <c r="G1257" i="29" s="1"/>
  <c r="H1257" i="29"/>
  <c r="I1257" i="29"/>
  <c r="J1257" i="29" s="1"/>
  <c r="C1258" i="29"/>
  <c r="D1258" i="29"/>
  <c r="E1258" i="29"/>
  <c r="F1258" i="29"/>
  <c r="G1258" i="29" s="1"/>
  <c r="H1258" i="29"/>
  <c r="I1258" i="29"/>
  <c r="J1258" i="29" s="1"/>
  <c r="C1259" i="29"/>
  <c r="D1259" i="29"/>
  <c r="E1259" i="29"/>
  <c r="F1259" i="29"/>
  <c r="G1259" i="29" s="1"/>
  <c r="H1259" i="29"/>
  <c r="I1259" i="29"/>
  <c r="J1259" i="29" s="1"/>
  <c r="C1260" i="29"/>
  <c r="D1260" i="29"/>
  <c r="E1260" i="29"/>
  <c r="F1260" i="29"/>
  <c r="G1260" i="29" s="1"/>
  <c r="H1260" i="29"/>
  <c r="I1260" i="29"/>
  <c r="J1260" i="29" s="1"/>
  <c r="C1261" i="29"/>
  <c r="D1261" i="29"/>
  <c r="E1261" i="29"/>
  <c r="F1261" i="29"/>
  <c r="G1261" i="29" s="1"/>
  <c r="H1261" i="29"/>
  <c r="I1261" i="29"/>
  <c r="J1261" i="29" s="1"/>
  <c r="C1262" i="29"/>
  <c r="D1262" i="29"/>
  <c r="E1262" i="29"/>
  <c r="F1262" i="29"/>
  <c r="G1262" i="29" s="1"/>
  <c r="H1262" i="29"/>
  <c r="I1262" i="29"/>
  <c r="J1262" i="29" s="1"/>
  <c r="C1263" i="29"/>
  <c r="D1263" i="29"/>
  <c r="E1263" i="29"/>
  <c r="F1263" i="29"/>
  <c r="G1263" i="29" s="1"/>
  <c r="H1263" i="29"/>
  <c r="I1263" i="29"/>
  <c r="J1263" i="29" s="1"/>
  <c r="C1264" i="29"/>
  <c r="D1264" i="29"/>
  <c r="E1264" i="29"/>
  <c r="F1264" i="29"/>
  <c r="G1264" i="29" s="1"/>
  <c r="H1264" i="29"/>
  <c r="I1264" i="29"/>
  <c r="J1264" i="29" s="1"/>
  <c r="C1265" i="29"/>
  <c r="D1265" i="29"/>
  <c r="E1265" i="29"/>
  <c r="F1265" i="29"/>
  <c r="G1265" i="29" s="1"/>
  <c r="H1265" i="29"/>
  <c r="I1265" i="29"/>
  <c r="J1265" i="29" s="1"/>
  <c r="C1266" i="29"/>
  <c r="D1266" i="29"/>
  <c r="E1266" i="29"/>
  <c r="F1266" i="29"/>
  <c r="G1266" i="29" s="1"/>
  <c r="H1266" i="29"/>
  <c r="I1266" i="29"/>
  <c r="J1266" i="29" s="1"/>
  <c r="K1266" i="29"/>
  <c r="C1267" i="29"/>
  <c r="D1267" i="29"/>
  <c r="E1267" i="29"/>
  <c r="F1267" i="29"/>
  <c r="G1267" i="29" s="1"/>
  <c r="H1267" i="29"/>
  <c r="I1267" i="29"/>
  <c r="J1267" i="29" s="1"/>
  <c r="K1267" i="29"/>
  <c r="C1268" i="29"/>
  <c r="D1268" i="29"/>
  <c r="E1268" i="29"/>
  <c r="F1268" i="29"/>
  <c r="G1268" i="29" s="1"/>
  <c r="H1268" i="29"/>
  <c r="I1268" i="29"/>
  <c r="J1268" i="29" s="1"/>
  <c r="K1268" i="29"/>
  <c r="C1269" i="29"/>
  <c r="D1269" i="29"/>
  <c r="E1269" i="29"/>
  <c r="F1269" i="29"/>
  <c r="G1269" i="29" s="1"/>
  <c r="H1269" i="29"/>
  <c r="I1269" i="29"/>
  <c r="J1269" i="29" s="1"/>
  <c r="C1270" i="29"/>
  <c r="D1270" i="29"/>
  <c r="E1270" i="29"/>
  <c r="F1270" i="29"/>
  <c r="G1270" i="29" s="1"/>
  <c r="H1270" i="29"/>
  <c r="I1270" i="29"/>
  <c r="J1270" i="29" s="1"/>
  <c r="C1271" i="29"/>
  <c r="D1271" i="29"/>
  <c r="E1271" i="29"/>
  <c r="F1271" i="29"/>
  <c r="G1271" i="29" s="1"/>
  <c r="H1271" i="29"/>
  <c r="I1271" i="29"/>
  <c r="J1271" i="29" s="1"/>
  <c r="C1272" i="29"/>
  <c r="D1272" i="29"/>
  <c r="E1272" i="29"/>
  <c r="F1272" i="29"/>
  <c r="G1272" i="29" s="1"/>
  <c r="H1272" i="29"/>
  <c r="I1272" i="29"/>
  <c r="J1272" i="29" s="1"/>
  <c r="C1273" i="29"/>
  <c r="D1273" i="29"/>
  <c r="E1273" i="29"/>
  <c r="F1273" i="29"/>
  <c r="G1273" i="29" s="1"/>
  <c r="H1273" i="29"/>
  <c r="I1273" i="29"/>
  <c r="J1273" i="29" s="1"/>
  <c r="C1274" i="29"/>
  <c r="D1274" i="29"/>
  <c r="E1274" i="29"/>
  <c r="F1274" i="29"/>
  <c r="G1274" i="29" s="1"/>
  <c r="H1274" i="29"/>
  <c r="I1274" i="29"/>
  <c r="J1274" i="29" s="1"/>
  <c r="C1275" i="29"/>
  <c r="D1275" i="29"/>
  <c r="E1275" i="29"/>
  <c r="F1275" i="29"/>
  <c r="G1275" i="29" s="1"/>
  <c r="H1275" i="29"/>
  <c r="I1275" i="29"/>
  <c r="J1275" i="29" s="1"/>
  <c r="C1276" i="29"/>
  <c r="D1276" i="29"/>
  <c r="E1276" i="29"/>
  <c r="F1276" i="29"/>
  <c r="G1276" i="29" s="1"/>
  <c r="H1276" i="29"/>
  <c r="I1276" i="29"/>
  <c r="J1276" i="29" s="1"/>
  <c r="C1277" i="29"/>
  <c r="D1277" i="29"/>
  <c r="E1277" i="29"/>
  <c r="F1277" i="29"/>
  <c r="G1277" i="29" s="1"/>
  <c r="H1277" i="29"/>
  <c r="I1277" i="29"/>
  <c r="J1277" i="29" s="1"/>
  <c r="C1278" i="29"/>
  <c r="D1278" i="29"/>
  <c r="E1278" i="29"/>
  <c r="F1278" i="29"/>
  <c r="G1278" i="29" s="1"/>
  <c r="H1278" i="29"/>
  <c r="I1278" i="29"/>
  <c r="J1278" i="29" s="1"/>
  <c r="C1279" i="29"/>
  <c r="D1279" i="29"/>
  <c r="E1279" i="29"/>
  <c r="F1279" i="29"/>
  <c r="G1279" i="29" s="1"/>
  <c r="H1279" i="29"/>
  <c r="I1279" i="29"/>
  <c r="J1279" i="29" s="1"/>
  <c r="C1280" i="29"/>
  <c r="D1280" i="29"/>
  <c r="E1280" i="29"/>
  <c r="F1280" i="29"/>
  <c r="G1280" i="29" s="1"/>
  <c r="H1280" i="29"/>
  <c r="I1280" i="29"/>
  <c r="J1280" i="29" s="1"/>
  <c r="C1281" i="29"/>
  <c r="D1281" i="29"/>
  <c r="E1281" i="29"/>
  <c r="F1281" i="29"/>
  <c r="G1281" i="29" s="1"/>
  <c r="H1281" i="29"/>
  <c r="I1281" i="29"/>
  <c r="J1281" i="29" s="1"/>
  <c r="C1282" i="29"/>
  <c r="D1282" i="29"/>
  <c r="E1282" i="29"/>
  <c r="F1282" i="29"/>
  <c r="G1282" i="29" s="1"/>
  <c r="H1282" i="29"/>
  <c r="I1282" i="29"/>
  <c r="J1282" i="29" s="1"/>
  <c r="C1283" i="29"/>
  <c r="D1283" i="29"/>
  <c r="E1283" i="29"/>
  <c r="F1283" i="29"/>
  <c r="G1283" i="29" s="1"/>
  <c r="H1283" i="29"/>
  <c r="I1283" i="29"/>
  <c r="J1283" i="29" s="1"/>
  <c r="C1284" i="29"/>
  <c r="D1284" i="29"/>
  <c r="E1284" i="29"/>
  <c r="F1284" i="29"/>
  <c r="G1284" i="29" s="1"/>
  <c r="H1284" i="29"/>
  <c r="I1284" i="29"/>
  <c r="J1284" i="29" s="1"/>
  <c r="C1285" i="29"/>
  <c r="D1285" i="29"/>
  <c r="E1285" i="29"/>
  <c r="F1285" i="29"/>
  <c r="G1285" i="29" s="1"/>
  <c r="H1285" i="29"/>
  <c r="I1285" i="29"/>
  <c r="J1285" i="29" s="1"/>
  <c r="C1286" i="29"/>
  <c r="D1286" i="29"/>
  <c r="E1286" i="29"/>
  <c r="F1286" i="29"/>
  <c r="G1286" i="29" s="1"/>
  <c r="H1286" i="29"/>
  <c r="I1286" i="29"/>
  <c r="J1286" i="29" s="1"/>
  <c r="C1287" i="29"/>
  <c r="D1287" i="29"/>
  <c r="E1287" i="29"/>
  <c r="F1287" i="29"/>
  <c r="G1287" i="29" s="1"/>
  <c r="H1287" i="29"/>
  <c r="I1287" i="29"/>
  <c r="J1287" i="29" s="1"/>
  <c r="C1288" i="29"/>
  <c r="D1288" i="29"/>
  <c r="E1288" i="29"/>
  <c r="F1288" i="29"/>
  <c r="G1288" i="29" s="1"/>
  <c r="H1288" i="29"/>
  <c r="I1288" i="29"/>
  <c r="J1288" i="29" s="1"/>
  <c r="C1289" i="29"/>
  <c r="D1289" i="29"/>
  <c r="E1289" i="29"/>
  <c r="F1289" i="29"/>
  <c r="G1289" i="29" s="1"/>
  <c r="H1289" i="29"/>
  <c r="I1289" i="29"/>
  <c r="J1289" i="29" s="1"/>
  <c r="C1290" i="29"/>
  <c r="D1290" i="29"/>
  <c r="E1290" i="29"/>
  <c r="F1290" i="29"/>
  <c r="G1290" i="29" s="1"/>
  <c r="H1290" i="29"/>
  <c r="I1290" i="29"/>
  <c r="J1290" i="29" s="1"/>
  <c r="C1291" i="29"/>
  <c r="D1291" i="29"/>
  <c r="E1291" i="29"/>
  <c r="F1291" i="29"/>
  <c r="G1291" i="29" s="1"/>
  <c r="H1291" i="29"/>
  <c r="I1291" i="29"/>
  <c r="J1291" i="29" s="1"/>
  <c r="C1292" i="29"/>
  <c r="D1292" i="29"/>
  <c r="E1292" i="29"/>
  <c r="F1292" i="29"/>
  <c r="G1292" i="29" s="1"/>
  <c r="H1292" i="29"/>
  <c r="I1292" i="29"/>
  <c r="J1292" i="29" s="1"/>
  <c r="C1293" i="29"/>
  <c r="D1293" i="29"/>
  <c r="E1293" i="29"/>
  <c r="F1293" i="29"/>
  <c r="G1293" i="29" s="1"/>
  <c r="H1293" i="29"/>
  <c r="I1293" i="29"/>
  <c r="J1293" i="29" s="1"/>
  <c r="C1294" i="29"/>
  <c r="D1294" i="29"/>
  <c r="E1294" i="29"/>
  <c r="F1294" i="29"/>
  <c r="G1294" i="29" s="1"/>
  <c r="H1294" i="29"/>
  <c r="I1294" i="29"/>
  <c r="J1294" i="29" s="1"/>
  <c r="C1295" i="29"/>
  <c r="D1295" i="29"/>
  <c r="E1295" i="29"/>
  <c r="F1295" i="29"/>
  <c r="G1295" i="29" s="1"/>
  <c r="H1295" i="29"/>
  <c r="I1295" i="29"/>
  <c r="J1295" i="29" s="1"/>
  <c r="C1296" i="29"/>
  <c r="D1296" i="29"/>
  <c r="E1296" i="29"/>
  <c r="F1296" i="29"/>
  <c r="G1296" i="29" s="1"/>
  <c r="H1296" i="29"/>
  <c r="I1296" i="29"/>
  <c r="J1296" i="29" s="1"/>
  <c r="C1297" i="29"/>
  <c r="D1297" i="29"/>
  <c r="E1297" i="29"/>
  <c r="F1297" i="29"/>
  <c r="G1297" i="29" s="1"/>
  <c r="H1297" i="29"/>
  <c r="I1297" i="29"/>
  <c r="J1297" i="29" s="1"/>
  <c r="C1298" i="29"/>
  <c r="D1298" i="29"/>
  <c r="E1298" i="29"/>
  <c r="F1298" i="29"/>
  <c r="G1298" i="29" s="1"/>
  <c r="H1298" i="29"/>
  <c r="I1298" i="29"/>
  <c r="J1298" i="29" s="1"/>
  <c r="C1299" i="29"/>
  <c r="D1299" i="29"/>
  <c r="E1299" i="29"/>
  <c r="F1299" i="29"/>
  <c r="G1299" i="29" s="1"/>
  <c r="H1299" i="29"/>
  <c r="I1299" i="29"/>
  <c r="J1299" i="29" s="1"/>
  <c r="C1300" i="29"/>
  <c r="D1300" i="29"/>
  <c r="E1300" i="29"/>
  <c r="F1300" i="29"/>
  <c r="G1300" i="29" s="1"/>
  <c r="H1300" i="29"/>
  <c r="I1300" i="29"/>
  <c r="J1300" i="29" s="1"/>
  <c r="C1301" i="29"/>
  <c r="D1301" i="29"/>
  <c r="E1301" i="29"/>
  <c r="F1301" i="29"/>
  <c r="G1301" i="29" s="1"/>
  <c r="H1301" i="29"/>
  <c r="I1301" i="29"/>
  <c r="J1301" i="29" s="1"/>
  <c r="C1302" i="29"/>
  <c r="D1302" i="29"/>
  <c r="E1302" i="29"/>
  <c r="F1302" i="29"/>
  <c r="G1302" i="29" s="1"/>
  <c r="H1302" i="29"/>
  <c r="I1302" i="29"/>
  <c r="J1302" i="29" s="1"/>
  <c r="C1303" i="29"/>
  <c r="D1303" i="29"/>
  <c r="E1303" i="29"/>
  <c r="F1303" i="29"/>
  <c r="G1303" i="29" s="1"/>
  <c r="H1303" i="29"/>
  <c r="I1303" i="29"/>
  <c r="J1303" i="29" s="1"/>
  <c r="C1304" i="29"/>
  <c r="D1304" i="29"/>
  <c r="E1304" i="29"/>
  <c r="F1304" i="29"/>
  <c r="G1304" i="29" s="1"/>
  <c r="H1304" i="29"/>
  <c r="I1304" i="29"/>
  <c r="J1304" i="29" s="1"/>
  <c r="C1305" i="29"/>
  <c r="D1305" i="29"/>
  <c r="E1305" i="29"/>
  <c r="F1305" i="29"/>
  <c r="G1305" i="29" s="1"/>
  <c r="H1305" i="29"/>
  <c r="I1305" i="29"/>
  <c r="J1305" i="29" s="1"/>
  <c r="C1306" i="29"/>
  <c r="D1306" i="29"/>
  <c r="E1306" i="29"/>
  <c r="F1306" i="29"/>
  <c r="G1306" i="29" s="1"/>
  <c r="H1306" i="29"/>
  <c r="I1306" i="29"/>
  <c r="J1306" i="29" s="1"/>
  <c r="C1307" i="29"/>
  <c r="D1307" i="29"/>
  <c r="E1307" i="29"/>
  <c r="F1307" i="29"/>
  <c r="G1307" i="29" s="1"/>
  <c r="H1307" i="29"/>
  <c r="I1307" i="29"/>
  <c r="J1307" i="29" s="1"/>
  <c r="C1308" i="29"/>
  <c r="D1308" i="29"/>
  <c r="E1308" i="29"/>
  <c r="F1308" i="29"/>
  <c r="G1308" i="29" s="1"/>
  <c r="H1308" i="29"/>
  <c r="I1308" i="29"/>
  <c r="J1308" i="29" s="1"/>
  <c r="C1309" i="29"/>
  <c r="D1309" i="29"/>
  <c r="E1309" i="29"/>
  <c r="F1309" i="29"/>
  <c r="G1309" i="29" s="1"/>
  <c r="H1309" i="29"/>
  <c r="I1309" i="29"/>
  <c r="J1309" i="29" s="1"/>
  <c r="C1310" i="29"/>
  <c r="D1310" i="29"/>
  <c r="E1310" i="29"/>
  <c r="F1310" i="29"/>
  <c r="G1310" i="29" s="1"/>
  <c r="H1310" i="29"/>
  <c r="I1310" i="29"/>
  <c r="J1310" i="29" s="1"/>
  <c r="C1311" i="29"/>
  <c r="D1311" i="29"/>
  <c r="E1311" i="29"/>
  <c r="F1311" i="29"/>
  <c r="G1311" i="29" s="1"/>
  <c r="H1311" i="29"/>
  <c r="I1311" i="29"/>
  <c r="J1311" i="29" s="1"/>
  <c r="C1312" i="29"/>
  <c r="D1312" i="29"/>
  <c r="E1312" i="29"/>
  <c r="F1312" i="29"/>
  <c r="G1312" i="29" s="1"/>
  <c r="H1312" i="29"/>
  <c r="I1312" i="29"/>
  <c r="J1312" i="29" s="1"/>
  <c r="C1313" i="29"/>
  <c r="D1313" i="29"/>
  <c r="E1313" i="29"/>
  <c r="F1313" i="29"/>
  <c r="G1313" i="29" s="1"/>
  <c r="H1313" i="29"/>
  <c r="I1313" i="29"/>
  <c r="J1313" i="29" s="1"/>
  <c r="C1314" i="29"/>
  <c r="D1314" i="29"/>
  <c r="E1314" i="29"/>
  <c r="F1314" i="29"/>
  <c r="G1314" i="29" s="1"/>
  <c r="H1314" i="29"/>
  <c r="I1314" i="29"/>
  <c r="J1314" i="29" s="1"/>
  <c r="C1315" i="29"/>
  <c r="D1315" i="29"/>
  <c r="E1315" i="29"/>
  <c r="F1315" i="29"/>
  <c r="G1315" i="29" s="1"/>
  <c r="H1315" i="29"/>
  <c r="I1315" i="29"/>
  <c r="J1315" i="29" s="1"/>
  <c r="C1316" i="29"/>
  <c r="D1316" i="29"/>
  <c r="E1316" i="29"/>
  <c r="F1316" i="29"/>
  <c r="G1316" i="29" s="1"/>
  <c r="H1316" i="29"/>
  <c r="I1316" i="29"/>
  <c r="J1316" i="29" s="1"/>
  <c r="C1317" i="29"/>
  <c r="D1317" i="29"/>
  <c r="E1317" i="29"/>
  <c r="F1317" i="29"/>
  <c r="G1317" i="29" s="1"/>
  <c r="H1317" i="29"/>
  <c r="I1317" i="29"/>
  <c r="J1317" i="29" s="1"/>
  <c r="C1318" i="29"/>
  <c r="D1318" i="29"/>
  <c r="E1318" i="29"/>
  <c r="F1318" i="29"/>
  <c r="G1318" i="29" s="1"/>
  <c r="H1318" i="29"/>
  <c r="I1318" i="29"/>
  <c r="J1318" i="29" s="1"/>
  <c r="C1319" i="29"/>
  <c r="D1319" i="29"/>
  <c r="E1319" i="29"/>
  <c r="F1319" i="29"/>
  <c r="G1319" i="29" s="1"/>
  <c r="H1319" i="29"/>
  <c r="I1319" i="29"/>
  <c r="J1319" i="29" s="1"/>
  <c r="C1320" i="29"/>
  <c r="D1320" i="29"/>
  <c r="E1320" i="29"/>
  <c r="F1320" i="29"/>
  <c r="G1320" i="29" s="1"/>
  <c r="H1320" i="29"/>
  <c r="I1320" i="29"/>
  <c r="J1320" i="29" s="1"/>
  <c r="C1321" i="29"/>
  <c r="D1321" i="29"/>
  <c r="E1321" i="29"/>
  <c r="F1321" i="29"/>
  <c r="G1321" i="29" s="1"/>
  <c r="H1321" i="29"/>
  <c r="I1321" i="29"/>
  <c r="J1321" i="29" s="1"/>
  <c r="C1322" i="29"/>
  <c r="D1322" i="29"/>
  <c r="E1322" i="29"/>
  <c r="F1322" i="29"/>
  <c r="G1322" i="29" s="1"/>
  <c r="H1322" i="29"/>
  <c r="I1322" i="29"/>
  <c r="J1322" i="29" s="1"/>
  <c r="C1323" i="29"/>
  <c r="D1323" i="29"/>
  <c r="E1323" i="29"/>
  <c r="F1323" i="29"/>
  <c r="G1323" i="29" s="1"/>
  <c r="H1323" i="29"/>
  <c r="I1323" i="29"/>
  <c r="J1323" i="29" s="1"/>
  <c r="C1324" i="29"/>
  <c r="D1324" i="29"/>
  <c r="E1324" i="29"/>
  <c r="F1324" i="29"/>
  <c r="G1324" i="29" s="1"/>
  <c r="H1324" i="29"/>
  <c r="I1324" i="29"/>
  <c r="J1324" i="29" s="1"/>
  <c r="C1325" i="29"/>
  <c r="D1325" i="29"/>
  <c r="E1325" i="29"/>
  <c r="F1325" i="29"/>
  <c r="G1325" i="29" s="1"/>
  <c r="H1325" i="29"/>
  <c r="I1325" i="29"/>
  <c r="J1325" i="29" s="1"/>
  <c r="C1326" i="29"/>
  <c r="D1326" i="29"/>
  <c r="E1326" i="29"/>
  <c r="F1326" i="29"/>
  <c r="G1326" i="29" s="1"/>
  <c r="H1326" i="29"/>
  <c r="I1326" i="29"/>
  <c r="J1326" i="29" s="1"/>
  <c r="C1327" i="29"/>
  <c r="D1327" i="29"/>
  <c r="E1327" i="29"/>
  <c r="F1327" i="29"/>
  <c r="G1327" i="29" s="1"/>
  <c r="H1327" i="29"/>
  <c r="I1327" i="29"/>
  <c r="J1327" i="29" s="1"/>
  <c r="C1328" i="29"/>
  <c r="D1328" i="29"/>
  <c r="E1328" i="29"/>
  <c r="F1328" i="29"/>
  <c r="G1328" i="29" s="1"/>
  <c r="H1328" i="29"/>
  <c r="I1328" i="29"/>
  <c r="J1328" i="29" s="1"/>
  <c r="C1329" i="29"/>
  <c r="D1329" i="29"/>
  <c r="E1329" i="29"/>
  <c r="F1329" i="29"/>
  <c r="G1329" i="29" s="1"/>
  <c r="H1329" i="29"/>
  <c r="I1329" i="29"/>
  <c r="J1329" i="29" s="1"/>
  <c r="C1330" i="29"/>
  <c r="D1330" i="29"/>
  <c r="E1330" i="29"/>
  <c r="F1330" i="29"/>
  <c r="G1330" i="29" s="1"/>
  <c r="H1330" i="29"/>
  <c r="I1330" i="29"/>
  <c r="J1330" i="29" s="1"/>
  <c r="C1331" i="29"/>
  <c r="D1331" i="29"/>
  <c r="E1331" i="29"/>
  <c r="F1331" i="29"/>
  <c r="G1331" i="29" s="1"/>
  <c r="H1331" i="29"/>
  <c r="I1331" i="29"/>
  <c r="J1331" i="29" s="1"/>
  <c r="C1332" i="29"/>
  <c r="D1332" i="29"/>
  <c r="E1332" i="29"/>
  <c r="F1332" i="29"/>
  <c r="G1332" i="29" s="1"/>
  <c r="H1332" i="29"/>
  <c r="I1332" i="29"/>
  <c r="J1332" i="29" s="1"/>
  <c r="C1333" i="29"/>
  <c r="D1333" i="29"/>
  <c r="E1333" i="29"/>
  <c r="F1333" i="29"/>
  <c r="G1333" i="29" s="1"/>
  <c r="H1333" i="29"/>
  <c r="I1333" i="29"/>
  <c r="J1333" i="29" s="1"/>
  <c r="C1334" i="29"/>
  <c r="D1334" i="29"/>
  <c r="E1334" i="29"/>
  <c r="F1334" i="29"/>
  <c r="G1334" i="29" s="1"/>
  <c r="H1334" i="29"/>
  <c r="I1334" i="29"/>
  <c r="J1334" i="29" s="1"/>
  <c r="C1335" i="29"/>
  <c r="D1335" i="29"/>
  <c r="E1335" i="29"/>
  <c r="F1335" i="29"/>
  <c r="G1335" i="29" s="1"/>
  <c r="H1335" i="29"/>
  <c r="I1335" i="29"/>
  <c r="J1335" i="29" s="1"/>
  <c r="C1336" i="29"/>
  <c r="D1336" i="29"/>
  <c r="E1336" i="29"/>
  <c r="F1336" i="29"/>
  <c r="G1336" i="29" s="1"/>
  <c r="H1336" i="29"/>
  <c r="I1336" i="29"/>
  <c r="J1336" i="29" s="1"/>
  <c r="C1337" i="29"/>
  <c r="D1337" i="29"/>
  <c r="E1337" i="29"/>
  <c r="F1337" i="29"/>
  <c r="G1337" i="29" s="1"/>
  <c r="H1337" i="29"/>
  <c r="I1337" i="29"/>
  <c r="J1337" i="29" s="1"/>
  <c r="C1338" i="29"/>
  <c r="D1338" i="29"/>
  <c r="E1338" i="29"/>
  <c r="F1338" i="29"/>
  <c r="G1338" i="29" s="1"/>
  <c r="H1338" i="29"/>
  <c r="I1338" i="29"/>
  <c r="J1338" i="29" s="1"/>
  <c r="C1339" i="29"/>
  <c r="D1339" i="29"/>
  <c r="E1339" i="29"/>
  <c r="F1339" i="29"/>
  <c r="G1339" i="29" s="1"/>
  <c r="H1339" i="29"/>
  <c r="I1339" i="29"/>
  <c r="J1339" i="29" s="1"/>
  <c r="C1340" i="29"/>
  <c r="D1340" i="29"/>
  <c r="E1340" i="29"/>
  <c r="F1340" i="29"/>
  <c r="G1340" i="29" s="1"/>
  <c r="H1340" i="29"/>
  <c r="I1340" i="29"/>
  <c r="J1340" i="29" s="1"/>
  <c r="C1341" i="29"/>
  <c r="D1341" i="29"/>
  <c r="E1341" i="29"/>
  <c r="F1341" i="29"/>
  <c r="G1341" i="29" s="1"/>
  <c r="H1341" i="29"/>
  <c r="I1341" i="29"/>
  <c r="J1341" i="29" s="1"/>
  <c r="C1342" i="29"/>
  <c r="D1342" i="29"/>
  <c r="E1342" i="29"/>
  <c r="F1342" i="29"/>
  <c r="G1342" i="29" s="1"/>
  <c r="H1342" i="29"/>
  <c r="I1342" i="29"/>
  <c r="J1342" i="29" s="1"/>
  <c r="C1343" i="29"/>
  <c r="D1343" i="29"/>
  <c r="E1343" i="29"/>
  <c r="F1343" i="29"/>
  <c r="G1343" i="29" s="1"/>
  <c r="H1343" i="29"/>
  <c r="I1343" i="29"/>
  <c r="J1343" i="29" s="1"/>
  <c r="C1344" i="29"/>
  <c r="D1344" i="29"/>
  <c r="E1344" i="29"/>
  <c r="F1344" i="29"/>
  <c r="G1344" i="29" s="1"/>
  <c r="H1344" i="29"/>
  <c r="I1344" i="29"/>
  <c r="J1344" i="29" s="1"/>
  <c r="C1345" i="29"/>
  <c r="D1345" i="29"/>
  <c r="E1345" i="29"/>
  <c r="F1345" i="29"/>
  <c r="G1345" i="29" s="1"/>
  <c r="H1345" i="29"/>
  <c r="I1345" i="29"/>
  <c r="J1345" i="29" s="1"/>
  <c r="C1346" i="29"/>
  <c r="D1346" i="29"/>
  <c r="E1346" i="29"/>
  <c r="F1346" i="29"/>
  <c r="G1346" i="29" s="1"/>
  <c r="H1346" i="29"/>
  <c r="I1346" i="29"/>
  <c r="J1346" i="29" s="1"/>
  <c r="C1347" i="29"/>
  <c r="D1347" i="29"/>
  <c r="E1347" i="29"/>
  <c r="F1347" i="29"/>
  <c r="G1347" i="29" s="1"/>
  <c r="H1347" i="29"/>
  <c r="I1347" i="29"/>
  <c r="J1347" i="29" s="1"/>
  <c r="C1348" i="29"/>
  <c r="D1348" i="29"/>
  <c r="E1348" i="29"/>
  <c r="F1348" i="29"/>
  <c r="G1348" i="29" s="1"/>
  <c r="H1348" i="29"/>
  <c r="I1348" i="29"/>
  <c r="J1348" i="29" s="1"/>
  <c r="C1349" i="29"/>
  <c r="D1349" i="29"/>
  <c r="E1349" i="29"/>
  <c r="F1349" i="29"/>
  <c r="G1349" i="29" s="1"/>
  <c r="H1349" i="29"/>
  <c r="I1349" i="29"/>
  <c r="J1349" i="29" s="1"/>
  <c r="C1350" i="29"/>
  <c r="D1350" i="29"/>
  <c r="E1350" i="29"/>
  <c r="F1350" i="29"/>
  <c r="G1350" i="29" s="1"/>
  <c r="H1350" i="29"/>
  <c r="I1350" i="29"/>
  <c r="J1350" i="29" s="1"/>
  <c r="C1351" i="29"/>
  <c r="D1351" i="29"/>
  <c r="E1351" i="29"/>
  <c r="F1351" i="29"/>
  <c r="G1351" i="29" s="1"/>
  <c r="H1351" i="29"/>
  <c r="I1351" i="29"/>
  <c r="J1351" i="29" s="1"/>
  <c r="C1352" i="29"/>
  <c r="D1352" i="29"/>
  <c r="E1352" i="29"/>
  <c r="F1352" i="29"/>
  <c r="G1352" i="29" s="1"/>
  <c r="H1352" i="29"/>
  <c r="I1352" i="29"/>
  <c r="J1352" i="29" s="1"/>
  <c r="C1353" i="29"/>
  <c r="D1353" i="29"/>
  <c r="E1353" i="29"/>
  <c r="F1353" i="29"/>
  <c r="G1353" i="29" s="1"/>
  <c r="H1353" i="29"/>
  <c r="I1353" i="29"/>
  <c r="J1353" i="29" s="1"/>
  <c r="C1354" i="29"/>
  <c r="D1354" i="29"/>
  <c r="E1354" i="29"/>
  <c r="F1354" i="29"/>
  <c r="G1354" i="29" s="1"/>
  <c r="H1354" i="29"/>
  <c r="I1354" i="29"/>
  <c r="J1354" i="29" s="1"/>
  <c r="C1355" i="29"/>
  <c r="D1355" i="29"/>
  <c r="E1355" i="29"/>
  <c r="F1355" i="29"/>
  <c r="G1355" i="29" s="1"/>
  <c r="H1355" i="29"/>
  <c r="I1355" i="29"/>
  <c r="J1355" i="29" s="1"/>
  <c r="C1356" i="29"/>
  <c r="D1356" i="29"/>
  <c r="E1356" i="29"/>
  <c r="F1356" i="29"/>
  <c r="G1356" i="29" s="1"/>
  <c r="H1356" i="29"/>
  <c r="I1356" i="29"/>
  <c r="J1356" i="29" s="1"/>
  <c r="C1357" i="29"/>
  <c r="D1357" i="29"/>
  <c r="E1357" i="29"/>
  <c r="F1357" i="29"/>
  <c r="G1357" i="29" s="1"/>
  <c r="H1357" i="29"/>
  <c r="I1357" i="29"/>
  <c r="J1357" i="29" s="1"/>
  <c r="C1358" i="29"/>
  <c r="D1358" i="29"/>
  <c r="E1358" i="29"/>
  <c r="F1358" i="29"/>
  <c r="G1358" i="29" s="1"/>
  <c r="H1358" i="29"/>
  <c r="I1358" i="29"/>
  <c r="J1358" i="29" s="1"/>
  <c r="C1359" i="29"/>
  <c r="D1359" i="29"/>
  <c r="E1359" i="29"/>
  <c r="F1359" i="29"/>
  <c r="G1359" i="29" s="1"/>
  <c r="H1359" i="29"/>
  <c r="I1359" i="29"/>
  <c r="J1359" i="29" s="1"/>
  <c r="C1360" i="29"/>
  <c r="D1360" i="29"/>
  <c r="E1360" i="29"/>
  <c r="F1360" i="29"/>
  <c r="G1360" i="29" s="1"/>
  <c r="H1360" i="29"/>
  <c r="I1360" i="29"/>
  <c r="J1360" i="29" s="1"/>
  <c r="C1361" i="29"/>
  <c r="D1361" i="29"/>
  <c r="E1361" i="29"/>
  <c r="F1361" i="29"/>
  <c r="G1361" i="29" s="1"/>
  <c r="H1361" i="29"/>
  <c r="I1361" i="29"/>
  <c r="J1361" i="29" s="1"/>
  <c r="C1362" i="29"/>
  <c r="D1362" i="29"/>
  <c r="E1362" i="29"/>
  <c r="F1362" i="29"/>
  <c r="G1362" i="29" s="1"/>
  <c r="H1362" i="29"/>
  <c r="I1362" i="29"/>
  <c r="J1362" i="29" s="1"/>
  <c r="C1363" i="29"/>
  <c r="D1363" i="29"/>
  <c r="E1363" i="29"/>
  <c r="F1363" i="29"/>
  <c r="G1363" i="29" s="1"/>
  <c r="H1363" i="29"/>
  <c r="I1363" i="29"/>
  <c r="J1363" i="29" s="1"/>
  <c r="C1364" i="29"/>
  <c r="D1364" i="29"/>
  <c r="E1364" i="29"/>
  <c r="F1364" i="29"/>
  <c r="G1364" i="29" s="1"/>
  <c r="H1364" i="29"/>
  <c r="I1364" i="29"/>
  <c r="J1364" i="29" s="1"/>
  <c r="C1365" i="29"/>
  <c r="D1365" i="29"/>
  <c r="E1365" i="29"/>
  <c r="F1365" i="29"/>
  <c r="G1365" i="29" s="1"/>
  <c r="H1365" i="29"/>
  <c r="I1365" i="29"/>
  <c r="J1365" i="29" s="1"/>
  <c r="C1366" i="29"/>
  <c r="D1366" i="29"/>
  <c r="E1366" i="29"/>
  <c r="F1366" i="29"/>
  <c r="G1366" i="29" s="1"/>
  <c r="H1366" i="29"/>
  <c r="I1366" i="29"/>
  <c r="J1366" i="29" s="1"/>
  <c r="C1367" i="29"/>
  <c r="D1367" i="29"/>
  <c r="E1367" i="29"/>
  <c r="F1367" i="29"/>
  <c r="G1367" i="29" s="1"/>
  <c r="H1367" i="29"/>
  <c r="I1367" i="29"/>
  <c r="J1367" i="29" s="1"/>
  <c r="C1368" i="29"/>
  <c r="D1368" i="29"/>
  <c r="E1368" i="29"/>
  <c r="F1368" i="29"/>
  <c r="G1368" i="29" s="1"/>
  <c r="H1368" i="29"/>
  <c r="I1368" i="29"/>
  <c r="J1368" i="29" s="1"/>
  <c r="C1369" i="29"/>
  <c r="D1369" i="29"/>
  <c r="E1369" i="29"/>
  <c r="F1369" i="29"/>
  <c r="G1369" i="29" s="1"/>
  <c r="H1369" i="29"/>
  <c r="I1369" i="29"/>
  <c r="J1369" i="29" s="1"/>
  <c r="C1370" i="29"/>
  <c r="D1370" i="29"/>
  <c r="E1370" i="29"/>
  <c r="F1370" i="29"/>
  <c r="G1370" i="29" s="1"/>
  <c r="H1370" i="29"/>
  <c r="I1370" i="29"/>
  <c r="J1370" i="29" s="1"/>
  <c r="C1371" i="29"/>
  <c r="D1371" i="29"/>
  <c r="E1371" i="29"/>
  <c r="F1371" i="29"/>
  <c r="G1371" i="29" s="1"/>
  <c r="H1371" i="29"/>
  <c r="I1371" i="29"/>
  <c r="J1371" i="29" s="1"/>
  <c r="C1372" i="29"/>
  <c r="D1372" i="29"/>
  <c r="E1372" i="29"/>
  <c r="F1372" i="29"/>
  <c r="G1372" i="29" s="1"/>
  <c r="H1372" i="29"/>
  <c r="I1372" i="29"/>
  <c r="J1372" i="29" s="1"/>
  <c r="C1373" i="29"/>
  <c r="D1373" i="29"/>
  <c r="E1373" i="29"/>
  <c r="F1373" i="29"/>
  <c r="G1373" i="29" s="1"/>
  <c r="H1373" i="29"/>
  <c r="I1373" i="29"/>
  <c r="J1373" i="29" s="1"/>
  <c r="C1374" i="29"/>
  <c r="D1374" i="29"/>
  <c r="E1374" i="29"/>
  <c r="F1374" i="29"/>
  <c r="G1374" i="29" s="1"/>
  <c r="H1374" i="29"/>
  <c r="I1374" i="29"/>
  <c r="J1374" i="29" s="1"/>
  <c r="C1375" i="29"/>
  <c r="D1375" i="29"/>
  <c r="E1375" i="29"/>
  <c r="F1375" i="29"/>
  <c r="G1375" i="29" s="1"/>
  <c r="H1375" i="29"/>
  <c r="I1375" i="29"/>
  <c r="J1375" i="29" s="1"/>
  <c r="C1376" i="29"/>
  <c r="D1376" i="29"/>
  <c r="E1376" i="29"/>
  <c r="F1376" i="29"/>
  <c r="G1376" i="29" s="1"/>
  <c r="H1376" i="29"/>
  <c r="I1376" i="29"/>
  <c r="J1376" i="29" s="1"/>
  <c r="C1377" i="29"/>
  <c r="D1377" i="29"/>
  <c r="E1377" i="29"/>
  <c r="F1377" i="29"/>
  <c r="G1377" i="29" s="1"/>
  <c r="H1377" i="29"/>
  <c r="I1377" i="29"/>
  <c r="J1377" i="29" s="1"/>
  <c r="C1378" i="29"/>
  <c r="D1378" i="29"/>
  <c r="E1378" i="29"/>
  <c r="F1378" i="29"/>
  <c r="G1378" i="29" s="1"/>
  <c r="H1378" i="29"/>
  <c r="I1378" i="29"/>
  <c r="J1378" i="29" s="1"/>
  <c r="C1379" i="29"/>
  <c r="D1379" i="29"/>
  <c r="E1379" i="29"/>
  <c r="F1379" i="29"/>
  <c r="G1379" i="29" s="1"/>
  <c r="H1379" i="29"/>
  <c r="I1379" i="29"/>
  <c r="J1379" i="29" s="1"/>
  <c r="C1380" i="29"/>
  <c r="D1380" i="29"/>
  <c r="E1380" i="29"/>
  <c r="F1380" i="29"/>
  <c r="G1380" i="29" s="1"/>
  <c r="H1380" i="29"/>
  <c r="I1380" i="29"/>
  <c r="J1380" i="29" s="1"/>
  <c r="C1381" i="29"/>
  <c r="D1381" i="29"/>
  <c r="E1381" i="29"/>
  <c r="F1381" i="29"/>
  <c r="G1381" i="29" s="1"/>
  <c r="H1381" i="29"/>
  <c r="I1381" i="29"/>
  <c r="J1381" i="29" s="1"/>
  <c r="C1382" i="29"/>
  <c r="D1382" i="29"/>
  <c r="E1382" i="29"/>
  <c r="F1382" i="29"/>
  <c r="G1382" i="29" s="1"/>
  <c r="H1382" i="29"/>
  <c r="I1382" i="29"/>
  <c r="J1382" i="29" s="1"/>
  <c r="C1383" i="29"/>
  <c r="D1383" i="29"/>
  <c r="E1383" i="29"/>
  <c r="F1383" i="29"/>
  <c r="G1383" i="29" s="1"/>
  <c r="H1383" i="29"/>
  <c r="I1383" i="29"/>
  <c r="J1383" i="29" s="1"/>
  <c r="C1384" i="29"/>
  <c r="D1384" i="29"/>
  <c r="E1384" i="29"/>
  <c r="F1384" i="29"/>
  <c r="G1384" i="29" s="1"/>
  <c r="H1384" i="29"/>
  <c r="I1384" i="29"/>
  <c r="J1384" i="29" s="1"/>
  <c r="C1385" i="29"/>
  <c r="D1385" i="29"/>
  <c r="E1385" i="29"/>
  <c r="F1385" i="29"/>
  <c r="G1385" i="29" s="1"/>
  <c r="H1385" i="29"/>
  <c r="I1385" i="29"/>
  <c r="J1385" i="29" s="1"/>
  <c r="C1386" i="29"/>
  <c r="D1386" i="29"/>
  <c r="E1386" i="29"/>
  <c r="F1386" i="29"/>
  <c r="G1386" i="29" s="1"/>
  <c r="H1386" i="29"/>
  <c r="I1386" i="29"/>
  <c r="J1386" i="29" s="1"/>
  <c r="C1387" i="29"/>
  <c r="D1387" i="29"/>
  <c r="E1387" i="29"/>
  <c r="F1387" i="29"/>
  <c r="G1387" i="29" s="1"/>
  <c r="H1387" i="29"/>
  <c r="I1387" i="29"/>
  <c r="J1387" i="29" s="1"/>
  <c r="C1388" i="29"/>
  <c r="D1388" i="29"/>
  <c r="E1388" i="29"/>
  <c r="F1388" i="29"/>
  <c r="G1388" i="29" s="1"/>
  <c r="H1388" i="29"/>
  <c r="I1388" i="29"/>
  <c r="J1388" i="29" s="1"/>
  <c r="C1389" i="29"/>
  <c r="D1389" i="29"/>
  <c r="E1389" i="29"/>
  <c r="F1389" i="29"/>
  <c r="G1389" i="29" s="1"/>
  <c r="H1389" i="29"/>
  <c r="I1389" i="29"/>
  <c r="J1389" i="29" s="1"/>
  <c r="C1390" i="29"/>
  <c r="D1390" i="29"/>
  <c r="E1390" i="29"/>
  <c r="F1390" i="29"/>
  <c r="G1390" i="29" s="1"/>
  <c r="H1390" i="29"/>
  <c r="I1390" i="29"/>
  <c r="J1390" i="29" s="1"/>
  <c r="C1391" i="29"/>
  <c r="D1391" i="29"/>
  <c r="E1391" i="29"/>
  <c r="F1391" i="29"/>
  <c r="G1391" i="29" s="1"/>
  <c r="H1391" i="29"/>
  <c r="I1391" i="29"/>
  <c r="J1391" i="29" s="1"/>
  <c r="C1392" i="29"/>
  <c r="D1392" i="29"/>
  <c r="E1392" i="29"/>
  <c r="F1392" i="29"/>
  <c r="G1392" i="29" s="1"/>
  <c r="H1392" i="29"/>
  <c r="I1392" i="29"/>
  <c r="J1392" i="29" s="1"/>
  <c r="C1393" i="29"/>
  <c r="D1393" i="29"/>
  <c r="E1393" i="29"/>
  <c r="F1393" i="29"/>
  <c r="G1393" i="29" s="1"/>
  <c r="H1393" i="29"/>
  <c r="I1393" i="29"/>
  <c r="J1393" i="29" s="1"/>
  <c r="C1394" i="29"/>
  <c r="D1394" i="29"/>
  <c r="E1394" i="29"/>
  <c r="F1394" i="29"/>
  <c r="G1394" i="29" s="1"/>
  <c r="H1394" i="29"/>
  <c r="I1394" i="29"/>
  <c r="J1394" i="29" s="1"/>
  <c r="C1395" i="29"/>
  <c r="D1395" i="29"/>
  <c r="E1395" i="29"/>
  <c r="F1395" i="29"/>
  <c r="G1395" i="29" s="1"/>
  <c r="H1395" i="29"/>
  <c r="I1395" i="29"/>
  <c r="J1395" i="29" s="1"/>
  <c r="C1396" i="29"/>
  <c r="D1396" i="29"/>
  <c r="E1396" i="29"/>
  <c r="F1396" i="29"/>
  <c r="G1396" i="29" s="1"/>
  <c r="H1396" i="29"/>
  <c r="I1396" i="29"/>
  <c r="J1396" i="29" s="1"/>
  <c r="C1397" i="29"/>
  <c r="D1397" i="29"/>
  <c r="E1397" i="29"/>
  <c r="F1397" i="29"/>
  <c r="G1397" i="29" s="1"/>
  <c r="H1397" i="29"/>
  <c r="I1397" i="29"/>
  <c r="J1397" i="29" s="1"/>
  <c r="C1398" i="29"/>
  <c r="D1398" i="29"/>
  <c r="E1398" i="29"/>
  <c r="F1398" i="29"/>
  <c r="G1398" i="29" s="1"/>
  <c r="H1398" i="29"/>
  <c r="I1398" i="29"/>
  <c r="J1398" i="29" s="1"/>
  <c r="C1399" i="29"/>
  <c r="D1399" i="29"/>
  <c r="E1399" i="29"/>
  <c r="F1399" i="29"/>
  <c r="G1399" i="29" s="1"/>
  <c r="H1399" i="29"/>
  <c r="I1399" i="29"/>
  <c r="J1399" i="29" s="1"/>
  <c r="C1400" i="29"/>
  <c r="D1400" i="29"/>
  <c r="E1400" i="29"/>
  <c r="F1400" i="29"/>
  <c r="G1400" i="29" s="1"/>
  <c r="H1400" i="29"/>
  <c r="I1400" i="29"/>
  <c r="J1400" i="29" s="1"/>
  <c r="C1401" i="29"/>
  <c r="D1401" i="29"/>
  <c r="E1401" i="29"/>
  <c r="F1401" i="29"/>
  <c r="G1401" i="29" s="1"/>
  <c r="H1401" i="29"/>
  <c r="I1401" i="29"/>
  <c r="J1401" i="29" s="1"/>
  <c r="C1402" i="29"/>
  <c r="D1402" i="29"/>
  <c r="E1402" i="29"/>
  <c r="F1402" i="29"/>
  <c r="G1402" i="29" s="1"/>
  <c r="H1402" i="29"/>
  <c r="I1402" i="29"/>
  <c r="J1402" i="29" s="1"/>
  <c r="C1403" i="29"/>
  <c r="D1403" i="29"/>
  <c r="E1403" i="29"/>
  <c r="F1403" i="29"/>
  <c r="G1403" i="29" s="1"/>
  <c r="H1403" i="29"/>
  <c r="I1403" i="29"/>
  <c r="J1403" i="29" s="1"/>
  <c r="C1404" i="29"/>
  <c r="D1404" i="29"/>
  <c r="E1404" i="29"/>
  <c r="F1404" i="29"/>
  <c r="G1404" i="29" s="1"/>
  <c r="H1404" i="29"/>
  <c r="I1404" i="29"/>
  <c r="J1404" i="29" s="1"/>
  <c r="C1405" i="29"/>
  <c r="D1405" i="29"/>
  <c r="E1405" i="29"/>
  <c r="F1405" i="29"/>
  <c r="G1405" i="29" s="1"/>
  <c r="H1405" i="29"/>
  <c r="I1405" i="29"/>
  <c r="J1405" i="29" s="1"/>
  <c r="C1406" i="29"/>
  <c r="D1406" i="29"/>
  <c r="E1406" i="29"/>
  <c r="F1406" i="29"/>
  <c r="G1406" i="29" s="1"/>
  <c r="H1406" i="29"/>
  <c r="I1406" i="29"/>
  <c r="J1406" i="29" s="1"/>
  <c r="C1407" i="29"/>
  <c r="D1407" i="29"/>
  <c r="E1407" i="29"/>
  <c r="F1407" i="29"/>
  <c r="G1407" i="29" s="1"/>
  <c r="H1407" i="29"/>
  <c r="I1407" i="29"/>
  <c r="J1407" i="29" s="1"/>
  <c r="C1408" i="29"/>
  <c r="D1408" i="29"/>
  <c r="E1408" i="29"/>
  <c r="F1408" i="29"/>
  <c r="G1408" i="29" s="1"/>
  <c r="H1408" i="29"/>
  <c r="I1408" i="29"/>
  <c r="J1408" i="29" s="1"/>
  <c r="C1409" i="29"/>
  <c r="D1409" i="29"/>
  <c r="E1409" i="29"/>
  <c r="F1409" i="29"/>
  <c r="G1409" i="29" s="1"/>
  <c r="H1409" i="29"/>
  <c r="I1409" i="29"/>
  <c r="J1409" i="29" s="1"/>
  <c r="C1410" i="29"/>
  <c r="D1410" i="29"/>
  <c r="E1410" i="29"/>
  <c r="F1410" i="29"/>
  <c r="G1410" i="29" s="1"/>
  <c r="H1410" i="29"/>
  <c r="I1410" i="29"/>
  <c r="J1410" i="29" s="1"/>
  <c r="C1411" i="29"/>
  <c r="D1411" i="29"/>
  <c r="E1411" i="29"/>
  <c r="F1411" i="29"/>
  <c r="G1411" i="29" s="1"/>
  <c r="H1411" i="29"/>
  <c r="I1411" i="29"/>
  <c r="J1411" i="29" s="1"/>
  <c r="C1412" i="29"/>
  <c r="D1412" i="29"/>
  <c r="E1412" i="29"/>
  <c r="F1412" i="29"/>
  <c r="G1412" i="29" s="1"/>
  <c r="H1412" i="29"/>
  <c r="I1412" i="29"/>
  <c r="J1412" i="29" s="1"/>
  <c r="C1413" i="29"/>
  <c r="D1413" i="29"/>
  <c r="E1413" i="29"/>
  <c r="F1413" i="29"/>
  <c r="G1413" i="29" s="1"/>
  <c r="H1413" i="29"/>
  <c r="I1413" i="29"/>
  <c r="J1413" i="29" s="1"/>
  <c r="C1414" i="29"/>
  <c r="D1414" i="29"/>
  <c r="E1414" i="29"/>
  <c r="F1414" i="29"/>
  <c r="G1414" i="29" s="1"/>
  <c r="H1414" i="29"/>
  <c r="I1414" i="29"/>
  <c r="J1414" i="29" s="1"/>
  <c r="C1415" i="29"/>
  <c r="D1415" i="29"/>
  <c r="E1415" i="29"/>
  <c r="F1415" i="29"/>
  <c r="G1415" i="29" s="1"/>
  <c r="H1415" i="29"/>
  <c r="I1415" i="29"/>
  <c r="J1415" i="29" s="1"/>
  <c r="C1416" i="29"/>
  <c r="D1416" i="29"/>
  <c r="E1416" i="29"/>
  <c r="F1416" i="29"/>
  <c r="G1416" i="29" s="1"/>
  <c r="H1416" i="29"/>
  <c r="I1416" i="29"/>
  <c r="J1416" i="29" s="1"/>
  <c r="C1417" i="29"/>
  <c r="D1417" i="29"/>
  <c r="E1417" i="29"/>
  <c r="F1417" i="29"/>
  <c r="G1417" i="29" s="1"/>
  <c r="H1417" i="29"/>
  <c r="I1417" i="29"/>
  <c r="J1417" i="29" s="1"/>
  <c r="C1418" i="29"/>
  <c r="D1418" i="29"/>
  <c r="E1418" i="29"/>
  <c r="F1418" i="29"/>
  <c r="G1418" i="29" s="1"/>
  <c r="H1418" i="29"/>
  <c r="I1418" i="29"/>
  <c r="J1418" i="29" s="1"/>
  <c r="C1419" i="29"/>
  <c r="D1419" i="29"/>
  <c r="E1419" i="29"/>
  <c r="F1419" i="29"/>
  <c r="G1419" i="29" s="1"/>
  <c r="H1419" i="29"/>
  <c r="I1419" i="29"/>
  <c r="J1419" i="29" s="1"/>
  <c r="C1420" i="29"/>
  <c r="D1420" i="29"/>
  <c r="E1420" i="29"/>
  <c r="F1420" i="29"/>
  <c r="G1420" i="29" s="1"/>
  <c r="H1420" i="29"/>
  <c r="I1420" i="29"/>
  <c r="J1420" i="29" s="1"/>
  <c r="C1421" i="29"/>
  <c r="D1421" i="29"/>
  <c r="E1421" i="29"/>
  <c r="F1421" i="29"/>
  <c r="G1421" i="29" s="1"/>
  <c r="H1421" i="29"/>
  <c r="I1421" i="29"/>
  <c r="J1421" i="29" s="1"/>
  <c r="C1422" i="29"/>
  <c r="D1422" i="29"/>
  <c r="E1422" i="29"/>
  <c r="F1422" i="29"/>
  <c r="G1422" i="29" s="1"/>
  <c r="H1422" i="29"/>
  <c r="I1422" i="29"/>
  <c r="J1422" i="29" s="1"/>
  <c r="C1423" i="29"/>
  <c r="D1423" i="29"/>
  <c r="E1423" i="29"/>
  <c r="F1423" i="29"/>
  <c r="G1423" i="29" s="1"/>
  <c r="H1423" i="29"/>
  <c r="I1423" i="29"/>
  <c r="J1423" i="29" s="1"/>
  <c r="C1424" i="29"/>
  <c r="D1424" i="29"/>
  <c r="E1424" i="29"/>
  <c r="F1424" i="29"/>
  <c r="G1424" i="29" s="1"/>
  <c r="H1424" i="29"/>
  <c r="I1424" i="29"/>
  <c r="J1424" i="29" s="1"/>
  <c r="C1425" i="29"/>
  <c r="D1425" i="29"/>
  <c r="E1425" i="29"/>
  <c r="F1425" i="29"/>
  <c r="G1425" i="29" s="1"/>
  <c r="H1425" i="29"/>
  <c r="I1425" i="29"/>
  <c r="J1425" i="29" s="1"/>
  <c r="C1426" i="29"/>
  <c r="D1426" i="29"/>
  <c r="E1426" i="29"/>
  <c r="F1426" i="29"/>
  <c r="G1426" i="29" s="1"/>
  <c r="H1426" i="29"/>
  <c r="I1426" i="29"/>
  <c r="J1426" i="29" s="1"/>
  <c r="C1427" i="29"/>
  <c r="D1427" i="29"/>
  <c r="E1427" i="29"/>
  <c r="F1427" i="29"/>
  <c r="G1427" i="29" s="1"/>
  <c r="H1427" i="29"/>
  <c r="I1427" i="29"/>
  <c r="J1427" i="29" s="1"/>
  <c r="C1428" i="29"/>
  <c r="D1428" i="29"/>
  <c r="E1428" i="29"/>
  <c r="F1428" i="29"/>
  <c r="G1428" i="29" s="1"/>
  <c r="H1428" i="29"/>
  <c r="I1428" i="29"/>
  <c r="J1428" i="29" s="1"/>
  <c r="C1429" i="29"/>
  <c r="D1429" i="29"/>
  <c r="E1429" i="29"/>
  <c r="F1429" i="29"/>
  <c r="G1429" i="29" s="1"/>
  <c r="H1429" i="29"/>
  <c r="I1429" i="29"/>
  <c r="J1429" i="29" s="1"/>
  <c r="C1430" i="29"/>
  <c r="D1430" i="29"/>
  <c r="E1430" i="29"/>
  <c r="F1430" i="29"/>
  <c r="G1430" i="29" s="1"/>
  <c r="H1430" i="29"/>
  <c r="I1430" i="29"/>
  <c r="J1430" i="29" s="1"/>
  <c r="C1431" i="29"/>
  <c r="D1431" i="29"/>
  <c r="E1431" i="29"/>
  <c r="F1431" i="29"/>
  <c r="G1431" i="29" s="1"/>
  <c r="H1431" i="29"/>
  <c r="I1431" i="29"/>
  <c r="J1431" i="29" s="1"/>
  <c r="C1432" i="29"/>
  <c r="D1432" i="29"/>
  <c r="E1432" i="29"/>
  <c r="F1432" i="29"/>
  <c r="G1432" i="29" s="1"/>
  <c r="H1432" i="29"/>
  <c r="I1432" i="29"/>
  <c r="J1432" i="29" s="1"/>
  <c r="C1433" i="29"/>
  <c r="D1433" i="29"/>
  <c r="E1433" i="29"/>
  <c r="F1433" i="29"/>
  <c r="G1433" i="29" s="1"/>
  <c r="H1433" i="29"/>
  <c r="I1433" i="29"/>
  <c r="J1433" i="29" s="1"/>
  <c r="C1434" i="29"/>
  <c r="D1434" i="29"/>
  <c r="E1434" i="29"/>
  <c r="F1434" i="29"/>
  <c r="G1434" i="29" s="1"/>
  <c r="H1434" i="29"/>
  <c r="I1434" i="29"/>
  <c r="J1434" i="29" s="1"/>
  <c r="C1435" i="29"/>
  <c r="D1435" i="29"/>
  <c r="E1435" i="29"/>
  <c r="F1435" i="29"/>
  <c r="G1435" i="29" s="1"/>
  <c r="H1435" i="29"/>
  <c r="I1435" i="29"/>
  <c r="J1435" i="29" s="1"/>
  <c r="C1436" i="29"/>
  <c r="D1436" i="29"/>
  <c r="E1436" i="29"/>
  <c r="F1436" i="29"/>
  <c r="G1436" i="29" s="1"/>
  <c r="H1436" i="29"/>
  <c r="I1436" i="29"/>
  <c r="J1436" i="29" s="1"/>
  <c r="C1437" i="29"/>
  <c r="D1437" i="29"/>
  <c r="E1437" i="29"/>
  <c r="F1437" i="29"/>
  <c r="G1437" i="29" s="1"/>
  <c r="H1437" i="29"/>
  <c r="I1437" i="29"/>
  <c r="J1437" i="29" s="1"/>
  <c r="C1438" i="29"/>
  <c r="D1438" i="29"/>
  <c r="E1438" i="29"/>
  <c r="F1438" i="29"/>
  <c r="G1438" i="29" s="1"/>
  <c r="H1438" i="29"/>
  <c r="I1438" i="29"/>
  <c r="J1438" i="29" s="1"/>
  <c r="C1439" i="29"/>
  <c r="D1439" i="29"/>
  <c r="E1439" i="29"/>
  <c r="F1439" i="29"/>
  <c r="G1439" i="29" s="1"/>
  <c r="H1439" i="29"/>
  <c r="I1439" i="29"/>
  <c r="J1439" i="29" s="1"/>
  <c r="C1440" i="29"/>
  <c r="D1440" i="29"/>
  <c r="E1440" i="29"/>
  <c r="F1440" i="29"/>
  <c r="G1440" i="29" s="1"/>
  <c r="H1440" i="29"/>
  <c r="I1440" i="29"/>
  <c r="J1440" i="29" s="1"/>
  <c r="C1441" i="29"/>
  <c r="D1441" i="29"/>
  <c r="E1441" i="29"/>
  <c r="F1441" i="29"/>
  <c r="G1441" i="29" s="1"/>
  <c r="H1441" i="29"/>
  <c r="I1441" i="29"/>
  <c r="J1441" i="29" s="1"/>
  <c r="C1442" i="29"/>
  <c r="D1442" i="29"/>
  <c r="E1442" i="29"/>
  <c r="F1442" i="29"/>
  <c r="G1442" i="29" s="1"/>
  <c r="H1442" i="29"/>
  <c r="I1442" i="29"/>
  <c r="J1442" i="29" s="1"/>
  <c r="C1443" i="29"/>
  <c r="D1443" i="29"/>
  <c r="E1443" i="29"/>
  <c r="F1443" i="29"/>
  <c r="G1443" i="29" s="1"/>
  <c r="H1443" i="29"/>
  <c r="I1443" i="29"/>
  <c r="J1443" i="29" s="1"/>
  <c r="C1444" i="29"/>
  <c r="D1444" i="29"/>
  <c r="E1444" i="29"/>
  <c r="F1444" i="29"/>
  <c r="G1444" i="29" s="1"/>
  <c r="H1444" i="29"/>
  <c r="I1444" i="29"/>
  <c r="J1444" i="29" s="1"/>
  <c r="C1445" i="29"/>
  <c r="D1445" i="29"/>
  <c r="E1445" i="29"/>
  <c r="F1445" i="29"/>
  <c r="G1445" i="29" s="1"/>
  <c r="H1445" i="29"/>
  <c r="I1445" i="29"/>
  <c r="J1445" i="29" s="1"/>
  <c r="C1446" i="29"/>
  <c r="D1446" i="29"/>
  <c r="E1446" i="29"/>
  <c r="F1446" i="29"/>
  <c r="G1446" i="29" s="1"/>
  <c r="H1446" i="29"/>
  <c r="I1446" i="29"/>
  <c r="J1446" i="29" s="1"/>
  <c r="C1447" i="29"/>
  <c r="D1447" i="29"/>
  <c r="E1447" i="29"/>
  <c r="F1447" i="29"/>
  <c r="G1447" i="29" s="1"/>
  <c r="H1447" i="29"/>
  <c r="I1447" i="29"/>
  <c r="J1447" i="29" s="1"/>
  <c r="C1448" i="29"/>
  <c r="D1448" i="29"/>
  <c r="E1448" i="29"/>
  <c r="F1448" i="29"/>
  <c r="G1448" i="29" s="1"/>
  <c r="H1448" i="29"/>
  <c r="I1448" i="29"/>
  <c r="J1448" i="29" s="1"/>
  <c r="C1449" i="29"/>
  <c r="D1449" i="29"/>
  <c r="E1449" i="29"/>
  <c r="F1449" i="29"/>
  <c r="G1449" i="29" s="1"/>
  <c r="H1449" i="29"/>
  <c r="I1449" i="29"/>
  <c r="J1449" i="29" s="1"/>
  <c r="C1450" i="29"/>
  <c r="D1450" i="29"/>
  <c r="E1450" i="29"/>
  <c r="F1450" i="29"/>
  <c r="G1450" i="29" s="1"/>
  <c r="H1450" i="29"/>
  <c r="I1450" i="29"/>
  <c r="J1450" i="29" s="1"/>
  <c r="C1451" i="29"/>
  <c r="D1451" i="29"/>
  <c r="E1451" i="29"/>
  <c r="F1451" i="29"/>
  <c r="G1451" i="29" s="1"/>
  <c r="H1451" i="29"/>
  <c r="I1451" i="29"/>
  <c r="J1451" i="29" s="1"/>
  <c r="C1452" i="29"/>
  <c r="D1452" i="29"/>
  <c r="E1452" i="29"/>
  <c r="F1452" i="29"/>
  <c r="G1452" i="29" s="1"/>
  <c r="H1452" i="29"/>
  <c r="I1452" i="29"/>
  <c r="J1452" i="29" s="1"/>
  <c r="C1453" i="29"/>
  <c r="D1453" i="29"/>
  <c r="E1453" i="29"/>
  <c r="F1453" i="29"/>
  <c r="G1453" i="29" s="1"/>
  <c r="H1453" i="29"/>
  <c r="I1453" i="29"/>
  <c r="J1453" i="29" s="1"/>
  <c r="C1454" i="29"/>
  <c r="D1454" i="29"/>
  <c r="E1454" i="29"/>
  <c r="F1454" i="29"/>
  <c r="G1454" i="29" s="1"/>
  <c r="H1454" i="29"/>
  <c r="I1454" i="29"/>
  <c r="J1454" i="29" s="1"/>
  <c r="C1455" i="29"/>
  <c r="D1455" i="29"/>
  <c r="E1455" i="29"/>
  <c r="F1455" i="29"/>
  <c r="G1455" i="29" s="1"/>
  <c r="H1455" i="29"/>
  <c r="I1455" i="29"/>
  <c r="J1455" i="29" s="1"/>
  <c r="C1456" i="29"/>
  <c r="D1456" i="29"/>
  <c r="E1456" i="29"/>
  <c r="F1456" i="29"/>
  <c r="G1456" i="29" s="1"/>
  <c r="H1456" i="29"/>
  <c r="I1456" i="29"/>
  <c r="J1456" i="29" s="1"/>
  <c r="C1457" i="29"/>
  <c r="D1457" i="29"/>
  <c r="E1457" i="29"/>
  <c r="F1457" i="29"/>
  <c r="G1457" i="29" s="1"/>
  <c r="H1457" i="29"/>
  <c r="I1457" i="29"/>
  <c r="J1457" i="29" s="1"/>
  <c r="C1458" i="29"/>
  <c r="D1458" i="29"/>
  <c r="E1458" i="29"/>
  <c r="F1458" i="29"/>
  <c r="G1458" i="29" s="1"/>
  <c r="H1458" i="29"/>
  <c r="I1458" i="29"/>
  <c r="J1458" i="29" s="1"/>
  <c r="C1459" i="29"/>
  <c r="D1459" i="29"/>
  <c r="E1459" i="29"/>
  <c r="F1459" i="29"/>
  <c r="G1459" i="29" s="1"/>
  <c r="H1459" i="29"/>
  <c r="I1459" i="29"/>
  <c r="J1459" i="29" s="1"/>
  <c r="C1460" i="29"/>
  <c r="D1460" i="29"/>
  <c r="E1460" i="29"/>
  <c r="F1460" i="29"/>
  <c r="G1460" i="29" s="1"/>
  <c r="H1460" i="29"/>
  <c r="I1460" i="29"/>
  <c r="J1460" i="29" s="1"/>
  <c r="C1461" i="29"/>
  <c r="D1461" i="29"/>
  <c r="E1461" i="29"/>
  <c r="F1461" i="29"/>
  <c r="G1461" i="29" s="1"/>
  <c r="H1461" i="29"/>
  <c r="I1461" i="29"/>
  <c r="J1461" i="29" s="1"/>
  <c r="C1462" i="29"/>
  <c r="D1462" i="29"/>
  <c r="E1462" i="29"/>
  <c r="F1462" i="29"/>
  <c r="G1462" i="29" s="1"/>
  <c r="H1462" i="29"/>
  <c r="I1462" i="29"/>
  <c r="J1462" i="29" s="1"/>
  <c r="C1463" i="29"/>
  <c r="D1463" i="29"/>
  <c r="E1463" i="29"/>
  <c r="F1463" i="29"/>
  <c r="G1463" i="29" s="1"/>
  <c r="H1463" i="29"/>
  <c r="I1463" i="29"/>
  <c r="J1463" i="29" s="1"/>
  <c r="C1464" i="29"/>
  <c r="D1464" i="29"/>
  <c r="E1464" i="29"/>
  <c r="F1464" i="29"/>
  <c r="G1464" i="29" s="1"/>
  <c r="H1464" i="29"/>
  <c r="I1464" i="29"/>
  <c r="J1464" i="29" s="1"/>
  <c r="C1465" i="29"/>
  <c r="D1465" i="29"/>
  <c r="E1465" i="29"/>
  <c r="F1465" i="29"/>
  <c r="G1465" i="29" s="1"/>
  <c r="H1465" i="29"/>
  <c r="I1465" i="29"/>
  <c r="J1465" i="29" s="1"/>
  <c r="C1466" i="29"/>
  <c r="D1466" i="29"/>
  <c r="E1466" i="29"/>
  <c r="F1466" i="29"/>
  <c r="G1466" i="29" s="1"/>
  <c r="H1466" i="29"/>
  <c r="I1466" i="29"/>
  <c r="J1466" i="29" s="1"/>
  <c r="C1467" i="29"/>
  <c r="D1467" i="29"/>
  <c r="E1467" i="29"/>
  <c r="F1467" i="29"/>
  <c r="G1467" i="29" s="1"/>
  <c r="H1467" i="29"/>
  <c r="I1467" i="29"/>
  <c r="J1467" i="29" s="1"/>
  <c r="C1468" i="29"/>
  <c r="D1468" i="29"/>
  <c r="E1468" i="29"/>
  <c r="F1468" i="29"/>
  <c r="G1468" i="29" s="1"/>
  <c r="H1468" i="29"/>
  <c r="I1468" i="29"/>
  <c r="J1468" i="29" s="1"/>
  <c r="C1469" i="29"/>
  <c r="D1469" i="29"/>
  <c r="E1469" i="29"/>
  <c r="F1469" i="29"/>
  <c r="G1469" i="29" s="1"/>
  <c r="H1469" i="29"/>
  <c r="I1469" i="29"/>
  <c r="J1469" i="29" s="1"/>
  <c r="C1470" i="29"/>
  <c r="D1470" i="29"/>
  <c r="E1470" i="29"/>
  <c r="F1470" i="29"/>
  <c r="G1470" i="29" s="1"/>
  <c r="H1470" i="29"/>
  <c r="I1470" i="29"/>
  <c r="J1470" i="29" s="1"/>
  <c r="C1471" i="29"/>
  <c r="D1471" i="29"/>
  <c r="E1471" i="29"/>
  <c r="F1471" i="29"/>
  <c r="G1471" i="29" s="1"/>
  <c r="H1471" i="29"/>
  <c r="I1471" i="29"/>
  <c r="J1471" i="29" s="1"/>
  <c r="C1472" i="29"/>
  <c r="D1472" i="29"/>
  <c r="E1472" i="29"/>
  <c r="F1472" i="29"/>
  <c r="G1472" i="29" s="1"/>
  <c r="H1472" i="29"/>
  <c r="I1472" i="29"/>
  <c r="J1472" i="29" s="1"/>
  <c r="C1473" i="29"/>
  <c r="D1473" i="29"/>
  <c r="E1473" i="29"/>
  <c r="F1473" i="29"/>
  <c r="G1473" i="29" s="1"/>
  <c r="H1473" i="29"/>
  <c r="I1473" i="29"/>
  <c r="J1473" i="29" s="1"/>
  <c r="C1474" i="29"/>
  <c r="D1474" i="29"/>
  <c r="E1474" i="29"/>
  <c r="F1474" i="29"/>
  <c r="G1474" i="29" s="1"/>
  <c r="H1474" i="29"/>
  <c r="I1474" i="29"/>
  <c r="J1474" i="29" s="1"/>
  <c r="C1475" i="29"/>
  <c r="D1475" i="29"/>
  <c r="E1475" i="29"/>
  <c r="F1475" i="29"/>
  <c r="G1475" i="29" s="1"/>
  <c r="H1475" i="29"/>
  <c r="I1475" i="29"/>
  <c r="J1475" i="29" s="1"/>
  <c r="C1476" i="29"/>
  <c r="D1476" i="29"/>
  <c r="E1476" i="29"/>
  <c r="F1476" i="29"/>
  <c r="G1476" i="29" s="1"/>
  <c r="H1476" i="29"/>
  <c r="I1476" i="29"/>
  <c r="J1476" i="29" s="1"/>
  <c r="C1477" i="29"/>
  <c r="D1477" i="29"/>
  <c r="E1477" i="29"/>
  <c r="F1477" i="29"/>
  <c r="G1477" i="29" s="1"/>
  <c r="H1477" i="29"/>
  <c r="I1477" i="29"/>
  <c r="J1477" i="29" s="1"/>
  <c r="C1478" i="29"/>
  <c r="D1478" i="29"/>
  <c r="E1478" i="29"/>
  <c r="F1478" i="29"/>
  <c r="G1478" i="29" s="1"/>
  <c r="H1478" i="29"/>
  <c r="I1478" i="29"/>
  <c r="J1478" i="29" s="1"/>
  <c r="C1479" i="29"/>
  <c r="D1479" i="29"/>
  <c r="E1479" i="29"/>
  <c r="F1479" i="29"/>
  <c r="G1479" i="29" s="1"/>
  <c r="H1479" i="29"/>
  <c r="I1479" i="29"/>
  <c r="J1479" i="29" s="1"/>
  <c r="C1480" i="29"/>
  <c r="D1480" i="29"/>
  <c r="E1480" i="29"/>
  <c r="F1480" i="29"/>
  <c r="G1480" i="29" s="1"/>
  <c r="H1480" i="29"/>
  <c r="I1480" i="29"/>
  <c r="J1480" i="29" s="1"/>
  <c r="C1481" i="29"/>
  <c r="D1481" i="29"/>
  <c r="E1481" i="29"/>
  <c r="F1481" i="29"/>
  <c r="G1481" i="29" s="1"/>
  <c r="H1481" i="29"/>
  <c r="I1481" i="29"/>
  <c r="J1481" i="29" s="1"/>
  <c r="C1482" i="29"/>
  <c r="D1482" i="29"/>
  <c r="E1482" i="29"/>
  <c r="F1482" i="29"/>
  <c r="G1482" i="29" s="1"/>
  <c r="H1482" i="29"/>
  <c r="I1482" i="29"/>
  <c r="J1482" i="29" s="1"/>
  <c r="C1483" i="29"/>
  <c r="D1483" i="29"/>
  <c r="E1483" i="29"/>
  <c r="F1483" i="29"/>
  <c r="G1483" i="29" s="1"/>
  <c r="H1483" i="29"/>
  <c r="I1483" i="29"/>
  <c r="J1483" i="29" s="1"/>
  <c r="C1484" i="29"/>
  <c r="D1484" i="29"/>
  <c r="E1484" i="29"/>
  <c r="F1484" i="29"/>
  <c r="G1484" i="29" s="1"/>
  <c r="H1484" i="29"/>
  <c r="I1484" i="29"/>
  <c r="J1484" i="29" s="1"/>
  <c r="C1485" i="29"/>
  <c r="D1485" i="29"/>
  <c r="E1485" i="29"/>
  <c r="F1485" i="29"/>
  <c r="G1485" i="29" s="1"/>
  <c r="H1485" i="29"/>
  <c r="I1485" i="29"/>
  <c r="J1485" i="29" s="1"/>
  <c r="C1486" i="29"/>
  <c r="D1486" i="29"/>
  <c r="E1486" i="29"/>
  <c r="F1486" i="29"/>
  <c r="G1486" i="29" s="1"/>
  <c r="H1486" i="29"/>
  <c r="I1486" i="29"/>
  <c r="J1486" i="29" s="1"/>
  <c r="C1487" i="29"/>
  <c r="D1487" i="29"/>
  <c r="E1487" i="29"/>
  <c r="F1487" i="29"/>
  <c r="G1487" i="29" s="1"/>
  <c r="H1487" i="29"/>
  <c r="I1487" i="29"/>
  <c r="J1487" i="29" s="1"/>
  <c r="C1488" i="29"/>
  <c r="D1488" i="29"/>
  <c r="E1488" i="29"/>
  <c r="F1488" i="29"/>
  <c r="G1488" i="29" s="1"/>
  <c r="H1488" i="29"/>
  <c r="I1488" i="29"/>
  <c r="J1488" i="29" s="1"/>
  <c r="C1489" i="29"/>
  <c r="D1489" i="29"/>
  <c r="E1489" i="29"/>
  <c r="F1489" i="29"/>
  <c r="G1489" i="29" s="1"/>
  <c r="H1489" i="29"/>
  <c r="I1489" i="29"/>
  <c r="J1489" i="29" s="1"/>
  <c r="C1490" i="29"/>
  <c r="D1490" i="29"/>
  <c r="E1490" i="29"/>
  <c r="F1490" i="29"/>
  <c r="G1490" i="29" s="1"/>
  <c r="H1490" i="29"/>
  <c r="I1490" i="29"/>
  <c r="J1490" i="29" s="1"/>
  <c r="C1491" i="29"/>
  <c r="D1491" i="29"/>
  <c r="E1491" i="29"/>
  <c r="F1491" i="29"/>
  <c r="G1491" i="29" s="1"/>
  <c r="H1491" i="29"/>
  <c r="I1491" i="29"/>
  <c r="J1491" i="29" s="1"/>
  <c r="C1492" i="29"/>
  <c r="D1492" i="29"/>
  <c r="E1492" i="29"/>
  <c r="F1492" i="29"/>
  <c r="G1492" i="29" s="1"/>
  <c r="H1492" i="29"/>
  <c r="I1492" i="29"/>
  <c r="J1492" i="29" s="1"/>
  <c r="C1493" i="29"/>
  <c r="D1493" i="29"/>
  <c r="E1493" i="29"/>
  <c r="F1493" i="29"/>
  <c r="G1493" i="29" s="1"/>
  <c r="H1493" i="29"/>
  <c r="I1493" i="29"/>
  <c r="J1493" i="29" s="1"/>
  <c r="C1494" i="29"/>
  <c r="D1494" i="29"/>
  <c r="E1494" i="29"/>
  <c r="F1494" i="29"/>
  <c r="G1494" i="29" s="1"/>
  <c r="H1494" i="29"/>
  <c r="I1494" i="29"/>
  <c r="J1494" i="29" s="1"/>
  <c r="C1495" i="29"/>
  <c r="D1495" i="29"/>
  <c r="E1495" i="29"/>
  <c r="F1495" i="29"/>
  <c r="G1495" i="29" s="1"/>
  <c r="H1495" i="29"/>
  <c r="I1495" i="29"/>
  <c r="J1495" i="29" s="1"/>
  <c r="C1496" i="29"/>
  <c r="D1496" i="29"/>
  <c r="E1496" i="29"/>
  <c r="F1496" i="29"/>
  <c r="G1496" i="29" s="1"/>
  <c r="H1496" i="29"/>
  <c r="I1496" i="29"/>
  <c r="J1496" i="29" s="1"/>
  <c r="C1497" i="29"/>
  <c r="D1497" i="29"/>
  <c r="E1497" i="29"/>
  <c r="F1497" i="29"/>
  <c r="G1497" i="29" s="1"/>
  <c r="H1497" i="29"/>
  <c r="I1497" i="29"/>
  <c r="J1497" i="29" s="1"/>
  <c r="C1498" i="29"/>
  <c r="D1498" i="29"/>
  <c r="E1498" i="29"/>
  <c r="F1498" i="29"/>
  <c r="G1498" i="29" s="1"/>
  <c r="H1498" i="29"/>
  <c r="I1498" i="29"/>
  <c r="J1498" i="29" s="1"/>
  <c r="C1499" i="29"/>
  <c r="D1499" i="29"/>
  <c r="E1499" i="29"/>
  <c r="F1499" i="29"/>
  <c r="G1499" i="29" s="1"/>
  <c r="H1499" i="29"/>
  <c r="I1499" i="29"/>
  <c r="J1499" i="29" s="1"/>
  <c r="C1500" i="29"/>
  <c r="D1500" i="29"/>
  <c r="E1500" i="29"/>
  <c r="F1500" i="29"/>
  <c r="G1500" i="29" s="1"/>
  <c r="H1500" i="29"/>
  <c r="I1500" i="29"/>
  <c r="J1500" i="29" s="1"/>
  <c r="C1501" i="29"/>
  <c r="D1501" i="29"/>
  <c r="E1501" i="29"/>
  <c r="F1501" i="29"/>
  <c r="G1501" i="29" s="1"/>
  <c r="H1501" i="29"/>
  <c r="I1501" i="29"/>
  <c r="J1501" i="29" s="1"/>
  <c r="C1502" i="29"/>
  <c r="D1502" i="29"/>
  <c r="E1502" i="29"/>
  <c r="F1502" i="29"/>
  <c r="G1502" i="29" s="1"/>
  <c r="H1502" i="29"/>
  <c r="I1502" i="29"/>
  <c r="J1502" i="29" s="1"/>
  <c r="C1503" i="29"/>
  <c r="D1503" i="29"/>
  <c r="E1503" i="29"/>
  <c r="F1503" i="29"/>
  <c r="G1503" i="29" s="1"/>
  <c r="H1503" i="29"/>
  <c r="I1503" i="29"/>
  <c r="J1503" i="29" s="1"/>
  <c r="C1504" i="29"/>
  <c r="D1504" i="29"/>
  <c r="E1504" i="29"/>
  <c r="F1504" i="29"/>
  <c r="G1504" i="29" s="1"/>
  <c r="H1504" i="29"/>
  <c r="I1504" i="29"/>
  <c r="J1504" i="29" s="1"/>
  <c r="C1505" i="29"/>
  <c r="D1505" i="29"/>
  <c r="E1505" i="29"/>
  <c r="F1505" i="29"/>
  <c r="G1505" i="29" s="1"/>
  <c r="H1505" i="29"/>
  <c r="I1505" i="29"/>
  <c r="J1505" i="29" s="1"/>
  <c r="C1506" i="29"/>
  <c r="D1506" i="29"/>
  <c r="E1506" i="29"/>
  <c r="F1506" i="29"/>
  <c r="G1506" i="29" s="1"/>
  <c r="H1506" i="29"/>
  <c r="I1506" i="29"/>
  <c r="J1506" i="29" s="1"/>
  <c r="C1507" i="29"/>
  <c r="D1507" i="29"/>
  <c r="E1507" i="29"/>
  <c r="F1507" i="29"/>
  <c r="G1507" i="29" s="1"/>
  <c r="H1507" i="29"/>
  <c r="I1507" i="29"/>
  <c r="J1507" i="29" s="1"/>
  <c r="C1508" i="29"/>
  <c r="D1508" i="29"/>
  <c r="E1508" i="29"/>
  <c r="F1508" i="29"/>
  <c r="G1508" i="29" s="1"/>
  <c r="H1508" i="29"/>
  <c r="I1508" i="29"/>
  <c r="J1508" i="29" s="1"/>
  <c r="C1509" i="29"/>
  <c r="D1509" i="29"/>
  <c r="E1509" i="29"/>
  <c r="F1509" i="29"/>
  <c r="G1509" i="29" s="1"/>
  <c r="H1509" i="29"/>
  <c r="I1509" i="29"/>
  <c r="J1509" i="29" s="1"/>
  <c r="C167" i="29"/>
  <c r="D167" i="29"/>
  <c r="E167" i="29"/>
  <c r="F167" i="29"/>
  <c r="G167" i="29" s="1"/>
  <c r="H167" i="29"/>
  <c r="I167" i="29"/>
  <c r="J167" i="29" s="1"/>
  <c r="C168" i="29"/>
  <c r="D168" i="29"/>
  <c r="E168" i="29"/>
  <c r="F168" i="29"/>
  <c r="G168" i="29" s="1"/>
  <c r="H168" i="29"/>
  <c r="I168" i="29"/>
  <c r="J168" i="29" s="1"/>
  <c r="C169" i="29"/>
  <c r="D169" i="29"/>
  <c r="E169" i="29"/>
  <c r="F169" i="29"/>
  <c r="G169" i="29" s="1"/>
  <c r="H169" i="29"/>
  <c r="I169" i="29"/>
  <c r="J169" i="29" s="1"/>
  <c r="C170" i="29"/>
  <c r="D170" i="29"/>
  <c r="E170" i="29"/>
  <c r="F170" i="29"/>
  <c r="G170" i="29" s="1"/>
  <c r="H170" i="29"/>
  <c r="I170" i="29"/>
  <c r="J170" i="29" s="1"/>
  <c r="C171" i="29"/>
  <c r="D171" i="29"/>
  <c r="E171" i="29"/>
  <c r="F171" i="29"/>
  <c r="G171" i="29" s="1"/>
  <c r="H171" i="29"/>
  <c r="I171" i="29"/>
  <c r="J171" i="29" s="1"/>
  <c r="C172" i="29"/>
  <c r="D172" i="29"/>
  <c r="E172" i="29"/>
  <c r="F172" i="29"/>
  <c r="G172" i="29" s="1"/>
  <c r="H172" i="29"/>
  <c r="I172" i="29"/>
  <c r="J172" i="29" s="1"/>
  <c r="C173" i="29"/>
  <c r="D173" i="29"/>
  <c r="E173" i="29"/>
  <c r="F173" i="29"/>
  <c r="G173" i="29" s="1"/>
  <c r="H173" i="29"/>
  <c r="I173" i="29"/>
  <c r="J173" i="29" s="1"/>
  <c r="C174" i="29"/>
  <c r="D174" i="29"/>
  <c r="E174" i="29"/>
  <c r="F174" i="29"/>
  <c r="G174" i="29" s="1"/>
  <c r="H174" i="29"/>
  <c r="I174" i="29"/>
  <c r="J174" i="29" s="1"/>
  <c r="C175" i="29"/>
  <c r="D175" i="29"/>
  <c r="E175" i="29"/>
  <c r="F175" i="29"/>
  <c r="G175" i="29" s="1"/>
  <c r="H175" i="29"/>
  <c r="I175" i="29"/>
  <c r="J175" i="29" s="1"/>
  <c r="C176" i="29"/>
  <c r="D176" i="29"/>
  <c r="E176" i="29"/>
  <c r="F176" i="29"/>
  <c r="G176" i="29" s="1"/>
  <c r="H176" i="29"/>
  <c r="I176" i="29"/>
  <c r="J176" i="29" s="1"/>
  <c r="C177" i="29"/>
  <c r="D177" i="29"/>
  <c r="E177" i="29"/>
  <c r="F177" i="29"/>
  <c r="G177" i="29" s="1"/>
  <c r="H177" i="29"/>
  <c r="I177" i="29"/>
  <c r="J177" i="29" s="1"/>
  <c r="C178" i="29"/>
  <c r="D178" i="29"/>
  <c r="E178" i="29"/>
  <c r="F178" i="29"/>
  <c r="G178" i="29" s="1"/>
  <c r="H178" i="29"/>
  <c r="I178" i="29"/>
  <c r="J178" i="29" s="1"/>
  <c r="C179" i="29"/>
  <c r="D179" i="29"/>
  <c r="E179" i="29"/>
  <c r="F179" i="29"/>
  <c r="G179" i="29" s="1"/>
  <c r="H179" i="29"/>
  <c r="I179" i="29"/>
  <c r="J179" i="29" s="1"/>
  <c r="C180" i="29"/>
  <c r="D180" i="29"/>
  <c r="E180" i="29"/>
  <c r="F180" i="29"/>
  <c r="G180" i="29" s="1"/>
  <c r="H180" i="29"/>
  <c r="I180" i="29"/>
  <c r="J180" i="29" s="1"/>
  <c r="C181" i="29"/>
  <c r="D181" i="29"/>
  <c r="E181" i="29"/>
  <c r="F181" i="29"/>
  <c r="G181" i="29" s="1"/>
  <c r="H181" i="29"/>
  <c r="I181" i="29"/>
  <c r="J181" i="29" s="1"/>
  <c r="C182" i="29"/>
  <c r="D182" i="29"/>
  <c r="E182" i="29"/>
  <c r="F182" i="29"/>
  <c r="G182" i="29" s="1"/>
  <c r="H182" i="29"/>
  <c r="I182" i="29"/>
  <c r="J182" i="29" s="1"/>
  <c r="C183" i="29"/>
  <c r="D183" i="29"/>
  <c r="E183" i="29"/>
  <c r="F183" i="29"/>
  <c r="G183" i="29" s="1"/>
  <c r="H183" i="29"/>
  <c r="I183" i="29"/>
  <c r="J183" i="29" s="1"/>
  <c r="D1513" i="4" l="1"/>
  <c r="D1512" i="4"/>
  <c r="D1511" i="4"/>
  <c r="D1510" i="4"/>
  <c r="D1509" i="4"/>
  <c r="D1508" i="4"/>
  <c r="D1507" i="4"/>
  <c r="D1506" i="4"/>
  <c r="D1505" i="4"/>
  <c r="D1504" i="4"/>
  <c r="D1502" i="4"/>
  <c r="D1501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C1513" i="4"/>
  <c r="E1513" i="4"/>
  <c r="D1189" i="4"/>
  <c r="D1187" i="4"/>
  <c r="D1185" i="4"/>
  <c r="D1183" i="4"/>
  <c r="D1181" i="4"/>
  <c r="D1179" i="4"/>
  <c r="D1177" i="4"/>
  <c r="D1175" i="4"/>
  <c r="D1173" i="4"/>
  <c r="D1171" i="4"/>
  <c r="D1169" i="4"/>
  <c r="D1167" i="4"/>
  <c r="D1165" i="4"/>
  <c r="D1163" i="4"/>
  <c r="D1161" i="4"/>
  <c r="D1159" i="4"/>
  <c r="D1157" i="4"/>
  <c r="D1155" i="4"/>
  <c r="D1153" i="4"/>
  <c r="D1151" i="4"/>
  <c r="D1149" i="4"/>
  <c r="D1147" i="4"/>
  <c r="D1145" i="4"/>
  <c r="D1143" i="4"/>
  <c r="D1141" i="4"/>
  <c r="D1139" i="4"/>
  <c r="D1137" i="4"/>
  <c r="D1135" i="4"/>
  <c r="D1133" i="4"/>
  <c r="D1131" i="4"/>
  <c r="D1129" i="4"/>
  <c r="D1127" i="4"/>
  <c r="D1125" i="4"/>
  <c r="D1123" i="4"/>
  <c r="D1121" i="4"/>
  <c r="D1119" i="4"/>
  <c r="D1117" i="4"/>
  <c r="D1115" i="4"/>
  <c r="D1113" i="4"/>
  <c r="D1111" i="4"/>
  <c r="D1109" i="4"/>
  <c r="D1107" i="4"/>
  <c r="D1105" i="4"/>
  <c r="D1103" i="4"/>
  <c r="D1101" i="4"/>
  <c r="C1030" i="4"/>
  <c r="C1029" i="4"/>
  <c r="C1027" i="4"/>
  <c r="C1026" i="4"/>
  <c r="C1025" i="4"/>
  <c r="C1024" i="4"/>
  <c r="C1022" i="4"/>
  <c r="C1021" i="4"/>
  <c r="C1020" i="4"/>
  <c r="C1019" i="4"/>
  <c r="C1012" i="4"/>
  <c r="C1011" i="4"/>
  <c r="C1010" i="4"/>
  <c r="C1009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1" i="4"/>
  <c r="D869" i="4"/>
  <c r="D1455" i="4"/>
  <c r="D1445" i="4"/>
  <c r="D1444" i="4"/>
  <c r="D1443" i="4"/>
  <c r="D1442" i="4"/>
  <c r="D1441" i="4"/>
  <c r="D1440" i="4"/>
  <c r="D1439" i="4"/>
  <c r="D1438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4" i="4"/>
  <c r="D1392" i="4"/>
  <c r="D1388" i="4"/>
  <c r="D1386" i="4"/>
  <c r="D1384" i="4"/>
  <c r="D1382" i="4"/>
  <c r="D1380" i="4"/>
  <c r="D1366" i="4"/>
  <c r="D1356" i="4"/>
  <c r="D1354" i="4"/>
  <c r="D1352" i="4"/>
  <c r="D1350" i="4"/>
  <c r="D1348" i="4"/>
  <c r="D1346" i="4"/>
  <c r="D1344" i="4"/>
  <c r="D1342" i="4"/>
  <c r="D1340" i="4"/>
  <c r="D1338" i="4"/>
  <c r="D1336" i="4"/>
  <c r="D1334" i="4"/>
  <c r="D1332" i="4"/>
  <c r="D1330" i="4"/>
  <c r="D1328" i="4"/>
  <c r="D1326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3" i="4"/>
  <c r="D1395" i="4"/>
  <c r="D1393" i="4"/>
  <c r="D1391" i="4"/>
  <c r="D1389" i="4"/>
  <c r="D1387" i="4"/>
  <c r="D1385" i="4"/>
  <c r="D1383" i="4"/>
  <c r="D1381" i="4"/>
  <c r="D1367" i="4"/>
  <c r="D1357" i="4"/>
  <c r="D1355" i="4"/>
  <c r="D1353" i="4"/>
  <c r="D1351" i="4"/>
  <c r="D1349" i="4"/>
  <c r="D1347" i="4"/>
  <c r="D1345" i="4"/>
  <c r="D1343" i="4"/>
  <c r="D1341" i="4"/>
  <c r="D1339" i="4"/>
  <c r="D1337" i="4"/>
  <c r="D1335" i="4"/>
  <c r="D1333" i="4"/>
  <c r="D1331" i="4"/>
  <c r="D1329" i="4"/>
  <c r="D1327" i="4"/>
  <c r="D1325" i="4"/>
  <c r="D1285" i="4"/>
  <c r="D1284" i="4"/>
  <c r="D1283" i="4"/>
  <c r="D1274" i="4"/>
  <c r="D1273" i="4"/>
  <c r="D1271" i="4"/>
  <c r="D1270" i="4"/>
  <c r="D1269" i="4"/>
  <c r="D1266" i="4"/>
  <c r="D1258" i="4"/>
  <c r="D1255" i="4"/>
  <c r="D1253" i="4"/>
  <c r="D1250" i="4"/>
  <c r="D1249" i="4"/>
  <c r="D1247" i="4"/>
  <c r="D1233" i="4"/>
  <c r="D1228" i="4"/>
  <c r="D1199" i="4"/>
  <c r="D1198" i="4"/>
  <c r="D1197" i="4"/>
  <c r="D1196" i="4"/>
  <c r="D1195" i="4"/>
  <c r="D1194" i="4"/>
  <c r="D1193" i="4"/>
  <c r="D1192" i="4"/>
  <c r="D1191" i="4"/>
  <c r="D1190" i="4"/>
  <c r="D1188" i="4"/>
  <c r="D1186" i="4"/>
  <c r="D1184" i="4"/>
  <c r="D1182" i="4"/>
  <c r="D1180" i="4"/>
  <c r="D1178" i="4"/>
  <c r="D1176" i="4"/>
  <c r="D1174" i="4"/>
  <c r="D1172" i="4"/>
  <c r="D1170" i="4"/>
  <c r="D1168" i="4"/>
  <c r="D1166" i="4"/>
  <c r="D1164" i="4"/>
  <c r="D1162" i="4"/>
  <c r="D1160" i="4"/>
  <c r="D1158" i="4"/>
  <c r="D1156" i="4"/>
  <c r="D1154" i="4"/>
  <c r="D1152" i="4"/>
  <c r="D1150" i="4"/>
  <c r="D1148" i="4"/>
  <c r="D1146" i="4"/>
  <c r="D1144" i="4"/>
  <c r="D1142" i="4"/>
  <c r="D1140" i="4"/>
  <c r="D1138" i="4"/>
  <c r="D1136" i="4"/>
  <c r="D1134" i="4"/>
  <c r="D1132" i="4"/>
  <c r="D1130" i="4"/>
  <c r="D1128" i="4"/>
  <c r="D1126" i="4"/>
  <c r="D1124" i="4"/>
  <c r="D1122" i="4"/>
  <c r="D1120" i="4"/>
  <c r="D1118" i="4"/>
  <c r="D1116" i="4"/>
  <c r="D1114" i="4"/>
  <c r="D1112" i="4"/>
  <c r="D1110" i="4"/>
  <c r="D1108" i="4"/>
  <c r="D1106" i="4"/>
  <c r="D1104" i="4"/>
  <c r="D1102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1" i="4"/>
  <c r="D1060" i="4"/>
  <c r="D1059" i="4"/>
  <c r="D1056" i="4"/>
  <c r="D1055" i="4"/>
  <c r="D1054" i="4"/>
  <c r="D1053" i="4"/>
  <c r="D1051" i="4"/>
  <c r="D1049" i="4"/>
  <c r="D1046" i="4"/>
  <c r="D1044" i="4"/>
  <c r="D1043" i="4"/>
  <c r="D1037" i="4"/>
  <c r="D1036" i="4"/>
  <c r="D1035" i="4"/>
  <c r="D1033" i="4"/>
  <c r="D1032" i="4"/>
  <c r="D1031" i="4"/>
  <c r="C955" i="4"/>
  <c r="C949" i="4"/>
  <c r="C947" i="4"/>
  <c r="C945" i="4"/>
  <c r="C941" i="4"/>
  <c r="C939" i="4"/>
  <c r="C937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1" i="4"/>
  <c r="D900" i="4"/>
  <c r="D877" i="4"/>
  <c r="D876" i="4"/>
  <c r="D875" i="4"/>
  <c r="D874" i="4"/>
  <c r="D873" i="4"/>
  <c r="D872" i="4"/>
  <c r="D871" i="4"/>
  <c r="C867" i="4"/>
  <c r="C865" i="4"/>
  <c r="C863" i="4"/>
  <c r="C861" i="4"/>
  <c r="C859" i="4"/>
  <c r="C857" i="4"/>
  <c r="C990" i="4"/>
  <c r="C989" i="4"/>
  <c r="C988" i="4"/>
  <c r="C987" i="4"/>
  <c r="C986" i="4"/>
  <c r="C985" i="4"/>
  <c r="C984" i="4"/>
  <c r="C978" i="4"/>
  <c r="C977" i="4"/>
  <c r="C976" i="4"/>
  <c r="C975" i="4"/>
  <c r="C973" i="4"/>
  <c r="C972" i="4"/>
  <c r="C971" i="4"/>
  <c r="C970" i="4"/>
  <c r="C969" i="4"/>
  <c r="C968" i="4"/>
  <c r="C967" i="4"/>
  <c r="C966" i="4"/>
  <c r="C964" i="4"/>
  <c r="C963" i="4"/>
  <c r="C962" i="4"/>
  <c r="D1397" i="4"/>
  <c r="D1396" i="4"/>
  <c r="C961" i="4"/>
  <c r="C960" i="4"/>
  <c r="C958" i="4"/>
  <c r="C956" i="4"/>
  <c r="C952" i="4"/>
  <c r="C950" i="4"/>
  <c r="C948" i="4"/>
  <c r="C944" i="4"/>
  <c r="C942" i="4"/>
  <c r="C940" i="4"/>
  <c r="C938" i="4"/>
  <c r="E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1" i="4"/>
  <c r="C900" i="4"/>
  <c r="E899" i="4"/>
  <c r="C868" i="4"/>
  <c r="C866" i="4"/>
  <c r="C864" i="4"/>
  <c r="C862" i="4"/>
  <c r="C860" i="4"/>
  <c r="C858" i="4"/>
  <c r="C1512" i="4"/>
  <c r="E1512" i="4"/>
  <c r="C1511" i="4"/>
  <c r="E1511" i="4"/>
  <c r="C1510" i="4"/>
  <c r="E1510" i="4"/>
  <c r="C1509" i="4"/>
  <c r="E1509" i="4"/>
  <c r="C1508" i="4"/>
  <c r="E1508" i="4"/>
  <c r="C1507" i="4"/>
  <c r="E1507" i="4"/>
  <c r="C1506" i="4"/>
  <c r="E1506" i="4"/>
  <c r="C1505" i="4"/>
  <c r="E1505" i="4"/>
  <c r="C1504" i="4"/>
  <c r="E1504" i="4"/>
  <c r="C1502" i="4"/>
  <c r="E1502" i="4"/>
  <c r="C1501" i="4"/>
  <c r="E1501" i="4"/>
  <c r="C1499" i="4"/>
  <c r="E1499" i="4"/>
  <c r="C1498" i="4"/>
  <c r="E1498" i="4"/>
  <c r="C1497" i="4"/>
  <c r="E1497" i="4"/>
  <c r="C1496" i="4"/>
  <c r="E1496" i="4"/>
  <c r="C1495" i="4"/>
  <c r="E1495" i="4"/>
  <c r="C1494" i="4"/>
  <c r="E1494" i="4"/>
  <c r="C1493" i="4"/>
  <c r="E1493" i="4"/>
  <c r="C1492" i="4"/>
  <c r="E1492" i="4"/>
  <c r="C1491" i="4"/>
  <c r="E1491" i="4"/>
  <c r="C1490" i="4"/>
  <c r="E1490" i="4"/>
  <c r="C1489" i="4"/>
  <c r="E1489" i="4"/>
  <c r="C1488" i="4"/>
  <c r="E1488" i="4"/>
  <c r="C1486" i="4"/>
  <c r="E1486" i="4"/>
  <c r="C1485" i="4"/>
  <c r="E1485" i="4"/>
  <c r="C1484" i="4"/>
  <c r="E1484" i="4"/>
  <c r="C1483" i="4"/>
  <c r="E1483" i="4"/>
  <c r="C1482" i="4"/>
  <c r="E1482" i="4"/>
  <c r="C1481" i="4"/>
  <c r="E1481" i="4"/>
  <c r="C1480" i="4"/>
  <c r="E1480" i="4"/>
  <c r="C1479" i="4"/>
  <c r="E1479" i="4"/>
  <c r="C1478" i="4"/>
  <c r="E1478" i="4"/>
  <c r="C1477" i="4"/>
  <c r="E1477" i="4"/>
  <c r="C1476" i="4"/>
  <c r="E1476" i="4"/>
  <c r="C1475" i="4"/>
  <c r="E1475" i="4"/>
  <c r="C1474" i="4"/>
  <c r="E1474" i="4"/>
  <c r="C1473" i="4"/>
  <c r="E1473" i="4"/>
  <c r="C1472" i="4"/>
  <c r="E1472" i="4"/>
  <c r="C1471" i="4"/>
  <c r="E1471" i="4"/>
  <c r="C1470" i="4"/>
  <c r="E1470" i="4"/>
  <c r="C1469" i="4"/>
  <c r="E1469" i="4"/>
  <c r="C1468" i="4"/>
  <c r="E1468" i="4"/>
  <c r="C1467" i="4"/>
  <c r="E1467" i="4"/>
  <c r="C1466" i="4"/>
  <c r="E1466" i="4"/>
  <c r="C1465" i="4"/>
  <c r="E1465" i="4"/>
  <c r="C1464" i="4"/>
  <c r="E1464" i="4"/>
  <c r="C1463" i="4"/>
  <c r="E1463" i="4"/>
  <c r="C1462" i="4"/>
  <c r="E1462" i="4"/>
  <c r="C1461" i="4"/>
  <c r="E1461" i="4"/>
  <c r="C1460" i="4"/>
  <c r="E1460" i="4"/>
  <c r="C1459" i="4"/>
  <c r="E1459" i="4"/>
  <c r="C1458" i="4"/>
  <c r="E1458" i="4"/>
  <c r="C1457" i="4"/>
  <c r="E1457" i="4"/>
  <c r="C1455" i="4"/>
  <c r="E1455" i="4"/>
  <c r="C1445" i="4"/>
  <c r="E1445" i="4"/>
  <c r="C1444" i="4"/>
  <c r="E1444" i="4"/>
  <c r="C1443" i="4"/>
  <c r="E1443" i="4"/>
  <c r="C1442" i="4"/>
  <c r="E1442" i="4"/>
  <c r="C1441" i="4"/>
  <c r="E1441" i="4"/>
  <c r="C1440" i="4"/>
  <c r="E1440" i="4"/>
  <c r="C1439" i="4"/>
  <c r="E1439" i="4"/>
  <c r="C1438" i="4"/>
  <c r="E1438" i="4"/>
  <c r="C1436" i="4"/>
  <c r="E1436" i="4"/>
  <c r="C1435" i="4"/>
  <c r="E1435" i="4"/>
  <c r="C1434" i="4"/>
  <c r="E1434" i="4"/>
  <c r="C1433" i="4"/>
  <c r="E1433" i="4"/>
  <c r="C1432" i="4"/>
  <c r="E1432" i="4"/>
  <c r="C1431" i="4"/>
  <c r="E1431" i="4"/>
  <c r="C1430" i="4"/>
  <c r="E1430" i="4"/>
  <c r="C1429" i="4"/>
  <c r="E1429" i="4"/>
  <c r="C1428" i="4"/>
  <c r="E1428" i="4"/>
  <c r="C1427" i="4"/>
  <c r="E1427" i="4"/>
  <c r="C1426" i="4"/>
  <c r="E1426" i="4"/>
  <c r="C1425" i="4"/>
  <c r="E1425" i="4"/>
  <c r="C1424" i="4"/>
  <c r="E1424" i="4"/>
  <c r="C1423" i="4"/>
  <c r="E1423" i="4"/>
  <c r="C1422" i="4"/>
  <c r="E1422" i="4"/>
  <c r="C1421" i="4"/>
  <c r="E1421" i="4"/>
  <c r="C1420" i="4"/>
  <c r="E1420" i="4"/>
  <c r="C1417" i="4"/>
  <c r="E1417" i="4"/>
  <c r="C1416" i="4"/>
  <c r="E1416" i="4"/>
  <c r="C1415" i="4"/>
  <c r="E1415" i="4"/>
  <c r="C1414" i="4"/>
  <c r="E1414" i="4"/>
  <c r="C1413" i="4"/>
  <c r="E1413" i="4"/>
  <c r="C1412" i="4"/>
  <c r="E1412" i="4"/>
  <c r="C1411" i="4"/>
  <c r="E1411" i="4"/>
  <c r="C1410" i="4"/>
  <c r="E1410" i="4"/>
  <c r="C1409" i="4"/>
  <c r="E1409" i="4"/>
  <c r="C1408" i="4"/>
  <c r="E1408" i="4"/>
  <c r="C1407" i="4"/>
  <c r="E1407" i="4"/>
  <c r="C1406" i="4"/>
  <c r="E1406" i="4"/>
  <c r="C1405" i="4"/>
  <c r="E1405" i="4"/>
  <c r="C1404" i="4"/>
  <c r="E1404" i="4"/>
  <c r="C1403" i="4"/>
  <c r="E1403" i="4"/>
  <c r="C1402" i="4"/>
  <c r="E1402" i="4"/>
  <c r="C1401" i="4"/>
  <c r="E1401" i="4"/>
  <c r="C1400" i="4"/>
  <c r="E1400" i="4"/>
  <c r="C1399" i="4"/>
  <c r="E1399" i="4"/>
  <c r="C1397" i="4"/>
  <c r="E1397" i="4"/>
  <c r="C1396" i="4"/>
  <c r="E1396" i="4"/>
  <c r="C1395" i="4"/>
  <c r="E1395" i="4"/>
  <c r="C1394" i="4"/>
  <c r="E1394" i="4"/>
  <c r="C1393" i="4"/>
  <c r="E1393" i="4"/>
  <c r="C1392" i="4"/>
  <c r="E1392" i="4"/>
  <c r="C1391" i="4"/>
  <c r="E1391" i="4"/>
  <c r="C1389" i="4"/>
  <c r="E1389" i="4"/>
  <c r="C1388" i="4"/>
  <c r="E1388" i="4"/>
  <c r="C1387" i="4"/>
  <c r="E1387" i="4"/>
  <c r="C1386" i="4"/>
  <c r="E1386" i="4"/>
  <c r="C1385" i="4"/>
  <c r="E1385" i="4"/>
  <c r="C1384" i="4"/>
  <c r="E1384" i="4"/>
  <c r="C1383" i="4"/>
  <c r="E1383" i="4"/>
  <c r="C1382" i="4"/>
  <c r="E1382" i="4"/>
  <c r="C1381" i="4"/>
  <c r="E1381" i="4"/>
  <c r="C1380" i="4"/>
  <c r="E1380" i="4"/>
  <c r="C1367" i="4"/>
  <c r="E1367" i="4"/>
  <c r="C1366" i="4"/>
  <c r="E1366" i="4"/>
  <c r="C1357" i="4"/>
  <c r="E1357" i="4"/>
  <c r="C1356" i="4"/>
  <c r="E1356" i="4"/>
  <c r="C1355" i="4"/>
  <c r="E1355" i="4"/>
  <c r="C1354" i="4"/>
  <c r="E1354" i="4"/>
  <c r="C1353" i="4"/>
  <c r="E1353" i="4"/>
  <c r="C1352" i="4"/>
  <c r="E1352" i="4"/>
  <c r="C1351" i="4"/>
  <c r="E1351" i="4"/>
  <c r="C1350" i="4"/>
  <c r="E1350" i="4"/>
  <c r="C1349" i="4"/>
  <c r="E1349" i="4"/>
  <c r="C1348" i="4"/>
  <c r="E1348" i="4"/>
  <c r="C1347" i="4"/>
  <c r="E1347" i="4"/>
  <c r="C1346" i="4"/>
  <c r="E1346" i="4"/>
  <c r="C1345" i="4"/>
  <c r="E1345" i="4"/>
  <c r="C1344" i="4"/>
  <c r="E1344" i="4"/>
  <c r="C1343" i="4"/>
  <c r="E1343" i="4"/>
  <c r="C1342" i="4"/>
  <c r="E1342" i="4"/>
  <c r="C1341" i="4"/>
  <c r="E1341" i="4"/>
  <c r="C1340" i="4"/>
  <c r="E1340" i="4"/>
  <c r="C1339" i="4"/>
  <c r="E1339" i="4"/>
  <c r="C1338" i="4"/>
  <c r="E1338" i="4"/>
  <c r="C1337" i="4"/>
  <c r="E1337" i="4"/>
  <c r="C1336" i="4"/>
  <c r="E1336" i="4"/>
  <c r="C1335" i="4"/>
  <c r="E1335" i="4"/>
  <c r="C1334" i="4"/>
  <c r="E1334" i="4"/>
  <c r="C1333" i="4"/>
  <c r="E1333" i="4"/>
  <c r="C1332" i="4"/>
  <c r="E1332" i="4"/>
  <c r="C1331" i="4"/>
  <c r="E1331" i="4"/>
  <c r="C1330" i="4"/>
  <c r="E1330" i="4"/>
  <c r="C1329" i="4"/>
  <c r="E1329" i="4"/>
  <c r="C1328" i="4"/>
  <c r="E1328" i="4"/>
  <c r="C1327" i="4"/>
  <c r="E1327" i="4"/>
  <c r="C1326" i="4"/>
  <c r="E1326" i="4"/>
  <c r="C1325" i="4"/>
  <c r="E1325" i="4"/>
  <c r="E1323" i="4"/>
  <c r="C1323" i="4"/>
  <c r="E1322" i="4"/>
  <c r="C1322" i="4"/>
  <c r="E1321" i="4"/>
  <c r="C1321" i="4"/>
  <c r="E1320" i="4"/>
  <c r="C1320" i="4"/>
  <c r="E1319" i="4"/>
  <c r="C1319" i="4"/>
  <c r="E1318" i="4"/>
  <c r="C1318" i="4"/>
  <c r="E1317" i="4"/>
  <c r="C1317" i="4"/>
  <c r="E1316" i="4"/>
  <c r="C1316" i="4"/>
  <c r="E1315" i="4"/>
  <c r="C1315" i="4"/>
  <c r="E1314" i="4"/>
  <c r="C1314" i="4"/>
  <c r="E1313" i="4"/>
  <c r="C1313" i="4"/>
  <c r="E1312" i="4"/>
  <c r="C1312" i="4"/>
  <c r="E1311" i="4"/>
  <c r="C1311" i="4"/>
  <c r="E1310" i="4"/>
  <c r="C1310" i="4"/>
  <c r="E1309" i="4"/>
  <c r="C1309" i="4"/>
  <c r="E1308" i="4"/>
  <c r="C1308" i="4"/>
  <c r="E1307" i="4"/>
  <c r="C1307" i="4"/>
  <c r="E1306" i="4"/>
  <c r="C1306" i="4"/>
  <c r="E1305" i="4"/>
  <c r="C1305" i="4"/>
  <c r="E1304" i="4"/>
  <c r="C1304" i="4"/>
  <c r="E1303" i="4"/>
  <c r="C1303" i="4"/>
  <c r="E1302" i="4"/>
  <c r="C1302" i="4"/>
  <c r="C1301" i="4"/>
  <c r="E1301" i="4"/>
  <c r="C1300" i="4"/>
  <c r="E1300" i="4"/>
  <c r="C1293" i="4"/>
  <c r="E1293" i="4"/>
  <c r="C1285" i="4"/>
  <c r="E1285" i="4"/>
  <c r="C1284" i="4"/>
  <c r="E1284" i="4"/>
  <c r="C1283" i="4"/>
  <c r="E1283" i="4"/>
  <c r="C1274" i="4"/>
  <c r="E1274" i="4"/>
  <c r="C1273" i="4"/>
  <c r="E1273" i="4"/>
  <c r="C1271" i="4"/>
  <c r="E1271" i="4"/>
  <c r="C1270" i="4"/>
  <c r="E1270" i="4"/>
  <c r="C1269" i="4"/>
  <c r="E1269" i="4"/>
  <c r="C1266" i="4"/>
  <c r="E1266" i="4"/>
  <c r="C1258" i="4"/>
  <c r="E1258" i="4"/>
  <c r="C1255" i="4"/>
  <c r="E1255" i="4"/>
  <c r="C1253" i="4"/>
  <c r="E1253" i="4"/>
  <c r="C1250" i="4"/>
  <c r="E1250" i="4"/>
  <c r="C1249" i="4"/>
  <c r="E1249" i="4"/>
  <c r="C1247" i="4"/>
  <c r="E1247" i="4"/>
  <c r="C1233" i="4"/>
  <c r="E1233" i="4"/>
  <c r="C1228" i="4"/>
  <c r="E1228" i="4"/>
  <c r="C1199" i="4"/>
  <c r="E1199" i="4"/>
  <c r="C1198" i="4"/>
  <c r="E1198" i="4"/>
  <c r="C1197" i="4"/>
  <c r="E1197" i="4"/>
  <c r="C1196" i="4"/>
  <c r="E1196" i="4"/>
  <c r="C1195" i="4"/>
  <c r="E1195" i="4"/>
  <c r="C1194" i="4"/>
  <c r="E1194" i="4"/>
  <c r="C1193" i="4"/>
  <c r="E1193" i="4"/>
  <c r="C1192" i="4"/>
  <c r="E1192" i="4"/>
  <c r="C1191" i="4"/>
  <c r="E1191" i="4"/>
  <c r="C1190" i="4"/>
  <c r="E1190" i="4"/>
  <c r="C1189" i="4"/>
  <c r="E1189" i="4"/>
  <c r="C1188" i="4"/>
  <c r="E1188" i="4"/>
  <c r="C1187" i="4"/>
  <c r="E1187" i="4"/>
  <c r="C1186" i="4"/>
  <c r="E1186" i="4"/>
  <c r="C1185" i="4"/>
  <c r="E1185" i="4"/>
  <c r="C1184" i="4"/>
  <c r="E1184" i="4"/>
  <c r="C1183" i="4"/>
  <c r="E1183" i="4"/>
  <c r="C1182" i="4"/>
  <c r="E1182" i="4"/>
  <c r="C1181" i="4"/>
  <c r="E1181" i="4"/>
  <c r="C1180" i="4"/>
  <c r="E1180" i="4"/>
  <c r="C1179" i="4"/>
  <c r="E1179" i="4"/>
  <c r="C1178" i="4"/>
  <c r="E1178" i="4"/>
  <c r="C1177" i="4"/>
  <c r="E1177" i="4"/>
  <c r="C1176" i="4"/>
  <c r="E1176" i="4"/>
  <c r="C1175" i="4"/>
  <c r="E1175" i="4"/>
  <c r="C1174" i="4"/>
  <c r="E1174" i="4"/>
  <c r="C1173" i="4"/>
  <c r="E1173" i="4"/>
  <c r="C1172" i="4"/>
  <c r="E1172" i="4"/>
  <c r="C1171" i="4"/>
  <c r="E1171" i="4"/>
  <c r="C1170" i="4"/>
  <c r="E1170" i="4"/>
  <c r="C1169" i="4"/>
  <c r="E1169" i="4"/>
  <c r="C1168" i="4"/>
  <c r="E1168" i="4"/>
  <c r="C1167" i="4"/>
  <c r="E1167" i="4"/>
  <c r="C1166" i="4"/>
  <c r="E1166" i="4"/>
  <c r="C1165" i="4"/>
  <c r="E1165" i="4"/>
  <c r="C1164" i="4"/>
  <c r="E1164" i="4"/>
  <c r="C1163" i="4"/>
  <c r="E1163" i="4"/>
  <c r="C1162" i="4"/>
  <c r="E1162" i="4"/>
  <c r="C1161" i="4"/>
  <c r="E1161" i="4"/>
  <c r="C1160" i="4"/>
  <c r="E1160" i="4"/>
  <c r="C1159" i="4"/>
  <c r="E1159" i="4"/>
  <c r="C1158" i="4"/>
  <c r="E1158" i="4"/>
  <c r="C1157" i="4"/>
  <c r="E1157" i="4"/>
  <c r="C1156" i="4"/>
  <c r="E1156" i="4"/>
  <c r="C1155" i="4"/>
  <c r="E1155" i="4"/>
  <c r="C1154" i="4"/>
  <c r="E1154" i="4"/>
  <c r="C1153" i="4"/>
  <c r="E1153" i="4"/>
  <c r="C1152" i="4"/>
  <c r="E1152" i="4"/>
  <c r="C1151" i="4"/>
  <c r="E1151" i="4"/>
  <c r="C1150" i="4"/>
  <c r="E1150" i="4"/>
  <c r="C1149" i="4"/>
  <c r="E1149" i="4"/>
  <c r="C1148" i="4"/>
  <c r="E1148" i="4"/>
  <c r="C1147" i="4"/>
  <c r="E1147" i="4"/>
  <c r="C1146" i="4"/>
  <c r="E1146" i="4"/>
  <c r="C1145" i="4"/>
  <c r="E1145" i="4"/>
  <c r="C1144" i="4"/>
  <c r="E1144" i="4"/>
  <c r="C1143" i="4"/>
  <c r="E1143" i="4"/>
  <c r="C1142" i="4"/>
  <c r="E1142" i="4"/>
  <c r="C1141" i="4"/>
  <c r="E1141" i="4"/>
  <c r="C1140" i="4"/>
  <c r="E1140" i="4"/>
  <c r="C1139" i="4"/>
  <c r="E1139" i="4"/>
  <c r="C1138" i="4"/>
  <c r="E1138" i="4"/>
  <c r="C1137" i="4"/>
  <c r="E1137" i="4"/>
  <c r="C1136" i="4"/>
  <c r="E1136" i="4"/>
  <c r="C1135" i="4"/>
  <c r="E1135" i="4"/>
  <c r="C1134" i="4"/>
  <c r="E1134" i="4"/>
  <c r="C1133" i="4"/>
  <c r="E1133" i="4"/>
  <c r="C1132" i="4"/>
  <c r="E1132" i="4"/>
  <c r="C1131" i="4"/>
  <c r="E1131" i="4"/>
  <c r="C1130" i="4"/>
  <c r="E1130" i="4"/>
  <c r="C1129" i="4"/>
  <c r="E1129" i="4"/>
  <c r="C1128" i="4"/>
  <c r="E1128" i="4"/>
  <c r="C1127" i="4"/>
  <c r="E1127" i="4"/>
  <c r="C1126" i="4"/>
  <c r="E1126" i="4"/>
  <c r="C1125" i="4"/>
  <c r="E1125" i="4"/>
  <c r="C1124" i="4"/>
  <c r="E1124" i="4"/>
  <c r="C1123" i="4"/>
  <c r="E1123" i="4"/>
  <c r="C1122" i="4"/>
  <c r="E1122" i="4"/>
  <c r="C1121" i="4"/>
  <c r="E1121" i="4"/>
  <c r="C1120" i="4"/>
  <c r="E1120" i="4"/>
  <c r="C1119" i="4"/>
  <c r="E1119" i="4"/>
  <c r="C1118" i="4"/>
  <c r="E1118" i="4"/>
  <c r="C1117" i="4"/>
  <c r="E1117" i="4"/>
  <c r="C1116" i="4"/>
  <c r="E1116" i="4"/>
  <c r="C1115" i="4"/>
  <c r="E1115" i="4"/>
  <c r="C1114" i="4"/>
  <c r="E1114" i="4"/>
  <c r="C1113" i="4"/>
  <c r="E1113" i="4"/>
  <c r="C1112" i="4"/>
  <c r="E1112" i="4"/>
  <c r="C1111" i="4"/>
  <c r="E1111" i="4"/>
  <c r="C1110" i="4"/>
  <c r="E1110" i="4"/>
  <c r="C1109" i="4"/>
  <c r="E1109" i="4"/>
  <c r="C1108" i="4"/>
  <c r="E1108" i="4"/>
  <c r="C1107" i="4"/>
  <c r="E1107" i="4"/>
  <c r="C1106" i="4"/>
  <c r="E1106" i="4"/>
  <c r="C1105" i="4"/>
  <c r="E1105" i="4"/>
  <c r="C1104" i="4"/>
  <c r="E1104" i="4"/>
  <c r="C1103" i="4"/>
  <c r="E1103" i="4"/>
  <c r="C1102" i="4"/>
  <c r="E1102" i="4"/>
  <c r="C1101" i="4"/>
  <c r="E1101" i="4"/>
  <c r="E1100" i="4"/>
  <c r="C1100" i="4"/>
  <c r="E1099" i="4"/>
  <c r="C1099" i="4"/>
  <c r="E1098" i="4"/>
  <c r="C1098" i="4"/>
  <c r="E1097" i="4"/>
  <c r="C1097" i="4"/>
  <c r="E1096" i="4"/>
  <c r="C1096" i="4"/>
  <c r="E1095" i="4"/>
  <c r="C1095" i="4"/>
  <c r="E1094" i="4"/>
  <c r="C1094" i="4"/>
  <c r="E1093" i="4"/>
  <c r="C1093" i="4"/>
  <c r="E1092" i="4"/>
  <c r="C1092" i="4"/>
  <c r="E1091" i="4"/>
  <c r="C1091" i="4"/>
  <c r="E1090" i="4"/>
  <c r="C1090" i="4"/>
  <c r="E1089" i="4"/>
  <c r="C1089" i="4"/>
  <c r="E1088" i="4"/>
  <c r="C1088" i="4"/>
  <c r="E1087" i="4"/>
  <c r="C1087" i="4"/>
  <c r="E1086" i="4"/>
  <c r="C1086" i="4"/>
  <c r="E1085" i="4"/>
  <c r="C1085" i="4"/>
  <c r="E1084" i="4"/>
  <c r="C1084" i="4"/>
  <c r="E1083" i="4"/>
  <c r="C1083" i="4"/>
  <c r="E1082" i="4"/>
  <c r="C1082" i="4"/>
  <c r="E1081" i="4"/>
  <c r="C1081" i="4"/>
  <c r="E1080" i="4"/>
  <c r="C1080" i="4"/>
  <c r="E1079" i="4"/>
  <c r="C1079" i="4"/>
  <c r="E1078" i="4"/>
  <c r="C1078" i="4"/>
  <c r="E1077" i="4"/>
  <c r="C1077" i="4"/>
  <c r="E1076" i="4"/>
  <c r="C1076" i="4"/>
  <c r="E1075" i="4"/>
  <c r="C1075" i="4"/>
  <c r="E1074" i="4"/>
  <c r="C1074" i="4"/>
  <c r="E1073" i="4"/>
  <c r="C1073" i="4"/>
  <c r="E1072" i="4"/>
  <c r="C1072" i="4"/>
  <c r="E1071" i="4"/>
  <c r="C1071" i="4"/>
  <c r="E1070" i="4"/>
  <c r="C1070" i="4"/>
  <c r="E1069" i="4"/>
  <c r="C1069" i="4"/>
  <c r="E1068" i="4"/>
  <c r="C1068" i="4"/>
  <c r="E1067" i="4"/>
  <c r="C1067" i="4"/>
  <c r="E1066" i="4"/>
  <c r="C1066" i="4"/>
  <c r="E1065" i="4"/>
  <c r="C1065" i="4"/>
  <c r="E1064" i="4"/>
  <c r="C1064" i="4"/>
  <c r="E1061" i="4"/>
  <c r="C1061" i="4"/>
  <c r="E1060" i="4"/>
  <c r="C1060" i="4"/>
  <c r="E1059" i="4"/>
  <c r="C1059" i="4"/>
  <c r="E1056" i="4"/>
  <c r="C1056" i="4"/>
  <c r="E1055" i="4"/>
  <c r="C1055" i="4"/>
  <c r="E1054" i="4"/>
  <c r="C1054" i="4"/>
  <c r="E1053" i="4"/>
  <c r="C1053" i="4"/>
  <c r="E1051" i="4"/>
  <c r="C1051" i="4"/>
  <c r="E1049" i="4"/>
  <c r="C1049" i="4"/>
  <c r="E1046" i="4"/>
  <c r="C1046" i="4"/>
  <c r="E1044" i="4"/>
  <c r="C1044" i="4"/>
  <c r="E1043" i="4"/>
  <c r="C1043" i="4"/>
  <c r="E1029" i="4"/>
  <c r="E1027" i="4"/>
  <c r="E1025" i="4"/>
  <c r="E1021" i="4"/>
  <c r="E1019" i="4"/>
  <c r="E1011" i="4"/>
  <c r="E1009" i="4"/>
  <c r="E1007" i="4"/>
  <c r="E1005" i="4"/>
  <c r="E1003" i="4"/>
  <c r="E1001" i="4"/>
  <c r="E999" i="4"/>
  <c r="E997" i="4"/>
  <c r="E995" i="4"/>
  <c r="E993" i="4"/>
  <c r="E991" i="4"/>
  <c r="E989" i="4"/>
  <c r="E987" i="4"/>
  <c r="E985" i="4"/>
  <c r="E977" i="4"/>
  <c r="E975" i="4"/>
  <c r="E973" i="4"/>
  <c r="E971" i="4"/>
  <c r="E969" i="4"/>
  <c r="E967" i="4"/>
  <c r="C965" i="4"/>
  <c r="E965" i="4"/>
  <c r="C1037" i="4"/>
  <c r="E1037" i="4"/>
  <c r="C1036" i="4"/>
  <c r="E1036" i="4"/>
  <c r="C1035" i="4"/>
  <c r="E1035" i="4"/>
  <c r="C1033" i="4"/>
  <c r="E1033" i="4"/>
  <c r="C1032" i="4"/>
  <c r="E1032" i="4"/>
  <c r="C1031" i="4"/>
  <c r="E1031" i="4"/>
  <c r="E1030" i="4"/>
  <c r="E1026" i="4"/>
  <c r="E1024" i="4"/>
  <c r="E1022" i="4"/>
  <c r="E1020" i="4"/>
  <c r="E1012" i="4"/>
  <c r="E1010" i="4"/>
  <c r="E1006" i="4"/>
  <c r="E1004" i="4"/>
  <c r="E1002" i="4"/>
  <c r="E1000" i="4"/>
  <c r="E998" i="4"/>
  <c r="E996" i="4"/>
  <c r="E994" i="4"/>
  <c r="E990" i="4"/>
  <c r="E988" i="4"/>
  <c r="E986" i="4"/>
  <c r="E984" i="4"/>
  <c r="E978" i="4"/>
  <c r="E976" i="4"/>
  <c r="E972" i="4"/>
  <c r="E970" i="4"/>
  <c r="E968" i="4"/>
  <c r="E966" i="4"/>
  <c r="E964" i="4"/>
  <c r="E963" i="4"/>
  <c r="E962" i="4"/>
  <c r="E961" i="4"/>
  <c r="E960" i="4"/>
  <c r="E958" i="4"/>
  <c r="D1030" i="4"/>
  <c r="D1029" i="4"/>
  <c r="D1027" i="4"/>
  <c r="D1026" i="4"/>
  <c r="D1025" i="4"/>
  <c r="D1024" i="4"/>
  <c r="D1022" i="4"/>
  <c r="D1021" i="4"/>
  <c r="D1020" i="4"/>
  <c r="D1019" i="4"/>
  <c r="D1012" i="4"/>
  <c r="D1011" i="4"/>
  <c r="D1010" i="4"/>
  <c r="D1009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1" i="4"/>
  <c r="D990" i="4"/>
  <c r="D989" i="4"/>
  <c r="D988" i="4"/>
  <c r="D987" i="4"/>
  <c r="D986" i="4"/>
  <c r="D985" i="4"/>
  <c r="D984" i="4"/>
  <c r="D978" i="4"/>
  <c r="D977" i="4"/>
  <c r="D976" i="4"/>
  <c r="D975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8" i="4"/>
  <c r="D956" i="4"/>
  <c r="D955" i="4"/>
  <c r="D952" i="4"/>
  <c r="D950" i="4"/>
  <c r="D949" i="4"/>
  <c r="D948" i="4"/>
  <c r="D947" i="4"/>
  <c r="D945" i="4"/>
  <c r="D944" i="4"/>
  <c r="D942" i="4"/>
  <c r="D941" i="4"/>
  <c r="D940" i="4"/>
  <c r="D939" i="4"/>
  <c r="D938" i="4"/>
  <c r="D937" i="4"/>
  <c r="C936" i="4"/>
  <c r="E936" i="4"/>
  <c r="C935" i="4"/>
  <c r="E935" i="4"/>
  <c r="C934" i="4"/>
  <c r="E934" i="4"/>
  <c r="C933" i="4"/>
  <c r="E933" i="4"/>
  <c r="C932" i="4"/>
  <c r="E932" i="4"/>
  <c r="C931" i="4"/>
  <c r="E931" i="4"/>
  <c r="C930" i="4"/>
  <c r="E930" i="4"/>
  <c r="E956" i="4"/>
  <c r="E955" i="4"/>
  <c r="E952" i="4"/>
  <c r="E950" i="4"/>
  <c r="E949" i="4"/>
  <c r="E948" i="4"/>
  <c r="E947" i="4"/>
  <c r="E945" i="4"/>
  <c r="E944" i="4"/>
  <c r="E942" i="4"/>
  <c r="E941" i="4"/>
  <c r="E940" i="4"/>
  <c r="E939" i="4"/>
  <c r="E938" i="4"/>
  <c r="E937" i="4"/>
  <c r="D936" i="4"/>
  <c r="D935" i="4"/>
  <c r="D934" i="4"/>
  <c r="D933" i="4"/>
  <c r="D932" i="4"/>
  <c r="D931" i="4"/>
  <c r="D930" i="4"/>
  <c r="E928" i="4"/>
  <c r="C928" i="4"/>
  <c r="E927" i="4"/>
  <c r="C927" i="4"/>
  <c r="E926" i="4"/>
  <c r="C926" i="4"/>
  <c r="E925" i="4"/>
  <c r="C925" i="4"/>
  <c r="E924" i="4"/>
  <c r="C924" i="4"/>
  <c r="C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1" i="4"/>
  <c r="E900" i="4"/>
  <c r="C898" i="4"/>
  <c r="E898" i="4"/>
  <c r="C897" i="4"/>
  <c r="E897" i="4"/>
  <c r="C896" i="4"/>
  <c r="E896" i="4"/>
  <c r="C895" i="4"/>
  <c r="E895" i="4"/>
  <c r="C894" i="4"/>
  <c r="E894" i="4"/>
  <c r="C893" i="4"/>
  <c r="E893" i="4"/>
  <c r="C892" i="4"/>
  <c r="E892" i="4"/>
  <c r="C891" i="4"/>
  <c r="E891" i="4"/>
  <c r="C890" i="4"/>
  <c r="E890" i="4"/>
  <c r="C889" i="4"/>
  <c r="E889" i="4"/>
  <c r="C888" i="4"/>
  <c r="E888" i="4"/>
  <c r="C887" i="4"/>
  <c r="E887" i="4"/>
  <c r="C886" i="4"/>
  <c r="E886" i="4"/>
  <c r="C885" i="4"/>
  <c r="E885" i="4"/>
  <c r="C882" i="4"/>
  <c r="E882" i="4"/>
  <c r="C881" i="4"/>
  <c r="E881" i="4"/>
  <c r="C880" i="4"/>
  <c r="E880" i="4"/>
  <c r="C879" i="4"/>
  <c r="E879" i="4"/>
  <c r="C878" i="4"/>
  <c r="E878" i="4"/>
  <c r="C877" i="4"/>
  <c r="E877" i="4"/>
  <c r="C876" i="4"/>
  <c r="E876" i="4"/>
  <c r="C875" i="4"/>
  <c r="E875" i="4"/>
  <c r="C874" i="4"/>
  <c r="E874" i="4"/>
  <c r="C873" i="4"/>
  <c r="E873" i="4"/>
  <c r="C872" i="4"/>
  <c r="E872" i="4"/>
  <c r="C871" i="4"/>
  <c r="E871" i="4"/>
  <c r="C870" i="4"/>
  <c r="E870" i="4"/>
  <c r="C869" i="4"/>
  <c r="E869" i="4"/>
  <c r="C899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2" i="4"/>
  <c r="D881" i="4"/>
  <c r="D880" i="4"/>
  <c r="D879" i="4"/>
  <c r="D878" i="4"/>
  <c r="D870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H295" i="13"/>
  <c r="K295" i="13"/>
  <c r="L295" i="13"/>
  <c r="K294" i="29" s="1"/>
  <c r="H296" i="13"/>
  <c r="K296" i="13"/>
  <c r="L296" i="13"/>
  <c r="K295" i="29" s="1"/>
  <c r="H297" i="13"/>
  <c r="K297" i="13"/>
  <c r="L297" i="13"/>
  <c r="K296" i="29" s="1"/>
  <c r="H298" i="13"/>
  <c r="K298" i="13"/>
  <c r="L298" i="13"/>
  <c r="K297" i="29" s="1"/>
  <c r="H299" i="13"/>
  <c r="K299" i="13"/>
  <c r="L299" i="13"/>
  <c r="K298" i="29" s="1"/>
  <c r="H300" i="13"/>
  <c r="K300" i="13"/>
  <c r="L300" i="13"/>
  <c r="K299" i="29" s="1"/>
  <c r="H301" i="13"/>
  <c r="K301" i="13"/>
  <c r="L301" i="13"/>
  <c r="K300" i="29" s="1"/>
  <c r="H302" i="13"/>
  <c r="K302" i="13"/>
  <c r="L302" i="13"/>
  <c r="K301" i="29" s="1"/>
  <c r="H303" i="13"/>
  <c r="K303" i="13"/>
  <c r="L303" i="13"/>
  <c r="K302" i="29" s="1"/>
  <c r="H304" i="13"/>
  <c r="K304" i="13"/>
  <c r="L304" i="13"/>
  <c r="K303" i="29" s="1"/>
  <c r="H305" i="13"/>
  <c r="K305" i="13"/>
  <c r="L305" i="13"/>
  <c r="K304" i="29" s="1"/>
  <c r="H306" i="13"/>
  <c r="K306" i="13"/>
  <c r="L306" i="13"/>
  <c r="K305" i="29" s="1"/>
  <c r="H307" i="13"/>
  <c r="K307" i="13"/>
  <c r="L307" i="13"/>
  <c r="K306" i="29" s="1"/>
  <c r="H308" i="13"/>
  <c r="K308" i="13"/>
  <c r="L308" i="13"/>
  <c r="K307" i="29" s="1"/>
  <c r="H309" i="13"/>
  <c r="K309" i="13"/>
  <c r="L309" i="13"/>
  <c r="K308" i="29" s="1"/>
  <c r="H310" i="13"/>
  <c r="K310" i="13"/>
  <c r="L310" i="13"/>
  <c r="K309" i="29" s="1"/>
  <c r="H311" i="13"/>
  <c r="K311" i="13"/>
  <c r="L311" i="13"/>
  <c r="K310" i="29" s="1"/>
  <c r="H312" i="13"/>
  <c r="K312" i="13"/>
  <c r="L312" i="13"/>
  <c r="K311" i="29" s="1"/>
  <c r="H313" i="13"/>
  <c r="K313" i="13"/>
  <c r="L313" i="13"/>
  <c r="K312" i="29" s="1"/>
  <c r="H314" i="13"/>
  <c r="K314" i="13"/>
  <c r="L314" i="13"/>
  <c r="K313" i="29" s="1"/>
  <c r="H315" i="13"/>
  <c r="K315" i="13"/>
  <c r="L315" i="13"/>
  <c r="K314" i="29" s="1"/>
  <c r="H316" i="13"/>
  <c r="K316" i="13"/>
  <c r="L316" i="13"/>
  <c r="K315" i="29" s="1"/>
  <c r="H317" i="13"/>
  <c r="K317" i="13"/>
  <c r="L317" i="13"/>
  <c r="K316" i="29" s="1"/>
  <c r="H318" i="13"/>
  <c r="K318" i="13"/>
  <c r="L318" i="13"/>
  <c r="K317" i="29" s="1"/>
  <c r="H319" i="13"/>
  <c r="K319" i="13"/>
  <c r="L319" i="13"/>
  <c r="K318" i="29" s="1"/>
  <c r="H320" i="13"/>
  <c r="K320" i="13"/>
  <c r="L320" i="13"/>
  <c r="K319" i="29" s="1"/>
  <c r="H321" i="13"/>
  <c r="K321" i="13"/>
  <c r="L321" i="13"/>
  <c r="K320" i="29" s="1"/>
  <c r="H322" i="13"/>
  <c r="K322" i="13"/>
  <c r="L322" i="13"/>
  <c r="K321" i="29" s="1"/>
  <c r="H323" i="13"/>
  <c r="K323" i="13"/>
  <c r="L323" i="13"/>
  <c r="K322" i="29" s="1"/>
  <c r="H324" i="13"/>
  <c r="K324" i="13"/>
  <c r="L324" i="13"/>
  <c r="K323" i="29" s="1"/>
  <c r="H325" i="13"/>
  <c r="K325" i="13"/>
  <c r="L325" i="13"/>
  <c r="K324" i="29" s="1"/>
  <c r="H326" i="13"/>
  <c r="K326" i="13"/>
  <c r="L326" i="13"/>
  <c r="K325" i="29" s="1"/>
  <c r="H327" i="13"/>
  <c r="K327" i="13"/>
  <c r="L327" i="13"/>
  <c r="K326" i="29" s="1"/>
  <c r="H328" i="13"/>
  <c r="K328" i="13"/>
  <c r="L328" i="13"/>
  <c r="K327" i="29" s="1"/>
  <c r="H329" i="13"/>
  <c r="K329" i="13"/>
  <c r="L329" i="13"/>
  <c r="K328" i="29" s="1"/>
  <c r="H330" i="13"/>
  <c r="K330" i="13"/>
  <c r="L330" i="13"/>
  <c r="K329" i="29" s="1"/>
  <c r="H331" i="13"/>
  <c r="K331" i="13"/>
  <c r="L331" i="13"/>
  <c r="K330" i="29" s="1"/>
  <c r="H332" i="13"/>
  <c r="K332" i="13"/>
  <c r="L332" i="13"/>
  <c r="K331" i="29" s="1"/>
  <c r="H333" i="13"/>
  <c r="K333" i="13"/>
  <c r="L333" i="13"/>
  <c r="K332" i="29" s="1"/>
  <c r="H334" i="13"/>
  <c r="K334" i="13"/>
  <c r="L334" i="13"/>
  <c r="K333" i="29" s="1"/>
  <c r="H335" i="13"/>
  <c r="K335" i="13"/>
  <c r="L335" i="13"/>
  <c r="K334" i="29" s="1"/>
  <c r="H336" i="13"/>
  <c r="K336" i="13"/>
  <c r="L336" i="13"/>
  <c r="K335" i="29" s="1"/>
  <c r="H337" i="13"/>
  <c r="K337" i="13"/>
  <c r="L337" i="13"/>
  <c r="K336" i="29" s="1"/>
  <c r="H338" i="13"/>
  <c r="K338" i="13"/>
  <c r="L338" i="13"/>
  <c r="K337" i="29" s="1"/>
  <c r="H339" i="13"/>
  <c r="K339" i="13"/>
  <c r="L339" i="13"/>
  <c r="K338" i="29" s="1"/>
  <c r="H340" i="13"/>
  <c r="K340" i="13"/>
  <c r="L340" i="13"/>
  <c r="K339" i="29" s="1"/>
  <c r="H341" i="13"/>
  <c r="K341" i="13"/>
  <c r="L341" i="13"/>
  <c r="K340" i="29" s="1"/>
  <c r="H342" i="13"/>
  <c r="K342" i="13"/>
  <c r="L342" i="13"/>
  <c r="K341" i="29" s="1"/>
  <c r="H343" i="13"/>
  <c r="K343" i="13"/>
  <c r="L343" i="13"/>
  <c r="K342" i="29" s="1"/>
  <c r="H344" i="13"/>
  <c r="K344" i="13"/>
  <c r="L344" i="13"/>
  <c r="K343" i="29" s="1"/>
  <c r="H345" i="13"/>
  <c r="K345" i="13"/>
  <c r="L345" i="13"/>
  <c r="K344" i="29" s="1"/>
  <c r="H346" i="13"/>
  <c r="K346" i="13"/>
  <c r="L346" i="13"/>
  <c r="K345" i="29" s="1"/>
  <c r="H347" i="13"/>
  <c r="K347" i="13"/>
  <c r="L347" i="13"/>
  <c r="K346" i="29" s="1"/>
  <c r="H348" i="13"/>
  <c r="K348" i="13"/>
  <c r="L348" i="13"/>
  <c r="K347" i="29" s="1"/>
  <c r="H349" i="13"/>
  <c r="K349" i="13"/>
  <c r="L349" i="13"/>
  <c r="K348" i="29" s="1"/>
  <c r="H350" i="13"/>
  <c r="K350" i="13"/>
  <c r="L350" i="13"/>
  <c r="K349" i="29" s="1"/>
  <c r="H351" i="13"/>
  <c r="K351" i="13"/>
  <c r="L351" i="13"/>
  <c r="K350" i="29" s="1"/>
  <c r="H352" i="13"/>
  <c r="K352" i="13"/>
  <c r="L352" i="13"/>
  <c r="K351" i="29" s="1"/>
  <c r="H353" i="13"/>
  <c r="K353" i="13"/>
  <c r="L353" i="13"/>
  <c r="K352" i="29" s="1"/>
  <c r="H354" i="13"/>
  <c r="K354" i="13"/>
  <c r="L354" i="13"/>
  <c r="K353" i="29" s="1"/>
  <c r="H355" i="13"/>
  <c r="K355" i="13"/>
  <c r="L355" i="13"/>
  <c r="K354" i="29" s="1"/>
  <c r="H356" i="13"/>
  <c r="K356" i="13"/>
  <c r="L356" i="13"/>
  <c r="K355" i="29" s="1"/>
  <c r="H357" i="13"/>
  <c r="K357" i="13"/>
  <c r="L357" i="13"/>
  <c r="K356" i="29" s="1"/>
  <c r="H358" i="13"/>
  <c r="K358" i="13"/>
  <c r="L358" i="13"/>
  <c r="K357" i="29" s="1"/>
  <c r="H359" i="13"/>
  <c r="K359" i="13"/>
  <c r="L359" i="13"/>
  <c r="K358" i="29" s="1"/>
  <c r="H360" i="13"/>
  <c r="K360" i="13"/>
  <c r="L360" i="13"/>
  <c r="K359" i="29" s="1"/>
  <c r="H361" i="13"/>
  <c r="K361" i="13"/>
  <c r="L361" i="13"/>
  <c r="K360" i="29" s="1"/>
  <c r="H362" i="13"/>
  <c r="K362" i="13"/>
  <c r="L362" i="13"/>
  <c r="K361" i="29" s="1"/>
  <c r="H363" i="13"/>
  <c r="K363" i="13"/>
  <c r="L363" i="13"/>
  <c r="K362" i="29" s="1"/>
  <c r="H364" i="13"/>
  <c r="K364" i="13"/>
  <c r="L364" i="13"/>
  <c r="K363" i="29" s="1"/>
  <c r="H365" i="13"/>
  <c r="K365" i="13"/>
  <c r="L365" i="13"/>
  <c r="K364" i="29" s="1"/>
  <c r="H366" i="13"/>
  <c r="K366" i="13"/>
  <c r="L366" i="13"/>
  <c r="K365" i="29" s="1"/>
  <c r="H367" i="13"/>
  <c r="K367" i="13"/>
  <c r="L367" i="13"/>
  <c r="K366" i="29" s="1"/>
  <c r="H368" i="13"/>
  <c r="K368" i="13"/>
  <c r="L368" i="13"/>
  <c r="K367" i="29" s="1"/>
  <c r="H369" i="13"/>
  <c r="K369" i="13"/>
  <c r="L369" i="13"/>
  <c r="K368" i="29" s="1"/>
  <c r="H370" i="13"/>
  <c r="K370" i="13"/>
  <c r="L370" i="13"/>
  <c r="K369" i="29" s="1"/>
  <c r="H371" i="13"/>
  <c r="K371" i="13"/>
  <c r="L371" i="13"/>
  <c r="K370" i="29" s="1"/>
  <c r="H372" i="13"/>
  <c r="K372" i="13"/>
  <c r="L372" i="13"/>
  <c r="K371" i="29" s="1"/>
  <c r="H373" i="13"/>
  <c r="K373" i="13"/>
  <c r="L373" i="13"/>
  <c r="K372" i="29" s="1"/>
  <c r="H374" i="13"/>
  <c r="K374" i="13"/>
  <c r="L374" i="13"/>
  <c r="K373" i="29" s="1"/>
  <c r="H375" i="13"/>
  <c r="K375" i="13"/>
  <c r="L375" i="13"/>
  <c r="K374" i="29" s="1"/>
  <c r="H376" i="13"/>
  <c r="K376" i="13"/>
  <c r="L376" i="13"/>
  <c r="K375" i="29" s="1"/>
  <c r="H377" i="13"/>
  <c r="K377" i="13"/>
  <c r="L377" i="13"/>
  <c r="K376" i="29" s="1"/>
  <c r="H378" i="13"/>
  <c r="K378" i="13"/>
  <c r="L378" i="13"/>
  <c r="K377" i="29" s="1"/>
  <c r="H379" i="13"/>
  <c r="K379" i="13"/>
  <c r="L379" i="13"/>
  <c r="K378" i="29" s="1"/>
  <c r="H380" i="13"/>
  <c r="K380" i="13"/>
  <c r="L380" i="13"/>
  <c r="K379" i="29" s="1"/>
  <c r="H381" i="13"/>
  <c r="K381" i="13"/>
  <c r="L381" i="13"/>
  <c r="K380" i="29" s="1"/>
  <c r="H382" i="13"/>
  <c r="K382" i="13"/>
  <c r="L382" i="13"/>
  <c r="K381" i="29" s="1"/>
  <c r="H383" i="13"/>
  <c r="K383" i="13"/>
  <c r="L383" i="13"/>
  <c r="K382" i="29" s="1"/>
  <c r="H384" i="13"/>
  <c r="K384" i="13"/>
  <c r="L384" i="13"/>
  <c r="K383" i="29" s="1"/>
  <c r="H385" i="13"/>
  <c r="K385" i="13"/>
  <c r="L385" i="13"/>
  <c r="K384" i="29" s="1"/>
  <c r="H386" i="13"/>
  <c r="K386" i="13"/>
  <c r="L386" i="13"/>
  <c r="K385" i="29" s="1"/>
  <c r="H387" i="13"/>
  <c r="K387" i="13"/>
  <c r="L387" i="13"/>
  <c r="K386" i="29" s="1"/>
  <c r="H388" i="13"/>
  <c r="K388" i="13"/>
  <c r="L388" i="13"/>
  <c r="K387" i="29" s="1"/>
  <c r="H389" i="13"/>
  <c r="K389" i="13"/>
  <c r="L389" i="13"/>
  <c r="K388" i="29" s="1"/>
  <c r="H390" i="13"/>
  <c r="K390" i="13"/>
  <c r="L390" i="13"/>
  <c r="K389" i="29" s="1"/>
  <c r="H391" i="13"/>
  <c r="K391" i="13"/>
  <c r="L391" i="13"/>
  <c r="K390" i="29" s="1"/>
  <c r="H392" i="13"/>
  <c r="K392" i="13"/>
  <c r="L392" i="13"/>
  <c r="K391" i="29" s="1"/>
  <c r="H393" i="13"/>
  <c r="K393" i="13"/>
  <c r="L393" i="13"/>
  <c r="K392" i="29" s="1"/>
  <c r="H394" i="13"/>
  <c r="K394" i="13"/>
  <c r="L394" i="13"/>
  <c r="K393" i="29" s="1"/>
  <c r="H395" i="13"/>
  <c r="K395" i="13"/>
  <c r="L395" i="13"/>
  <c r="K394" i="29" s="1"/>
  <c r="H396" i="13"/>
  <c r="K396" i="13"/>
  <c r="L396" i="13"/>
  <c r="K395" i="29" s="1"/>
  <c r="H397" i="13"/>
  <c r="K397" i="13"/>
  <c r="L397" i="13"/>
  <c r="K396" i="29" s="1"/>
  <c r="H398" i="13"/>
  <c r="K398" i="13"/>
  <c r="L398" i="13"/>
  <c r="K397" i="29" s="1"/>
  <c r="H399" i="13"/>
  <c r="K399" i="13"/>
  <c r="L399" i="13"/>
  <c r="K398" i="29" s="1"/>
  <c r="H400" i="13"/>
  <c r="K400" i="13"/>
  <c r="L400" i="13"/>
  <c r="K399" i="29" s="1"/>
  <c r="H401" i="13"/>
  <c r="K401" i="13"/>
  <c r="L401" i="13"/>
  <c r="K400" i="29" s="1"/>
  <c r="H402" i="13"/>
  <c r="K402" i="13"/>
  <c r="L402" i="13"/>
  <c r="K401" i="29" s="1"/>
  <c r="H403" i="13"/>
  <c r="K403" i="13"/>
  <c r="L403" i="13"/>
  <c r="K402" i="29" s="1"/>
  <c r="H404" i="13"/>
  <c r="K404" i="13"/>
  <c r="L404" i="13"/>
  <c r="K403" i="29" s="1"/>
  <c r="H405" i="13"/>
  <c r="K405" i="13"/>
  <c r="L405" i="13"/>
  <c r="K404" i="29" s="1"/>
  <c r="H406" i="13"/>
  <c r="K406" i="13"/>
  <c r="L406" i="13"/>
  <c r="K405" i="29" s="1"/>
  <c r="H407" i="13"/>
  <c r="K407" i="13"/>
  <c r="L407" i="13"/>
  <c r="K406" i="29" s="1"/>
  <c r="H408" i="13"/>
  <c r="K408" i="13"/>
  <c r="L408" i="13"/>
  <c r="K407" i="29" s="1"/>
  <c r="H409" i="13"/>
  <c r="K409" i="13"/>
  <c r="L409" i="13"/>
  <c r="K408" i="29" s="1"/>
  <c r="H410" i="13"/>
  <c r="K410" i="13"/>
  <c r="L410" i="13"/>
  <c r="K409" i="29" s="1"/>
  <c r="H411" i="13"/>
  <c r="K411" i="13"/>
  <c r="L411" i="13"/>
  <c r="K410" i="29" s="1"/>
  <c r="H412" i="13"/>
  <c r="K412" i="13"/>
  <c r="L412" i="13"/>
  <c r="K411" i="29" s="1"/>
  <c r="H413" i="13"/>
  <c r="K413" i="13"/>
  <c r="L413" i="13"/>
  <c r="K412" i="29" s="1"/>
  <c r="H414" i="13"/>
  <c r="K414" i="13"/>
  <c r="L414" i="13"/>
  <c r="K413" i="29" s="1"/>
  <c r="H415" i="13"/>
  <c r="K415" i="13"/>
  <c r="L415" i="13"/>
  <c r="K414" i="29" s="1"/>
  <c r="H416" i="13"/>
  <c r="K416" i="13"/>
  <c r="L416" i="13"/>
  <c r="K415" i="29" s="1"/>
  <c r="H417" i="13"/>
  <c r="K417" i="13"/>
  <c r="L417" i="13"/>
  <c r="K416" i="29" s="1"/>
  <c r="H418" i="13"/>
  <c r="K418" i="13"/>
  <c r="L418" i="13"/>
  <c r="K417" i="29" s="1"/>
  <c r="H419" i="13"/>
  <c r="K419" i="13"/>
  <c r="L419" i="13"/>
  <c r="K418" i="29" s="1"/>
  <c r="H420" i="13"/>
  <c r="K420" i="13"/>
  <c r="L420" i="13"/>
  <c r="K419" i="29" s="1"/>
  <c r="H421" i="13"/>
  <c r="K421" i="13"/>
  <c r="L421" i="13"/>
  <c r="K420" i="29" s="1"/>
  <c r="H422" i="13"/>
  <c r="K422" i="13"/>
  <c r="L422" i="13"/>
  <c r="K421" i="29" s="1"/>
  <c r="H423" i="13"/>
  <c r="K423" i="13"/>
  <c r="L423" i="13"/>
  <c r="K422" i="29" s="1"/>
  <c r="H424" i="13"/>
  <c r="K424" i="13"/>
  <c r="L424" i="13"/>
  <c r="K423" i="29" s="1"/>
  <c r="H425" i="13"/>
  <c r="K425" i="13"/>
  <c r="L425" i="13"/>
  <c r="K424" i="29" s="1"/>
  <c r="H426" i="13"/>
  <c r="K426" i="13"/>
  <c r="L426" i="13"/>
  <c r="K425" i="29" s="1"/>
  <c r="H427" i="13"/>
  <c r="K427" i="13"/>
  <c r="L427" i="13"/>
  <c r="K426" i="29" s="1"/>
  <c r="H428" i="13"/>
  <c r="K428" i="13"/>
  <c r="L428" i="13"/>
  <c r="K427" i="29" s="1"/>
  <c r="H429" i="13"/>
  <c r="K429" i="13"/>
  <c r="L429" i="13"/>
  <c r="K428" i="29" s="1"/>
  <c r="H430" i="13"/>
  <c r="K430" i="13"/>
  <c r="L430" i="13"/>
  <c r="K429" i="29" s="1"/>
  <c r="H431" i="13"/>
  <c r="K431" i="13"/>
  <c r="L431" i="13"/>
  <c r="K430" i="29" s="1"/>
  <c r="H432" i="13"/>
  <c r="K432" i="13"/>
  <c r="L432" i="13"/>
  <c r="K431" i="29" s="1"/>
  <c r="H433" i="13"/>
  <c r="K433" i="13"/>
  <c r="L433" i="13"/>
  <c r="K432" i="29" s="1"/>
  <c r="H434" i="13"/>
  <c r="K434" i="13"/>
  <c r="L434" i="13"/>
  <c r="K433" i="29" s="1"/>
  <c r="H435" i="13"/>
  <c r="K435" i="13"/>
  <c r="L435" i="13"/>
  <c r="K434" i="29" s="1"/>
  <c r="H436" i="13"/>
  <c r="K436" i="13"/>
  <c r="L436" i="13"/>
  <c r="K435" i="29" s="1"/>
  <c r="H437" i="13"/>
  <c r="K437" i="13"/>
  <c r="L437" i="13"/>
  <c r="K436" i="29" s="1"/>
  <c r="H438" i="13"/>
  <c r="K438" i="13"/>
  <c r="L438" i="13"/>
  <c r="K437" i="29" s="1"/>
  <c r="H439" i="13"/>
  <c r="K439" i="13"/>
  <c r="L439" i="13"/>
  <c r="K438" i="29" s="1"/>
  <c r="H440" i="13"/>
  <c r="K440" i="13"/>
  <c r="L440" i="13"/>
  <c r="K439" i="29" s="1"/>
  <c r="H441" i="13"/>
  <c r="K441" i="13"/>
  <c r="L441" i="13"/>
  <c r="K440" i="29" s="1"/>
  <c r="H442" i="13"/>
  <c r="K442" i="13"/>
  <c r="L442" i="13"/>
  <c r="K441" i="29" s="1"/>
  <c r="H443" i="13"/>
  <c r="K443" i="13"/>
  <c r="L443" i="13"/>
  <c r="K442" i="29" s="1"/>
  <c r="H444" i="13"/>
  <c r="K444" i="13"/>
  <c r="L444" i="13"/>
  <c r="K443" i="29" s="1"/>
  <c r="H445" i="13"/>
  <c r="K445" i="13"/>
  <c r="L445" i="13"/>
  <c r="K444" i="29" s="1"/>
  <c r="H446" i="13"/>
  <c r="K446" i="13"/>
  <c r="L446" i="13"/>
  <c r="K445" i="29" s="1"/>
  <c r="H447" i="13"/>
  <c r="K447" i="13"/>
  <c r="L447" i="13"/>
  <c r="K446" i="29" s="1"/>
  <c r="H448" i="13"/>
  <c r="K448" i="13"/>
  <c r="L448" i="13"/>
  <c r="K447" i="29" s="1"/>
  <c r="H449" i="13"/>
  <c r="K449" i="13"/>
  <c r="L449" i="13"/>
  <c r="K448" i="29" s="1"/>
  <c r="H450" i="13"/>
  <c r="K450" i="13"/>
  <c r="L450" i="13"/>
  <c r="K449" i="29" s="1"/>
  <c r="H451" i="13"/>
  <c r="K451" i="13"/>
  <c r="L451" i="13"/>
  <c r="K450" i="29" s="1"/>
  <c r="H452" i="13"/>
  <c r="K452" i="13"/>
  <c r="L452" i="13"/>
  <c r="K451" i="29" s="1"/>
  <c r="H453" i="13"/>
  <c r="K453" i="13"/>
  <c r="L453" i="13"/>
  <c r="K452" i="29" s="1"/>
  <c r="H454" i="13"/>
  <c r="K454" i="13"/>
  <c r="L454" i="13"/>
  <c r="K453" i="29" s="1"/>
  <c r="H455" i="13"/>
  <c r="K455" i="13"/>
  <c r="L455" i="13"/>
  <c r="K454" i="29" s="1"/>
  <c r="H456" i="13"/>
  <c r="K456" i="13"/>
  <c r="L456" i="13"/>
  <c r="K455" i="29" s="1"/>
  <c r="H457" i="13"/>
  <c r="K457" i="13"/>
  <c r="L457" i="13"/>
  <c r="K456" i="29" s="1"/>
  <c r="H458" i="13"/>
  <c r="K458" i="13"/>
  <c r="L458" i="13"/>
  <c r="K457" i="29" s="1"/>
  <c r="H459" i="13"/>
  <c r="K459" i="13"/>
  <c r="L459" i="13"/>
  <c r="K458" i="29" s="1"/>
  <c r="H460" i="13"/>
  <c r="K460" i="13"/>
  <c r="L460" i="13"/>
  <c r="K459" i="29" s="1"/>
  <c r="H461" i="13"/>
  <c r="K461" i="13"/>
  <c r="L461" i="13"/>
  <c r="K460" i="29" s="1"/>
  <c r="H462" i="13"/>
  <c r="K462" i="13"/>
  <c r="L462" i="13"/>
  <c r="K461" i="29" s="1"/>
  <c r="H463" i="13"/>
  <c r="K463" i="13"/>
  <c r="L463" i="13"/>
  <c r="K462" i="29" s="1"/>
  <c r="H464" i="13"/>
  <c r="K464" i="13"/>
  <c r="L464" i="13"/>
  <c r="K463" i="29" s="1"/>
  <c r="H465" i="13"/>
  <c r="K465" i="13"/>
  <c r="L465" i="13"/>
  <c r="K464" i="29" s="1"/>
  <c r="H466" i="13"/>
  <c r="K466" i="13"/>
  <c r="L466" i="13"/>
  <c r="K465" i="29" s="1"/>
  <c r="H467" i="13"/>
  <c r="K467" i="13"/>
  <c r="L467" i="13"/>
  <c r="K466" i="29" s="1"/>
  <c r="H468" i="13"/>
  <c r="K468" i="13"/>
  <c r="L468" i="13"/>
  <c r="K467" i="29" s="1"/>
  <c r="H469" i="13"/>
  <c r="K469" i="13"/>
  <c r="L469" i="13"/>
  <c r="K468" i="29" s="1"/>
  <c r="H470" i="13"/>
  <c r="K470" i="13"/>
  <c r="L470" i="13"/>
  <c r="K469" i="29" s="1"/>
  <c r="H471" i="13"/>
  <c r="K471" i="13"/>
  <c r="L471" i="13"/>
  <c r="K470" i="29" s="1"/>
  <c r="H472" i="13"/>
  <c r="K472" i="13"/>
  <c r="L472" i="13"/>
  <c r="K471" i="29" s="1"/>
  <c r="H473" i="13"/>
  <c r="K473" i="13"/>
  <c r="L473" i="13"/>
  <c r="K472" i="29" s="1"/>
  <c r="H474" i="13"/>
  <c r="K474" i="13"/>
  <c r="L474" i="13"/>
  <c r="K473" i="29" s="1"/>
  <c r="H475" i="13"/>
  <c r="K475" i="13"/>
  <c r="L475" i="13"/>
  <c r="K474" i="29" s="1"/>
  <c r="H476" i="13"/>
  <c r="K476" i="13"/>
  <c r="L476" i="13"/>
  <c r="K475" i="29" s="1"/>
  <c r="H477" i="13"/>
  <c r="K477" i="13"/>
  <c r="L477" i="13"/>
  <c r="K476" i="29" s="1"/>
  <c r="H478" i="13"/>
  <c r="K478" i="13"/>
  <c r="L478" i="13"/>
  <c r="K477" i="29" s="1"/>
  <c r="H479" i="13"/>
  <c r="K479" i="13"/>
  <c r="L479" i="13"/>
  <c r="K478" i="29" s="1"/>
  <c r="H480" i="13"/>
  <c r="K480" i="13"/>
  <c r="L480" i="13"/>
  <c r="K479" i="29" s="1"/>
  <c r="H481" i="13"/>
  <c r="K481" i="13"/>
  <c r="L481" i="13"/>
  <c r="K480" i="29" s="1"/>
  <c r="H482" i="13"/>
  <c r="K482" i="13"/>
  <c r="L482" i="13"/>
  <c r="K481" i="29" s="1"/>
  <c r="H483" i="13"/>
  <c r="K483" i="13"/>
  <c r="L483" i="13"/>
  <c r="K482" i="29" s="1"/>
  <c r="H484" i="13"/>
  <c r="K484" i="13"/>
  <c r="L484" i="13"/>
  <c r="K483" i="29" s="1"/>
  <c r="H485" i="13"/>
  <c r="K485" i="13"/>
  <c r="L485" i="13"/>
  <c r="K484" i="29" s="1"/>
  <c r="H486" i="13"/>
  <c r="K486" i="13"/>
  <c r="L486" i="13"/>
  <c r="K485" i="29" s="1"/>
  <c r="H487" i="13"/>
  <c r="K487" i="13"/>
  <c r="L487" i="13"/>
  <c r="K486" i="29" s="1"/>
  <c r="H488" i="13"/>
  <c r="K488" i="13"/>
  <c r="L488" i="13"/>
  <c r="K487" i="29" s="1"/>
  <c r="H489" i="13"/>
  <c r="K489" i="13"/>
  <c r="L489" i="13"/>
  <c r="K488" i="29" s="1"/>
  <c r="H490" i="13"/>
  <c r="K490" i="13"/>
  <c r="L490" i="13"/>
  <c r="K489" i="29" s="1"/>
  <c r="H491" i="13"/>
  <c r="K491" i="13"/>
  <c r="L491" i="13"/>
  <c r="K490" i="29" s="1"/>
  <c r="H492" i="13"/>
  <c r="K492" i="13"/>
  <c r="L492" i="13"/>
  <c r="K491" i="29" s="1"/>
  <c r="H493" i="13"/>
  <c r="K493" i="13"/>
  <c r="L493" i="13"/>
  <c r="K492" i="29" s="1"/>
  <c r="H494" i="13"/>
  <c r="K494" i="13"/>
  <c r="L494" i="13"/>
  <c r="K493" i="29" s="1"/>
  <c r="H495" i="13"/>
  <c r="K495" i="13"/>
  <c r="L495" i="13"/>
  <c r="K494" i="29" s="1"/>
  <c r="H496" i="13"/>
  <c r="K496" i="13"/>
  <c r="L496" i="13"/>
  <c r="K495" i="29" s="1"/>
  <c r="H497" i="13"/>
  <c r="K497" i="13"/>
  <c r="L497" i="13"/>
  <c r="K496" i="29" s="1"/>
  <c r="H498" i="13"/>
  <c r="K498" i="13"/>
  <c r="L498" i="13"/>
  <c r="K497" i="29" s="1"/>
  <c r="H499" i="13"/>
  <c r="K499" i="13"/>
  <c r="L499" i="13"/>
  <c r="K498" i="29" s="1"/>
  <c r="H500" i="13"/>
  <c r="K500" i="13"/>
  <c r="L500" i="13"/>
  <c r="K499" i="29" s="1"/>
  <c r="H501" i="13"/>
  <c r="K501" i="13"/>
  <c r="L501" i="13"/>
  <c r="K500" i="29" s="1"/>
  <c r="H502" i="13"/>
  <c r="K502" i="13"/>
  <c r="L502" i="13"/>
  <c r="K501" i="29" s="1"/>
  <c r="H503" i="13"/>
  <c r="K503" i="13"/>
  <c r="L503" i="13"/>
  <c r="K502" i="29" s="1"/>
  <c r="H504" i="13"/>
  <c r="K504" i="13"/>
  <c r="L504" i="13"/>
  <c r="K503" i="29" s="1"/>
  <c r="H505" i="13"/>
  <c r="K505" i="13"/>
  <c r="L505" i="13"/>
  <c r="K504" i="29" s="1"/>
  <c r="H506" i="13"/>
  <c r="K506" i="13"/>
  <c r="L506" i="13"/>
  <c r="K505" i="29" s="1"/>
  <c r="H507" i="13"/>
  <c r="K507" i="13"/>
  <c r="L507" i="13"/>
  <c r="K506" i="29" s="1"/>
  <c r="H508" i="13"/>
  <c r="K508" i="13"/>
  <c r="L508" i="13"/>
  <c r="K507" i="29" s="1"/>
  <c r="H509" i="13"/>
  <c r="K509" i="13"/>
  <c r="L509" i="13"/>
  <c r="K508" i="29" s="1"/>
  <c r="H510" i="13"/>
  <c r="K510" i="13"/>
  <c r="L510" i="13"/>
  <c r="K509" i="29" s="1"/>
  <c r="H511" i="13"/>
  <c r="K511" i="13"/>
  <c r="L511" i="13"/>
  <c r="K510" i="29" s="1"/>
  <c r="H512" i="13"/>
  <c r="K512" i="13"/>
  <c r="L512" i="13"/>
  <c r="K511" i="29" s="1"/>
  <c r="H513" i="13"/>
  <c r="K513" i="13"/>
  <c r="L513" i="13"/>
  <c r="K512" i="29" s="1"/>
  <c r="H514" i="13"/>
  <c r="K514" i="13"/>
  <c r="L514" i="13"/>
  <c r="K513" i="29" s="1"/>
  <c r="H515" i="13"/>
  <c r="K515" i="13"/>
  <c r="L515" i="13"/>
  <c r="K514" i="29" s="1"/>
  <c r="H516" i="13"/>
  <c r="K516" i="13"/>
  <c r="L516" i="13"/>
  <c r="K515" i="29" s="1"/>
  <c r="H517" i="13"/>
  <c r="K517" i="13"/>
  <c r="L517" i="13"/>
  <c r="K516" i="29" s="1"/>
  <c r="H518" i="13"/>
  <c r="K518" i="13"/>
  <c r="L518" i="13"/>
  <c r="K517" i="29" s="1"/>
  <c r="H519" i="13"/>
  <c r="K519" i="13"/>
  <c r="L519" i="13"/>
  <c r="K518" i="29" s="1"/>
  <c r="H520" i="13"/>
  <c r="K520" i="13"/>
  <c r="L520" i="13"/>
  <c r="K519" i="29" s="1"/>
  <c r="H521" i="13"/>
  <c r="K521" i="13"/>
  <c r="L521" i="13"/>
  <c r="K520" i="29" s="1"/>
  <c r="H522" i="13"/>
  <c r="K522" i="13"/>
  <c r="L522" i="13"/>
  <c r="K521" i="29" s="1"/>
  <c r="H523" i="13"/>
  <c r="K523" i="13"/>
  <c r="L523" i="13"/>
  <c r="K522" i="29" s="1"/>
  <c r="H524" i="13"/>
  <c r="K524" i="13"/>
  <c r="L524" i="13"/>
  <c r="K523" i="29" s="1"/>
  <c r="H525" i="13"/>
  <c r="K525" i="13"/>
  <c r="L525" i="13"/>
  <c r="K524" i="29" s="1"/>
  <c r="H526" i="13"/>
  <c r="K526" i="13"/>
  <c r="L526" i="13"/>
  <c r="K525" i="29" s="1"/>
  <c r="H527" i="13"/>
  <c r="K527" i="13"/>
  <c r="L527" i="13"/>
  <c r="K526" i="29" s="1"/>
  <c r="H528" i="13"/>
  <c r="K528" i="13"/>
  <c r="L528" i="13"/>
  <c r="K527" i="29" s="1"/>
  <c r="H529" i="13"/>
  <c r="K529" i="13"/>
  <c r="L529" i="13"/>
  <c r="K528" i="29" s="1"/>
  <c r="H530" i="13"/>
  <c r="K530" i="13"/>
  <c r="L530" i="13"/>
  <c r="K529" i="29" s="1"/>
  <c r="H531" i="13"/>
  <c r="K531" i="13"/>
  <c r="L531" i="13"/>
  <c r="K530" i="29" s="1"/>
  <c r="H532" i="13"/>
  <c r="K532" i="13"/>
  <c r="L532" i="13"/>
  <c r="K531" i="29" s="1"/>
  <c r="H533" i="13"/>
  <c r="K533" i="13"/>
  <c r="L533" i="13"/>
  <c r="K532" i="29" s="1"/>
  <c r="H534" i="13"/>
  <c r="K534" i="13"/>
  <c r="L534" i="13"/>
  <c r="K533" i="29" s="1"/>
  <c r="H535" i="13"/>
  <c r="K535" i="13"/>
  <c r="L535" i="13"/>
  <c r="K534" i="29" s="1"/>
  <c r="H536" i="13"/>
  <c r="K536" i="13"/>
  <c r="L536" i="13"/>
  <c r="K535" i="29" s="1"/>
  <c r="H537" i="13"/>
  <c r="K537" i="13"/>
  <c r="L537" i="13"/>
  <c r="K536" i="29" s="1"/>
  <c r="H538" i="13"/>
  <c r="K538" i="13"/>
  <c r="L538" i="13"/>
  <c r="K537" i="29" s="1"/>
  <c r="H539" i="13"/>
  <c r="K539" i="13"/>
  <c r="L539" i="13"/>
  <c r="K538" i="29" s="1"/>
  <c r="H540" i="13"/>
  <c r="K540" i="13"/>
  <c r="L540" i="13"/>
  <c r="K539" i="29" s="1"/>
  <c r="H541" i="13"/>
  <c r="K541" i="13"/>
  <c r="L541" i="13"/>
  <c r="K540" i="29" s="1"/>
  <c r="H542" i="13"/>
  <c r="K542" i="13"/>
  <c r="L542" i="13"/>
  <c r="K541" i="29" s="1"/>
  <c r="H543" i="13"/>
  <c r="K543" i="13"/>
  <c r="L543" i="13"/>
  <c r="K542" i="29" s="1"/>
  <c r="H544" i="13"/>
  <c r="K544" i="13"/>
  <c r="L544" i="13"/>
  <c r="K543" i="29" s="1"/>
  <c r="H545" i="13"/>
  <c r="K545" i="13"/>
  <c r="L545" i="13"/>
  <c r="K544" i="29" s="1"/>
  <c r="H546" i="13"/>
  <c r="K546" i="13"/>
  <c r="L546" i="13"/>
  <c r="K545" i="29" s="1"/>
  <c r="H547" i="13"/>
  <c r="K547" i="13"/>
  <c r="L547" i="13"/>
  <c r="K546" i="29" s="1"/>
  <c r="H548" i="13"/>
  <c r="K548" i="13"/>
  <c r="L548" i="13"/>
  <c r="K547" i="29" s="1"/>
  <c r="H549" i="13"/>
  <c r="K549" i="13"/>
  <c r="L549" i="13"/>
  <c r="K548" i="29" s="1"/>
  <c r="H550" i="13"/>
  <c r="K550" i="13"/>
  <c r="L550" i="13"/>
  <c r="K549" i="29" s="1"/>
  <c r="H551" i="13"/>
  <c r="K551" i="13"/>
  <c r="L551" i="13"/>
  <c r="K550" i="29" s="1"/>
  <c r="H552" i="13"/>
  <c r="K552" i="13"/>
  <c r="L552" i="13"/>
  <c r="K551" i="29" s="1"/>
  <c r="H553" i="13"/>
  <c r="K553" i="13"/>
  <c r="L553" i="13"/>
  <c r="K552" i="29" s="1"/>
  <c r="H554" i="13"/>
  <c r="K554" i="13"/>
  <c r="L554" i="13"/>
  <c r="K553" i="29" s="1"/>
  <c r="H555" i="13"/>
  <c r="K555" i="13"/>
  <c r="L555" i="13"/>
  <c r="K554" i="29" s="1"/>
  <c r="H556" i="13"/>
  <c r="K556" i="13"/>
  <c r="L556" i="13"/>
  <c r="K555" i="29" s="1"/>
  <c r="H557" i="13"/>
  <c r="K557" i="13"/>
  <c r="L557" i="13"/>
  <c r="K556" i="29" s="1"/>
  <c r="H558" i="13"/>
  <c r="K558" i="13"/>
  <c r="L558" i="13"/>
  <c r="K557" i="29" s="1"/>
  <c r="H559" i="13"/>
  <c r="K559" i="13"/>
  <c r="L559" i="13"/>
  <c r="K558" i="29" s="1"/>
  <c r="H560" i="13"/>
  <c r="K560" i="13"/>
  <c r="L560" i="13"/>
  <c r="K559" i="29" s="1"/>
  <c r="H561" i="13"/>
  <c r="K561" i="13"/>
  <c r="L561" i="13"/>
  <c r="K560" i="29" s="1"/>
  <c r="H562" i="13"/>
  <c r="K562" i="13"/>
  <c r="L562" i="13"/>
  <c r="K561" i="29" s="1"/>
  <c r="H563" i="13"/>
  <c r="K563" i="13"/>
  <c r="L563" i="13"/>
  <c r="K562" i="29" s="1"/>
  <c r="H564" i="13"/>
  <c r="K564" i="13"/>
  <c r="L564" i="13"/>
  <c r="K563" i="29" s="1"/>
  <c r="H565" i="13"/>
  <c r="K565" i="13"/>
  <c r="L565" i="13"/>
  <c r="K564" i="29" s="1"/>
  <c r="H566" i="13"/>
  <c r="K566" i="13"/>
  <c r="L566" i="13"/>
  <c r="K565" i="29" s="1"/>
  <c r="H567" i="13"/>
  <c r="K567" i="13"/>
  <c r="L567" i="13"/>
  <c r="K566" i="29" s="1"/>
  <c r="H568" i="13"/>
  <c r="K568" i="13"/>
  <c r="L568" i="13"/>
  <c r="K567" i="29" s="1"/>
  <c r="H569" i="13"/>
  <c r="K569" i="13"/>
  <c r="L569" i="13"/>
  <c r="K568" i="29" s="1"/>
  <c r="H570" i="13"/>
  <c r="K570" i="13"/>
  <c r="L570" i="13"/>
  <c r="K569" i="29" s="1"/>
  <c r="H571" i="13"/>
  <c r="K571" i="13"/>
  <c r="L571" i="13"/>
  <c r="K570" i="29" s="1"/>
  <c r="H572" i="13"/>
  <c r="K572" i="13"/>
  <c r="L572" i="13"/>
  <c r="K571" i="29" s="1"/>
  <c r="H573" i="13"/>
  <c r="K573" i="13"/>
  <c r="L573" i="13"/>
  <c r="K572" i="29" s="1"/>
  <c r="H574" i="13"/>
  <c r="K574" i="13"/>
  <c r="L574" i="13"/>
  <c r="K573" i="29" s="1"/>
  <c r="H575" i="13"/>
  <c r="K575" i="13"/>
  <c r="L575" i="13"/>
  <c r="K574" i="29" s="1"/>
  <c r="H576" i="13"/>
  <c r="K576" i="13"/>
  <c r="L576" i="13"/>
  <c r="K575" i="29" s="1"/>
  <c r="H577" i="13"/>
  <c r="K577" i="13"/>
  <c r="L577" i="13"/>
  <c r="K576" i="29" s="1"/>
  <c r="H578" i="13"/>
  <c r="K578" i="13"/>
  <c r="L578" i="13"/>
  <c r="K577" i="29" s="1"/>
  <c r="H579" i="13"/>
  <c r="K579" i="13"/>
  <c r="L579" i="13"/>
  <c r="K578" i="29" s="1"/>
  <c r="H580" i="13"/>
  <c r="K580" i="13"/>
  <c r="L580" i="13"/>
  <c r="K579" i="29" s="1"/>
  <c r="H581" i="13"/>
  <c r="K581" i="13"/>
  <c r="L581" i="13"/>
  <c r="K580" i="29" s="1"/>
  <c r="H582" i="13"/>
  <c r="K582" i="13"/>
  <c r="L582" i="13"/>
  <c r="K581" i="29" s="1"/>
  <c r="H583" i="13"/>
  <c r="K583" i="13"/>
  <c r="L583" i="13"/>
  <c r="K582" i="29" s="1"/>
  <c r="H584" i="13"/>
  <c r="K584" i="13"/>
  <c r="L584" i="13"/>
  <c r="K583" i="29" s="1"/>
  <c r="H585" i="13"/>
  <c r="K585" i="13"/>
  <c r="L585" i="13"/>
  <c r="K584" i="29" s="1"/>
  <c r="H586" i="13"/>
  <c r="K586" i="13"/>
  <c r="L586" i="13"/>
  <c r="K585" i="29" s="1"/>
  <c r="H587" i="13"/>
  <c r="K587" i="13"/>
  <c r="L587" i="13"/>
  <c r="K586" i="29" s="1"/>
  <c r="H588" i="13"/>
  <c r="K588" i="13"/>
  <c r="L588" i="13"/>
  <c r="K587" i="29" s="1"/>
  <c r="H589" i="13"/>
  <c r="K589" i="13"/>
  <c r="L589" i="13"/>
  <c r="K588" i="29" s="1"/>
  <c r="H590" i="13"/>
  <c r="K590" i="13"/>
  <c r="L590" i="13"/>
  <c r="K589" i="29" s="1"/>
  <c r="H591" i="13"/>
  <c r="K591" i="13"/>
  <c r="L591" i="13"/>
  <c r="K590" i="29" s="1"/>
  <c r="H592" i="13"/>
  <c r="K592" i="13"/>
  <c r="L592" i="13"/>
  <c r="K591" i="29" s="1"/>
  <c r="H593" i="13"/>
  <c r="K593" i="13"/>
  <c r="L593" i="13"/>
  <c r="K592" i="29" s="1"/>
  <c r="H594" i="13"/>
  <c r="K594" i="13"/>
  <c r="L594" i="13"/>
  <c r="K593" i="29" s="1"/>
  <c r="H595" i="13"/>
  <c r="K595" i="13"/>
  <c r="L595" i="13"/>
  <c r="K594" i="29" s="1"/>
  <c r="H596" i="13"/>
  <c r="K596" i="13"/>
  <c r="L596" i="13"/>
  <c r="K595" i="29" s="1"/>
  <c r="H597" i="13"/>
  <c r="K597" i="13"/>
  <c r="L597" i="13"/>
  <c r="K596" i="29" s="1"/>
  <c r="H598" i="13"/>
  <c r="K598" i="13"/>
  <c r="L598" i="13"/>
  <c r="K597" i="29" s="1"/>
  <c r="H599" i="13"/>
  <c r="K599" i="13"/>
  <c r="L599" i="13"/>
  <c r="K598" i="29" s="1"/>
  <c r="H600" i="13"/>
  <c r="K600" i="13"/>
  <c r="L600" i="13"/>
  <c r="K599" i="29" s="1"/>
  <c r="H601" i="13"/>
  <c r="K601" i="13"/>
  <c r="L601" i="13"/>
  <c r="K600" i="29" s="1"/>
  <c r="H602" i="13"/>
  <c r="K602" i="13"/>
  <c r="L602" i="13"/>
  <c r="K601" i="29" s="1"/>
  <c r="H603" i="13"/>
  <c r="K603" i="13"/>
  <c r="L603" i="13"/>
  <c r="K602" i="29" s="1"/>
  <c r="H604" i="13"/>
  <c r="K604" i="13"/>
  <c r="L604" i="13"/>
  <c r="K603" i="29" s="1"/>
  <c r="H605" i="13"/>
  <c r="K605" i="13"/>
  <c r="L605" i="13"/>
  <c r="K604" i="29" s="1"/>
  <c r="H606" i="13"/>
  <c r="K606" i="13"/>
  <c r="L606" i="13"/>
  <c r="K605" i="29" s="1"/>
  <c r="H607" i="13"/>
  <c r="K607" i="13"/>
  <c r="L607" i="13"/>
  <c r="K606" i="29" s="1"/>
  <c r="H608" i="13"/>
  <c r="K608" i="13"/>
  <c r="L608" i="13"/>
  <c r="K607" i="29" s="1"/>
  <c r="H609" i="13"/>
  <c r="K609" i="13"/>
  <c r="L609" i="13"/>
  <c r="K608" i="29" s="1"/>
  <c r="H610" i="13"/>
  <c r="K610" i="13"/>
  <c r="L610" i="13"/>
  <c r="K609" i="29" s="1"/>
  <c r="H611" i="13"/>
  <c r="K611" i="13"/>
  <c r="L611" i="13"/>
  <c r="K610" i="29" s="1"/>
  <c r="H612" i="13"/>
  <c r="K612" i="13"/>
  <c r="L612" i="13"/>
  <c r="K611" i="29" s="1"/>
  <c r="H613" i="13"/>
  <c r="K613" i="13"/>
  <c r="L613" i="13"/>
  <c r="K612" i="29" s="1"/>
  <c r="H614" i="13"/>
  <c r="K614" i="13"/>
  <c r="L614" i="13"/>
  <c r="K613" i="29" s="1"/>
  <c r="H615" i="13"/>
  <c r="K615" i="13"/>
  <c r="L615" i="13"/>
  <c r="K614" i="29" s="1"/>
  <c r="H616" i="13"/>
  <c r="K616" i="13"/>
  <c r="L616" i="13"/>
  <c r="K615" i="29" s="1"/>
  <c r="H617" i="13"/>
  <c r="K617" i="13"/>
  <c r="L617" i="13"/>
  <c r="K616" i="29" s="1"/>
  <c r="H618" i="13"/>
  <c r="K618" i="13"/>
  <c r="L618" i="13"/>
  <c r="K617" i="29" s="1"/>
  <c r="H619" i="13"/>
  <c r="K619" i="13"/>
  <c r="L619" i="13"/>
  <c r="K618" i="29" s="1"/>
  <c r="H620" i="13"/>
  <c r="K620" i="13"/>
  <c r="L620" i="13"/>
  <c r="K619" i="29" s="1"/>
  <c r="H621" i="13"/>
  <c r="K621" i="13"/>
  <c r="L621" i="13"/>
  <c r="K620" i="29" s="1"/>
  <c r="H622" i="13"/>
  <c r="K622" i="13"/>
  <c r="L622" i="13"/>
  <c r="K621" i="29" s="1"/>
  <c r="H623" i="13"/>
  <c r="K623" i="13"/>
  <c r="L623" i="13"/>
  <c r="K622" i="29" s="1"/>
  <c r="H624" i="13"/>
  <c r="K624" i="13"/>
  <c r="L624" i="13"/>
  <c r="K623" i="29" s="1"/>
  <c r="H625" i="13"/>
  <c r="K625" i="13"/>
  <c r="L625" i="13"/>
  <c r="K624" i="29" s="1"/>
  <c r="H626" i="13"/>
  <c r="K626" i="13"/>
  <c r="L626" i="13"/>
  <c r="K625" i="29" s="1"/>
  <c r="H627" i="13"/>
  <c r="K627" i="13"/>
  <c r="L627" i="13"/>
  <c r="K626" i="29" s="1"/>
  <c r="H628" i="13"/>
  <c r="K628" i="13"/>
  <c r="L628" i="13"/>
  <c r="K627" i="29" s="1"/>
  <c r="H629" i="13"/>
  <c r="K629" i="13"/>
  <c r="L629" i="13"/>
  <c r="K628" i="29" s="1"/>
  <c r="H630" i="13"/>
  <c r="K630" i="13"/>
  <c r="L630" i="13"/>
  <c r="K629" i="29" s="1"/>
  <c r="H631" i="13"/>
  <c r="K631" i="13"/>
  <c r="L631" i="13"/>
  <c r="K630" i="29" s="1"/>
  <c r="H632" i="13"/>
  <c r="K632" i="13"/>
  <c r="L632" i="13"/>
  <c r="K631" i="29" s="1"/>
  <c r="H633" i="13"/>
  <c r="K633" i="13"/>
  <c r="L633" i="13"/>
  <c r="K632" i="29" s="1"/>
  <c r="H634" i="13"/>
  <c r="K634" i="13"/>
  <c r="L634" i="13"/>
  <c r="K633" i="29" s="1"/>
  <c r="H635" i="13"/>
  <c r="K635" i="13"/>
  <c r="L635" i="13"/>
  <c r="K634" i="29" s="1"/>
  <c r="H636" i="13"/>
  <c r="K636" i="13"/>
  <c r="L636" i="13"/>
  <c r="K635" i="29" s="1"/>
  <c r="H637" i="13"/>
  <c r="K637" i="13"/>
  <c r="L637" i="13"/>
  <c r="K636" i="29" s="1"/>
  <c r="H638" i="13"/>
  <c r="K638" i="13"/>
  <c r="L638" i="13"/>
  <c r="K637" i="29" s="1"/>
  <c r="H639" i="13"/>
  <c r="K639" i="13"/>
  <c r="L639" i="13"/>
  <c r="K638" i="29" s="1"/>
  <c r="H640" i="13"/>
  <c r="K640" i="13"/>
  <c r="L640" i="13"/>
  <c r="K639" i="29" s="1"/>
  <c r="H641" i="13"/>
  <c r="K641" i="13"/>
  <c r="L641" i="13"/>
  <c r="K640" i="29" s="1"/>
  <c r="H642" i="13"/>
  <c r="K642" i="13"/>
  <c r="L642" i="13"/>
  <c r="K641" i="29" s="1"/>
  <c r="H643" i="13"/>
  <c r="K643" i="13"/>
  <c r="L643" i="13"/>
  <c r="K642" i="29" s="1"/>
  <c r="H644" i="13"/>
  <c r="K644" i="13"/>
  <c r="L644" i="13"/>
  <c r="K643" i="29" s="1"/>
  <c r="H645" i="13"/>
  <c r="K645" i="13"/>
  <c r="L645" i="13"/>
  <c r="K644" i="29" s="1"/>
  <c r="H646" i="13"/>
  <c r="K646" i="13"/>
  <c r="L646" i="13"/>
  <c r="K645" i="29" s="1"/>
  <c r="H647" i="13"/>
  <c r="K647" i="13"/>
  <c r="L647" i="13"/>
  <c r="K646" i="29" s="1"/>
  <c r="H648" i="13"/>
  <c r="K648" i="13"/>
  <c r="L648" i="13"/>
  <c r="K647" i="29" s="1"/>
  <c r="H649" i="13"/>
  <c r="K649" i="13"/>
  <c r="L649" i="13"/>
  <c r="K648" i="29" s="1"/>
  <c r="H650" i="13"/>
  <c r="K650" i="13"/>
  <c r="L650" i="13"/>
  <c r="K649" i="29" s="1"/>
  <c r="H651" i="13"/>
  <c r="K651" i="13"/>
  <c r="L651" i="13"/>
  <c r="K650" i="29" s="1"/>
  <c r="H652" i="13"/>
  <c r="K652" i="13"/>
  <c r="L652" i="13"/>
  <c r="K651" i="29" s="1"/>
  <c r="H653" i="13"/>
  <c r="K653" i="13"/>
  <c r="L653" i="13"/>
  <c r="K652" i="29" s="1"/>
  <c r="H654" i="13"/>
  <c r="K654" i="13"/>
  <c r="L654" i="13"/>
  <c r="K653" i="29" s="1"/>
  <c r="H655" i="13"/>
  <c r="K655" i="13"/>
  <c r="L655" i="13"/>
  <c r="K654" i="29" s="1"/>
  <c r="H656" i="13"/>
  <c r="K656" i="13"/>
  <c r="L656" i="13"/>
  <c r="K655" i="29" s="1"/>
  <c r="H657" i="13"/>
  <c r="K657" i="13"/>
  <c r="L657" i="13"/>
  <c r="K656" i="29" s="1"/>
  <c r="H658" i="13"/>
  <c r="K658" i="13"/>
  <c r="L658" i="13"/>
  <c r="K657" i="29" s="1"/>
  <c r="H659" i="13"/>
  <c r="K659" i="13"/>
  <c r="L659" i="13"/>
  <c r="K658" i="29" s="1"/>
  <c r="H660" i="13"/>
  <c r="K660" i="13"/>
  <c r="L660" i="13"/>
  <c r="K659" i="29" s="1"/>
  <c r="H661" i="13"/>
  <c r="K661" i="13"/>
  <c r="L661" i="13"/>
  <c r="K660" i="29" s="1"/>
  <c r="H662" i="13"/>
  <c r="K662" i="13"/>
  <c r="L662" i="13"/>
  <c r="K661" i="29" s="1"/>
  <c r="H663" i="13"/>
  <c r="K663" i="13"/>
  <c r="L663" i="13"/>
  <c r="K662" i="29" s="1"/>
  <c r="H664" i="13"/>
  <c r="K664" i="13"/>
  <c r="L664" i="13"/>
  <c r="K663" i="29" s="1"/>
  <c r="H665" i="13"/>
  <c r="K665" i="13"/>
  <c r="L665" i="13"/>
  <c r="K664" i="29" s="1"/>
  <c r="H666" i="13"/>
  <c r="K666" i="13"/>
  <c r="L666" i="13"/>
  <c r="K665" i="29" s="1"/>
  <c r="H667" i="13"/>
  <c r="K667" i="13"/>
  <c r="L667" i="13"/>
  <c r="K666" i="29" s="1"/>
  <c r="H668" i="13"/>
  <c r="K668" i="13"/>
  <c r="L668" i="13"/>
  <c r="K667" i="29" s="1"/>
  <c r="H669" i="13"/>
  <c r="K669" i="13"/>
  <c r="L669" i="13"/>
  <c r="K668" i="29" s="1"/>
  <c r="H670" i="13"/>
  <c r="K670" i="13"/>
  <c r="L670" i="13"/>
  <c r="K669" i="29" s="1"/>
  <c r="H671" i="13"/>
  <c r="K671" i="13"/>
  <c r="L671" i="13"/>
  <c r="K670" i="29" s="1"/>
  <c r="H672" i="13"/>
  <c r="K672" i="13"/>
  <c r="L672" i="13"/>
  <c r="K671" i="29" s="1"/>
  <c r="H673" i="13"/>
  <c r="K673" i="13"/>
  <c r="L673" i="13"/>
  <c r="K672" i="29" s="1"/>
  <c r="H674" i="13"/>
  <c r="K674" i="13"/>
  <c r="L674" i="13"/>
  <c r="K673" i="29" s="1"/>
  <c r="H675" i="13"/>
  <c r="K675" i="13"/>
  <c r="L675" i="13"/>
  <c r="K674" i="29" s="1"/>
  <c r="H676" i="13"/>
  <c r="K676" i="13"/>
  <c r="L676" i="13"/>
  <c r="K675" i="29" s="1"/>
  <c r="H677" i="13"/>
  <c r="K677" i="13"/>
  <c r="L677" i="13"/>
  <c r="K676" i="29" s="1"/>
  <c r="H678" i="13"/>
  <c r="K678" i="13"/>
  <c r="L678" i="13"/>
  <c r="K677" i="29" s="1"/>
  <c r="H679" i="13"/>
  <c r="K679" i="13"/>
  <c r="L679" i="13"/>
  <c r="K678" i="29" s="1"/>
  <c r="H680" i="13"/>
  <c r="K680" i="13"/>
  <c r="L680" i="13"/>
  <c r="K679" i="29" s="1"/>
  <c r="H681" i="13"/>
  <c r="K681" i="13"/>
  <c r="L681" i="13"/>
  <c r="K680" i="29" s="1"/>
  <c r="H682" i="13"/>
  <c r="K682" i="13"/>
  <c r="L682" i="13"/>
  <c r="K681" i="29" s="1"/>
  <c r="H683" i="13"/>
  <c r="K683" i="13"/>
  <c r="L683" i="13"/>
  <c r="K682" i="29" s="1"/>
  <c r="H684" i="13"/>
  <c r="K684" i="13"/>
  <c r="L684" i="13"/>
  <c r="K683" i="29" s="1"/>
  <c r="H685" i="13"/>
  <c r="K685" i="13"/>
  <c r="L685" i="13"/>
  <c r="K684" i="29" s="1"/>
  <c r="H686" i="13"/>
  <c r="K686" i="13"/>
  <c r="L686" i="13"/>
  <c r="K685" i="29" s="1"/>
  <c r="H687" i="13"/>
  <c r="K687" i="13"/>
  <c r="L687" i="13"/>
  <c r="K686" i="29" s="1"/>
  <c r="H688" i="13"/>
  <c r="K688" i="13"/>
  <c r="L688" i="13"/>
  <c r="K687" i="29" s="1"/>
  <c r="H689" i="13"/>
  <c r="K689" i="13"/>
  <c r="L689" i="13"/>
  <c r="K688" i="29" s="1"/>
  <c r="H690" i="13"/>
  <c r="K690" i="13"/>
  <c r="L690" i="13"/>
  <c r="H691" i="13"/>
  <c r="K691" i="13"/>
  <c r="L691" i="13"/>
  <c r="H692" i="13"/>
  <c r="K692" i="13"/>
  <c r="L692" i="13"/>
  <c r="K691" i="29" s="1"/>
  <c r="H693" i="13"/>
  <c r="K693" i="13"/>
  <c r="L693" i="13"/>
  <c r="K692" i="29" s="1"/>
  <c r="H694" i="13"/>
  <c r="K694" i="13"/>
  <c r="L694" i="13"/>
  <c r="K693" i="29" s="1"/>
  <c r="H695" i="13"/>
  <c r="K695" i="13"/>
  <c r="L695" i="13"/>
  <c r="K694" i="29" s="1"/>
  <c r="H696" i="13"/>
  <c r="K696" i="13"/>
  <c r="L696" i="13"/>
  <c r="K695" i="29" s="1"/>
  <c r="H697" i="13"/>
  <c r="K697" i="13"/>
  <c r="L697" i="13"/>
  <c r="K696" i="29" s="1"/>
  <c r="H698" i="13"/>
  <c r="K698" i="13"/>
  <c r="L698" i="13"/>
  <c r="K697" i="29" s="1"/>
  <c r="H699" i="13"/>
  <c r="K699" i="13"/>
  <c r="L699" i="13"/>
  <c r="K698" i="29" s="1"/>
  <c r="H700" i="13"/>
  <c r="K700" i="13"/>
  <c r="L700" i="13"/>
  <c r="K699" i="29" s="1"/>
  <c r="H701" i="13"/>
  <c r="K701" i="13"/>
  <c r="L701" i="13"/>
  <c r="K700" i="29" s="1"/>
  <c r="H702" i="13"/>
  <c r="K702" i="13"/>
  <c r="L702" i="13"/>
  <c r="K701" i="29" s="1"/>
  <c r="H703" i="13"/>
  <c r="K703" i="13"/>
  <c r="L703" i="13"/>
  <c r="K702" i="29" s="1"/>
  <c r="H704" i="13"/>
  <c r="K704" i="13"/>
  <c r="L704" i="13"/>
  <c r="K703" i="29" s="1"/>
  <c r="H705" i="13"/>
  <c r="K705" i="13"/>
  <c r="L705" i="13"/>
  <c r="K704" i="29" s="1"/>
  <c r="H706" i="13"/>
  <c r="K706" i="13"/>
  <c r="L706" i="13"/>
  <c r="K705" i="29" s="1"/>
  <c r="H707" i="13"/>
  <c r="K707" i="13"/>
  <c r="L707" i="13"/>
  <c r="K706" i="29" s="1"/>
  <c r="H708" i="13"/>
  <c r="K708" i="13"/>
  <c r="L708" i="13"/>
  <c r="K707" i="29" s="1"/>
  <c r="H709" i="13"/>
  <c r="K709" i="13"/>
  <c r="L709" i="13"/>
  <c r="K708" i="29" s="1"/>
  <c r="H710" i="13"/>
  <c r="K710" i="13"/>
  <c r="L710" i="13"/>
  <c r="K709" i="29" s="1"/>
  <c r="H711" i="13"/>
  <c r="K711" i="13"/>
  <c r="L711" i="13"/>
  <c r="K710" i="29" s="1"/>
  <c r="H712" i="13"/>
  <c r="K712" i="13"/>
  <c r="L712" i="13"/>
  <c r="K711" i="29" s="1"/>
  <c r="H713" i="13"/>
  <c r="K713" i="13"/>
  <c r="L713" i="13"/>
  <c r="K712" i="29" s="1"/>
  <c r="H714" i="13"/>
  <c r="K714" i="13"/>
  <c r="L714" i="13"/>
  <c r="K713" i="29" s="1"/>
  <c r="H715" i="13"/>
  <c r="K715" i="13"/>
  <c r="L715" i="13"/>
  <c r="K714" i="29" s="1"/>
  <c r="H716" i="13"/>
  <c r="K716" i="13"/>
  <c r="L716" i="13"/>
  <c r="K715" i="29" s="1"/>
  <c r="H717" i="13"/>
  <c r="K717" i="13"/>
  <c r="L717" i="13"/>
  <c r="K716" i="29" s="1"/>
  <c r="H718" i="13"/>
  <c r="K718" i="13"/>
  <c r="L718" i="13"/>
  <c r="K717" i="29" s="1"/>
  <c r="H719" i="13"/>
  <c r="K719" i="13"/>
  <c r="L719" i="13"/>
  <c r="K718" i="29" s="1"/>
  <c r="H720" i="13"/>
  <c r="K720" i="13"/>
  <c r="L720" i="13"/>
  <c r="K719" i="29" s="1"/>
  <c r="H721" i="13"/>
  <c r="K721" i="13"/>
  <c r="L721" i="13"/>
  <c r="K720" i="29" s="1"/>
  <c r="H722" i="13"/>
  <c r="K722" i="13"/>
  <c r="L722" i="13"/>
  <c r="K721" i="29" s="1"/>
  <c r="H723" i="13"/>
  <c r="K723" i="13"/>
  <c r="L723" i="13"/>
  <c r="K722" i="29" s="1"/>
  <c r="H724" i="13"/>
  <c r="K724" i="13"/>
  <c r="L724" i="13"/>
  <c r="K723" i="29" s="1"/>
  <c r="H725" i="13"/>
  <c r="K725" i="13"/>
  <c r="L725" i="13"/>
  <c r="K724" i="29" s="1"/>
  <c r="H726" i="13"/>
  <c r="K726" i="13"/>
  <c r="L726" i="13"/>
  <c r="K725" i="29" s="1"/>
  <c r="H727" i="13"/>
  <c r="K727" i="13"/>
  <c r="L727" i="13"/>
  <c r="K726" i="29" s="1"/>
  <c r="H728" i="13"/>
  <c r="K728" i="13"/>
  <c r="L728" i="13"/>
  <c r="K727" i="29" s="1"/>
  <c r="H729" i="13"/>
  <c r="K729" i="13"/>
  <c r="L729" i="13"/>
  <c r="K728" i="29" s="1"/>
  <c r="H730" i="13"/>
  <c r="K730" i="13"/>
  <c r="L730" i="13"/>
  <c r="K729" i="29" s="1"/>
  <c r="H731" i="13"/>
  <c r="K731" i="13"/>
  <c r="L731" i="13"/>
  <c r="K730" i="29" s="1"/>
  <c r="H732" i="13"/>
  <c r="K732" i="13"/>
  <c r="L732" i="13"/>
  <c r="K731" i="29" s="1"/>
  <c r="H733" i="13"/>
  <c r="K733" i="13"/>
  <c r="L733" i="13"/>
  <c r="K732" i="29" s="1"/>
  <c r="H734" i="13"/>
  <c r="K734" i="13"/>
  <c r="L734" i="13"/>
  <c r="K733" i="29" s="1"/>
  <c r="H735" i="13"/>
  <c r="K735" i="13"/>
  <c r="L735" i="13"/>
  <c r="K734" i="29" s="1"/>
  <c r="H736" i="13"/>
  <c r="K736" i="13"/>
  <c r="L736" i="13"/>
  <c r="K735" i="29" s="1"/>
  <c r="H737" i="13"/>
  <c r="K737" i="13"/>
  <c r="L737" i="13"/>
  <c r="K736" i="29" s="1"/>
  <c r="H738" i="13"/>
  <c r="K738" i="13"/>
  <c r="L738" i="13"/>
  <c r="K737" i="29" s="1"/>
  <c r="H739" i="13"/>
  <c r="K739" i="13"/>
  <c r="L739" i="13"/>
  <c r="K738" i="29" s="1"/>
  <c r="H740" i="13"/>
  <c r="K740" i="13"/>
  <c r="L740" i="13"/>
  <c r="K739" i="29" s="1"/>
  <c r="H741" i="13"/>
  <c r="K741" i="13"/>
  <c r="L741" i="13"/>
  <c r="K740" i="29" s="1"/>
  <c r="H742" i="13"/>
  <c r="K742" i="13"/>
  <c r="L742" i="13"/>
  <c r="K741" i="29" s="1"/>
  <c r="H743" i="13"/>
  <c r="K743" i="13"/>
  <c r="L743" i="13"/>
  <c r="K742" i="29" s="1"/>
  <c r="H744" i="13"/>
  <c r="K744" i="13"/>
  <c r="L744" i="13"/>
  <c r="K743" i="29" s="1"/>
  <c r="H745" i="13"/>
  <c r="K745" i="13"/>
  <c r="L745" i="13"/>
  <c r="K744" i="29" s="1"/>
  <c r="H746" i="13"/>
  <c r="K746" i="13"/>
  <c r="L746" i="13"/>
  <c r="K745" i="29" s="1"/>
  <c r="H747" i="13"/>
  <c r="K747" i="13"/>
  <c r="L747" i="13"/>
  <c r="K746" i="29" s="1"/>
  <c r="H748" i="13"/>
  <c r="K748" i="13"/>
  <c r="L748" i="13"/>
  <c r="K747" i="29" s="1"/>
  <c r="H749" i="13"/>
  <c r="K749" i="13"/>
  <c r="L749" i="13"/>
  <c r="K748" i="29" s="1"/>
  <c r="H750" i="13"/>
  <c r="K750" i="13"/>
  <c r="L750" i="13"/>
  <c r="K749" i="29" s="1"/>
  <c r="H751" i="13"/>
  <c r="K751" i="13"/>
  <c r="L751" i="13"/>
  <c r="K750" i="29" s="1"/>
  <c r="H752" i="13"/>
  <c r="K752" i="13"/>
  <c r="L752" i="13"/>
  <c r="K751" i="29" s="1"/>
  <c r="H753" i="13"/>
  <c r="K753" i="13"/>
  <c r="L753" i="13"/>
  <c r="K752" i="29" s="1"/>
  <c r="H754" i="13"/>
  <c r="K754" i="13"/>
  <c r="L754" i="13"/>
  <c r="K753" i="29" s="1"/>
  <c r="H755" i="13"/>
  <c r="K755" i="13"/>
  <c r="L755" i="13"/>
  <c r="K754" i="29" s="1"/>
  <c r="H756" i="13"/>
  <c r="K756" i="13"/>
  <c r="L756" i="13"/>
  <c r="K755" i="29" s="1"/>
  <c r="H757" i="13"/>
  <c r="K757" i="13"/>
  <c r="L757" i="13"/>
  <c r="K756" i="29" s="1"/>
  <c r="H758" i="13"/>
  <c r="K758" i="13"/>
  <c r="L758" i="13"/>
  <c r="K757" i="29" s="1"/>
  <c r="H759" i="13"/>
  <c r="K759" i="13"/>
  <c r="L759" i="13"/>
  <c r="K758" i="29" s="1"/>
  <c r="H760" i="13"/>
  <c r="K760" i="13"/>
  <c r="L760" i="13"/>
  <c r="K759" i="29" s="1"/>
  <c r="H761" i="13"/>
  <c r="K761" i="13"/>
  <c r="L761" i="13"/>
  <c r="K760" i="29" s="1"/>
  <c r="H762" i="13"/>
  <c r="K762" i="13"/>
  <c r="L762" i="13"/>
  <c r="K761" i="29" s="1"/>
  <c r="H763" i="13"/>
  <c r="K763" i="13"/>
  <c r="L763" i="13"/>
  <c r="K762" i="29" s="1"/>
  <c r="H764" i="13"/>
  <c r="K764" i="13"/>
  <c r="L764" i="13"/>
  <c r="K763" i="29" s="1"/>
  <c r="H765" i="13"/>
  <c r="K765" i="13"/>
  <c r="L765" i="13"/>
  <c r="K764" i="29" s="1"/>
  <c r="H766" i="13"/>
  <c r="K766" i="13"/>
  <c r="L766" i="13"/>
  <c r="K765" i="29" s="1"/>
  <c r="H767" i="13"/>
  <c r="K767" i="13"/>
  <c r="L767" i="13"/>
  <c r="K766" i="29" s="1"/>
  <c r="H768" i="13"/>
  <c r="K768" i="13"/>
  <c r="L768" i="13"/>
  <c r="K767" i="29" s="1"/>
  <c r="H769" i="13"/>
  <c r="K769" i="13"/>
  <c r="L769" i="13"/>
  <c r="K768" i="29" s="1"/>
  <c r="H770" i="13"/>
  <c r="K770" i="13"/>
  <c r="L770" i="13"/>
  <c r="K769" i="29" s="1"/>
  <c r="H771" i="13"/>
  <c r="K771" i="13"/>
  <c r="L771" i="13"/>
  <c r="K770" i="29" s="1"/>
  <c r="H772" i="13"/>
  <c r="K772" i="13"/>
  <c r="L772" i="13"/>
  <c r="K771" i="29" s="1"/>
  <c r="H773" i="13"/>
  <c r="K773" i="13"/>
  <c r="L773" i="13"/>
  <c r="K772" i="29" s="1"/>
  <c r="H774" i="13"/>
  <c r="K774" i="13"/>
  <c r="L774" i="13"/>
  <c r="K773" i="29" s="1"/>
  <c r="H775" i="13"/>
  <c r="K775" i="13"/>
  <c r="L775" i="13"/>
  <c r="K774" i="29" s="1"/>
  <c r="H776" i="13"/>
  <c r="K776" i="13"/>
  <c r="L776" i="13"/>
  <c r="K775" i="29" s="1"/>
  <c r="H777" i="13"/>
  <c r="K777" i="13"/>
  <c r="L777" i="13"/>
  <c r="K776" i="29" s="1"/>
  <c r="H778" i="13"/>
  <c r="K778" i="13"/>
  <c r="L778" i="13"/>
  <c r="K777" i="29" s="1"/>
  <c r="H779" i="13"/>
  <c r="K779" i="13"/>
  <c r="L779" i="13"/>
  <c r="K778" i="29" s="1"/>
  <c r="H780" i="13"/>
  <c r="K780" i="13"/>
  <c r="L780" i="13"/>
  <c r="K779" i="29" s="1"/>
  <c r="H781" i="13"/>
  <c r="K781" i="13"/>
  <c r="L781" i="13"/>
  <c r="K780" i="29" s="1"/>
  <c r="H782" i="13"/>
  <c r="K782" i="13"/>
  <c r="L782" i="13"/>
  <c r="K781" i="29" s="1"/>
  <c r="H783" i="13"/>
  <c r="K783" i="13"/>
  <c r="L783" i="13"/>
  <c r="K782" i="29" s="1"/>
  <c r="H784" i="13"/>
  <c r="K784" i="13"/>
  <c r="L784" i="13"/>
  <c r="K783" i="29" s="1"/>
  <c r="H785" i="13"/>
  <c r="K785" i="13"/>
  <c r="L785" i="13"/>
  <c r="K784" i="29" s="1"/>
  <c r="H786" i="13"/>
  <c r="K786" i="13"/>
  <c r="L786" i="13"/>
  <c r="K785" i="29" s="1"/>
  <c r="H787" i="13"/>
  <c r="K787" i="13"/>
  <c r="L787" i="13"/>
  <c r="K786" i="29" s="1"/>
  <c r="H788" i="13"/>
  <c r="K788" i="13"/>
  <c r="L788" i="13"/>
  <c r="K787" i="29" s="1"/>
  <c r="H789" i="13"/>
  <c r="K789" i="13"/>
  <c r="L789" i="13"/>
  <c r="K788" i="29" s="1"/>
  <c r="H790" i="13"/>
  <c r="K790" i="13"/>
  <c r="L790" i="13"/>
  <c r="K789" i="29" s="1"/>
  <c r="H791" i="13"/>
  <c r="K791" i="13"/>
  <c r="L791" i="13"/>
  <c r="K790" i="29" s="1"/>
  <c r="H792" i="13"/>
  <c r="K792" i="13"/>
  <c r="L792" i="13"/>
  <c r="K791" i="29" s="1"/>
  <c r="H793" i="13"/>
  <c r="K793" i="13"/>
  <c r="L793" i="13"/>
  <c r="K792" i="29" s="1"/>
  <c r="H794" i="13"/>
  <c r="K794" i="13"/>
  <c r="L794" i="13"/>
  <c r="K793" i="29" s="1"/>
  <c r="H795" i="13"/>
  <c r="K795" i="13"/>
  <c r="L795" i="13"/>
  <c r="K794" i="29" s="1"/>
  <c r="H796" i="13"/>
  <c r="K796" i="13"/>
  <c r="L796" i="13"/>
  <c r="K795" i="29" s="1"/>
  <c r="H797" i="13"/>
  <c r="K797" i="13"/>
  <c r="L797" i="13"/>
  <c r="K796" i="29" s="1"/>
  <c r="H798" i="13"/>
  <c r="K798" i="13"/>
  <c r="L798" i="13"/>
  <c r="K797" i="29" s="1"/>
  <c r="H799" i="13"/>
  <c r="K799" i="13"/>
  <c r="L799" i="13"/>
  <c r="K798" i="29" s="1"/>
  <c r="H800" i="13"/>
  <c r="K800" i="13"/>
  <c r="L800" i="13"/>
  <c r="K799" i="29" s="1"/>
  <c r="H801" i="13"/>
  <c r="K801" i="13"/>
  <c r="L801" i="13"/>
  <c r="K800" i="29" s="1"/>
  <c r="H802" i="13"/>
  <c r="K802" i="13"/>
  <c r="L802" i="13"/>
  <c r="K801" i="29" s="1"/>
  <c r="H803" i="13"/>
  <c r="K803" i="13"/>
  <c r="L803" i="13"/>
  <c r="K802" i="29" s="1"/>
  <c r="H804" i="13"/>
  <c r="K804" i="13"/>
  <c r="L804" i="13"/>
  <c r="K803" i="29" s="1"/>
  <c r="H805" i="13"/>
  <c r="K805" i="13"/>
  <c r="L805" i="13"/>
  <c r="K804" i="29" s="1"/>
  <c r="H806" i="13"/>
  <c r="K806" i="13"/>
  <c r="L806" i="13"/>
  <c r="K805" i="29" s="1"/>
  <c r="H807" i="13"/>
  <c r="K807" i="13"/>
  <c r="L807" i="13"/>
  <c r="K806" i="29" s="1"/>
  <c r="H808" i="13"/>
  <c r="K808" i="13"/>
  <c r="L808" i="13"/>
  <c r="K807" i="29" s="1"/>
  <c r="H809" i="13"/>
  <c r="K809" i="13"/>
  <c r="L809" i="13"/>
  <c r="K808" i="29" s="1"/>
  <c r="H810" i="13"/>
  <c r="K810" i="13"/>
  <c r="L810" i="13"/>
  <c r="K809" i="29" s="1"/>
  <c r="H811" i="13"/>
  <c r="K811" i="13"/>
  <c r="L811" i="13"/>
  <c r="K810" i="29" s="1"/>
  <c r="H812" i="13"/>
  <c r="K812" i="13"/>
  <c r="L812" i="13"/>
  <c r="K811" i="29" s="1"/>
  <c r="H813" i="13"/>
  <c r="K813" i="13"/>
  <c r="L813" i="13"/>
  <c r="K812" i="29" s="1"/>
  <c r="H814" i="13"/>
  <c r="K814" i="13"/>
  <c r="L814" i="13"/>
  <c r="K813" i="29" s="1"/>
  <c r="H815" i="13"/>
  <c r="K815" i="13"/>
  <c r="L815" i="13"/>
  <c r="K814" i="29" s="1"/>
  <c r="H816" i="13"/>
  <c r="K816" i="13"/>
  <c r="L816" i="13"/>
  <c r="K815" i="29" s="1"/>
  <c r="H817" i="13"/>
  <c r="K817" i="13"/>
  <c r="L817" i="13"/>
  <c r="K816" i="29" s="1"/>
  <c r="H818" i="13"/>
  <c r="K818" i="13"/>
  <c r="L818" i="13"/>
  <c r="K817" i="29" s="1"/>
  <c r="H819" i="13"/>
  <c r="K819" i="13"/>
  <c r="L819" i="13"/>
  <c r="K818" i="29" s="1"/>
  <c r="H820" i="13"/>
  <c r="K820" i="13"/>
  <c r="L820" i="13"/>
  <c r="K819" i="29" s="1"/>
  <c r="H821" i="13"/>
  <c r="K821" i="13"/>
  <c r="L821" i="13"/>
  <c r="K820" i="29" s="1"/>
  <c r="H822" i="13"/>
  <c r="K822" i="13"/>
  <c r="L822" i="13"/>
  <c r="K821" i="29" s="1"/>
  <c r="H823" i="13"/>
  <c r="K823" i="13"/>
  <c r="L823" i="13"/>
  <c r="K822" i="29" s="1"/>
  <c r="H824" i="13"/>
  <c r="K824" i="13"/>
  <c r="L824" i="13"/>
  <c r="K823" i="29" s="1"/>
  <c r="H825" i="13"/>
  <c r="K825" i="13"/>
  <c r="L825" i="13"/>
  <c r="K824" i="29" s="1"/>
  <c r="H826" i="13"/>
  <c r="K826" i="13"/>
  <c r="L826" i="13"/>
  <c r="K825" i="29" s="1"/>
  <c r="H827" i="13"/>
  <c r="K827" i="13"/>
  <c r="L827" i="13"/>
  <c r="K826" i="29" s="1"/>
  <c r="H828" i="13"/>
  <c r="K828" i="13"/>
  <c r="L828" i="13"/>
  <c r="K827" i="29" s="1"/>
  <c r="H829" i="13"/>
  <c r="K829" i="13"/>
  <c r="L829" i="13"/>
  <c r="K828" i="29" s="1"/>
  <c r="H830" i="13"/>
  <c r="K830" i="13"/>
  <c r="L830" i="13"/>
  <c r="K829" i="29" s="1"/>
  <c r="H831" i="13"/>
  <c r="K831" i="13"/>
  <c r="L831" i="13"/>
  <c r="K830" i="29" s="1"/>
  <c r="H832" i="13"/>
  <c r="K832" i="13"/>
  <c r="L832" i="13"/>
  <c r="K831" i="29" s="1"/>
  <c r="H833" i="13"/>
  <c r="K833" i="13"/>
  <c r="L833" i="13"/>
  <c r="K832" i="29" s="1"/>
  <c r="H834" i="13"/>
  <c r="K834" i="13"/>
  <c r="L834" i="13"/>
  <c r="K833" i="29" s="1"/>
  <c r="H835" i="13"/>
  <c r="K835" i="13"/>
  <c r="L835" i="13"/>
  <c r="K834" i="29" s="1"/>
  <c r="H836" i="13"/>
  <c r="K836" i="13"/>
  <c r="L836" i="13"/>
  <c r="K835" i="29" s="1"/>
  <c r="H837" i="13"/>
  <c r="K837" i="13"/>
  <c r="L837" i="13"/>
  <c r="K836" i="29" s="1"/>
  <c r="H838" i="13"/>
  <c r="K838" i="13"/>
  <c r="L838" i="13"/>
  <c r="K837" i="29" s="1"/>
  <c r="H839" i="13"/>
  <c r="K839" i="13"/>
  <c r="L839" i="13"/>
  <c r="K838" i="29" s="1"/>
  <c r="H840" i="13"/>
  <c r="K840" i="13"/>
  <c r="L840" i="13"/>
  <c r="K839" i="29" s="1"/>
  <c r="H841" i="13"/>
  <c r="K841" i="13"/>
  <c r="L841" i="13"/>
  <c r="K840" i="29" s="1"/>
  <c r="H842" i="13"/>
  <c r="K842" i="13"/>
  <c r="L842" i="13"/>
  <c r="K841" i="29" s="1"/>
  <c r="H843" i="13"/>
  <c r="K843" i="13"/>
  <c r="L843" i="13"/>
  <c r="K842" i="29" s="1"/>
  <c r="H844" i="13"/>
  <c r="K844" i="13"/>
  <c r="L844" i="13"/>
  <c r="K843" i="29" s="1"/>
  <c r="H845" i="13"/>
  <c r="K845" i="13"/>
  <c r="L845" i="13"/>
  <c r="K844" i="29" s="1"/>
  <c r="H846" i="13"/>
  <c r="K846" i="13"/>
  <c r="L846" i="13"/>
  <c r="K845" i="29" s="1"/>
  <c r="H847" i="13"/>
  <c r="K847" i="13"/>
  <c r="L847" i="13"/>
  <c r="K846" i="29" s="1"/>
  <c r="H848" i="13"/>
  <c r="K848" i="13"/>
  <c r="L848" i="13"/>
  <c r="K847" i="29" s="1"/>
  <c r="H849" i="13"/>
  <c r="K849" i="13"/>
  <c r="L849" i="13"/>
  <c r="K848" i="29" s="1"/>
  <c r="H850" i="13"/>
  <c r="K850" i="13"/>
  <c r="L850" i="13"/>
  <c r="K849" i="29" s="1"/>
  <c r="H851" i="13"/>
  <c r="K851" i="13"/>
  <c r="L851" i="13"/>
  <c r="K850" i="29" s="1"/>
  <c r="H852" i="13"/>
  <c r="K852" i="13"/>
  <c r="L852" i="13"/>
  <c r="K851" i="29" s="1"/>
  <c r="H853" i="13"/>
  <c r="K853" i="13"/>
  <c r="L853" i="13"/>
  <c r="K852" i="29" s="1"/>
  <c r="H854" i="13"/>
  <c r="K854" i="13"/>
  <c r="L854" i="13"/>
  <c r="K853" i="29" s="1"/>
  <c r="H855" i="13"/>
  <c r="K855" i="13"/>
  <c r="L855" i="13"/>
  <c r="K854" i="29" s="1"/>
  <c r="H856" i="13"/>
  <c r="K856" i="13"/>
  <c r="L856" i="13"/>
  <c r="K855" i="29" s="1"/>
  <c r="H857" i="13"/>
  <c r="K857" i="13"/>
  <c r="L857" i="13"/>
  <c r="K856" i="29" s="1"/>
  <c r="H858" i="13"/>
  <c r="K858" i="13"/>
  <c r="L858" i="13"/>
  <c r="K857" i="29" s="1"/>
  <c r="H859" i="13"/>
  <c r="K859" i="13"/>
  <c r="L859" i="13"/>
  <c r="K858" i="29" s="1"/>
  <c r="H860" i="13"/>
  <c r="K860" i="13"/>
  <c r="L860" i="13"/>
  <c r="K859" i="29" s="1"/>
  <c r="H861" i="13"/>
  <c r="K861" i="13"/>
  <c r="L861" i="13"/>
  <c r="K860" i="29" s="1"/>
  <c r="H862" i="13"/>
  <c r="K862" i="13"/>
  <c r="L862" i="13"/>
  <c r="K861" i="29" s="1"/>
  <c r="H863" i="13"/>
  <c r="K863" i="13"/>
  <c r="L863" i="13"/>
  <c r="K862" i="29" s="1"/>
  <c r="H864" i="13"/>
  <c r="K864" i="13"/>
  <c r="L864" i="13"/>
  <c r="K863" i="29" s="1"/>
  <c r="H865" i="13"/>
  <c r="K865" i="13"/>
  <c r="L865" i="13"/>
  <c r="K864" i="29" s="1"/>
  <c r="H866" i="13"/>
  <c r="K866" i="13"/>
  <c r="L866" i="13"/>
  <c r="K865" i="29" s="1"/>
  <c r="H867" i="13"/>
  <c r="K867" i="13"/>
  <c r="L867" i="13"/>
  <c r="K866" i="29" s="1"/>
  <c r="H868" i="13"/>
  <c r="K868" i="13"/>
  <c r="L868" i="13"/>
  <c r="K867" i="29" s="1"/>
  <c r="H869" i="13"/>
  <c r="K869" i="13"/>
  <c r="L869" i="13"/>
  <c r="K868" i="29" s="1"/>
  <c r="H870" i="13"/>
  <c r="K870" i="13"/>
  <c r="L870" i="13"/>
  <c r="K869" i="29" s="1"/>
  <c r="H871" i="13"/>
  <c r="K871" i="13"/>
  <c r="L871" i="13"/>
  <c r="K870" i="29" s="1"/>
  <c r="H872" i="13"/>
  <c r="K872" i="13"/>
  <c r="L872" i="13"/>
  <c r="K871" i="29" s="1"/>
  <c r="H873" i="13"/>
  <c r="K873" i="13"/>
  <c r="L873" i="13"/>
  <c r="K872" i="29" s="1"/>
  <c r="H874" i="13"/>
  <c r="K874" i="13"/>
  <c r="L874" i="13"/>
  <c r="K873" i="29" s="1"/>
  <c r="H875" i="13"/>
  <c r="K875" i="13"/>
  <c r="L875" i="13"/>
  <c r="K874" i="29" s="1"/>
  <c r="H876" i="13"/>
  <c r="K876" i="13"/>
  <c r="L876" i="13"/>
  <c r="K875" i="29" s="1"/>
  <c r="H877" i="13"/>
  <c r="K877" i="13"/>
  <c r="L877" i="13"/>
  <c r="K876" i="29" s="1"/>
  <c r="H878" i="13"/>
  <c r="K878" i="13"/>
  <c r="L878" i="13"/>
  <c r="K877" i="29" s="1"/>
  <c r="H879" i="13"/>
  <c r="K879" i="13"/>
  <c r="L879" i="13"/>
  <c r="K878" i="29" s="1"/>
  <c r="H880" i="13"/>
  <c r="K880" i="13"/>
  <c r="L880" i="13"/>
  <c r="K879" i="29" s="1"/>
  <c r="H881" i="13"/>
  <c r="K881" i="13"/>
  <c r="L881" i="13"/>
  <c r="H882" i="13"/>
  <c r="K882" i="13"/>
  <c r="L882" i="13"/>
  <c r="H883" i="13"/>
  <c r="K883" i="13"/>
  <c r="L883" i="13"/>
  <c r="K882" i="29" s="1"/>
  <c r="H884" i="13"/>
  <c r="K884" i="13"/>
  <c r="L884" i="13"/>
  <c r="K883" i="29" s="1"/>
  <c r="H885" i="13"/>
  <c r="K885" i="13"/>
  <c r="L885" i="13"/>
  <c r="K884" i="29" s="1"/>
  <c r="H886" i="13"/>
  <c r="K886" i="13"/>
  <c r="L886" i="13"/>
  <c r="K885" i="29" s="1"/>
  <c r="H887" i="13"/>
  <c r="K887" i="13"/>
  <c r="L887" i="13"/>
  <c r="K886" i="29" s="1"/>
  <c r="H888" i="13"/>
  <c r="K888" i="13"/>
  <c r="L888" i="13"/>
  <c r="K887" i="29" s="1"/>
  <c r="H889" i="13"/>
  <c r="K889" i="13"/>
  <c r="L889" i="13"/>
  <c r="K888" i="29" s="1"/>
  <c r="H890" i="13"/>
  <c r="K890" i="13"/>
  <c r="L890" i="13"/>
  <c r="K889" i="29" s="1"/>
  <c r="H891" i="13"/>
  <c r="K891" i="13"/>
  <c r="L891" i="13"/>
  <c r="K890" i="29" s="1"/>
  <c r="H892" i="13"/>
  <c r="K892" i="13"/>
  <c r="L892" i="13"/>
  <c r="K891" i="29" s="1"/>
  <c r="H893" i="13"/>
  <c r="K893" i="13"/>
  <c r="L893" i="13"/>
  <c r="K892" i="29" s="1"/>
  <c r="H894" i="13"/>
  <c r="K894" i="13"/>
  <c r="L894" i="13"/>
  <c r="K893" i="29" s="1"/>
  <c r="H895" i="13"/>
  <c r="K895" i="13"/>
  <c r="L895" i="13"/>
  <c r="K894" i="29" s="1"/>
  <c r="H896" i="13"/>
  <c r="K896" i="13"/>
  <c r="L896" i="13"/>
  <c r="K895" i="29" s="1"/>
  <c r="H897" i="13"/>
  <c r="K897" i="13"/>
  <c r="L897" i="13"/>
  <c r="K896" i="29" s="1"/>
  <c r="H898" i="13"/>
  <c r="K898" i="13"/>
  <c r="L898" i="13"/>
  <c r="K897" i="29" s="1"/>
  <c r="H899" i="13"/>
  <c r="K899" i="13"/>
  <c r="L899" i="13"/>
  <c r="K898" i="29" s="1"/>
  <c r="H900" i="13"/>
  <c r="K900" i="13"/>
  <c r="L900" i="13"/>
  <c r="H901" i="13"/>
  <c r="K901" i="13"/>
  <c r="L901" i="13"/>
  <c r="K900" i="29" s="1"/>
  <c r="H902" i="13"/>
  <c r="K902" i="13"/>
  <c r="L902" i="13"/>
  <c r="K901" i="29" s="1"/>
  <c r="H903" i="13"/>
  <c r="K903" i="13"/>
  <c r="L903" i="13"/>
  <c r="K902" i="29" s="1"/>
  <c r="H904" i="13"/>
  <c r="K904" i="13"/>
  <c r="L904" i="13"/>
  <c r="K903" i="29" s="1"/>
  <c r="H905" i="13"/>
  <c r="K905" i="13"/>
  <c r="L905" i="13"/>
  <c r="K904" i="29" s="1"/>
  <c r="H906" i="13"/>
  <c r="K906" i="13"/>
  <c r="L906" i="13"/>
  <c r="K905" i="29" s="1"/>
  <c r="H907" i="13"/>
  <c r="K907" i="13"/>
  <c r="L907" i="13"/>
  <c r="K906" i="29" s="1"/>
  <c r="H908" i="13"/>
  <c r="K908" i="13"/>
  <c r="L908" i="13"/>
  <c r="K907" i="29" s="1"/>
  <c r="H909" i="13"/>
  <c r="K909" i="13"/>
  <c r="L909" i="13"/>
  <c r="K908" i="29" s="1"/>
  <c r="H910" i="13"/>
  <c r="K910" i="13"/>
  <c r="L910" i="13"/>
  <c r="K909" i="29" s="1"/>
  <c r="H911" i="13"/>
  <c r="K911" i="13"/>
  <c r="L911" i="13"/>
  <c r="K910" i="29" s="1"/>
  <c r="H912" i="13"/>
  <c r="K912" i="13"/>
  <c r="L912" i="13"/>
  <c r="K911" i="29" s="1"/>
  <c r="H913" i="13"/>
  <c r="K913" i="13"/>
  <c r="L913" i="13"/>
  <c r="K912" i="29" s="1"/>
  <c r="H914" i="13"/>
  <c r="K914" i="13"/>
  <c r="L914" i="13"/>
  <c r="K913" i="29" s="1"/>
  <c r="H915" i="13"/>
  <c r="K915" i="13"/>
  <c r="L915" i="13"/>
  <c r="K914" i="29" s="1"/>
  <c r="H916" i="13"/>
  <c r="K916" i="13"/>
  <c r="L916" i="13"/>
  <c r="K915" i="29" s="1"/>
  <c r="H917" i="13"/>
  <c r="K917" i="13"/>
  <c r="L917" i="13"/>
  <c r="K916" i="29" s="1"/>
  <c r="H918" i="13"/>
  <c r="K918" i="13"/>
  <c r="L918" i="13"/>
  <c r="K917" i="29" s="1"/>
  <c r="H919" i="13"/>
  <c r="K919" i="13"/>
  <c r="L919" i="13"/>
  <c r="K918" i="29" s="1"/>
  <c r="H920" i="13"/>
  <c r="K920" i="13"/>
  <c r="L920" i="13"/>
  <c r="K919" i="29" s="1"/>
  <c r="H921" i="13"/>
  <c r="K921" i="13"/>
  <c r="L921" i="13"/>
  <c r="K920" i="29" s="1"/>
  <c r="H922" i="13"/>
  <c r="K922" i="13"/>
  <c r="L922" i="13"/>
  <c r="K921" i="29" s="1"/>
  <c r="H923" i="13"/>
  <c r="K923" i="13"/>
  <c r="L923" i="13"/>
  <c r="K922" i="29" s="1"/>
  <c r="H924" i="13"/>
  <c r="K924" i="13"/>
  <c r="L924" i="13"/>
  <c r="K923" i="29" s="1"/>
  <c r="H925" i="13"/>
  <c r="K925" i="13"/>
  <c r="L925" i="13"/>
  <c r="K924" i="29" s="1"/>
  <c r="H926" i="13"/>
  <c r="K926" i="13"/>
  <c r="L926" i="13"/>
  <c r="K925" i="29" s="1"/>
  <c r="H927" i="13"/>
  <c r="K927" i="13"/>
  <c r="L927" i="13"/>
  <c r="H928" i="13"/>
  <c r="K928" i="13"/>
  <c r="L928" i="13"/>
  <c r="K927" i="29" s="1"/>
  <c r="H929" i="13"/>
  <c r="K929" i="13"/>
  <c r="L929" i="13"/>
  <c r="K928" i="29" s="1"/>
  <c r="H930" i="13"/>
  <c r="K930" i="13"/>
  <c r="L930" i="13"/>
  <c r="K929" i="29" s="1"/>
  <c r="H931" i="13"/>
  <c r="K931" i="13"/>
  <c r="L931" i="13"/>
  <c r="K930" i="29" s="1"/>
  <c r="H932" i="13"/>
  <c r="K932" i="13"/>
  <c r="L932" i="13"/>
  <c r="K931" i="29" s="1"/>
  <c r="H933" i="13"/>
  <c r="K933" i="13"/>
  <c r="L933" i="13"/>
  <c r="K932" i="29" s="1"/>
  <c r="H934" i="13"/>
  <c r="K934" i="13"/>
  <c r="L934" i="13"/>
  <c r="K933" i="29" s="1"/>
  <c r="H935" i="13"/>
  <c r="K935" i="13"/>
  <c r="L935" i="13"/>
  <c r="K934" i="29" s="1"/>
  <c r="H936" i="13"/>
  <c r="K936" i="13"/>
  <c r="L936" i="13"/>
  <c r="K935" i="29" s="1"/>
  <c r="H937" i="13"/>
  <c r="K937" i="13"/>
  <c r="L937" i="13"/>
  <c r="K936" i="29" s="1"/>
  <c r="H938" i="13"/>
  <c r="K938" i="13"/>
  <c r="L938" i="13"/>
  <c r="K937" i="29" s="1"/>
  <c r="H939" i="13"/>
  <c r="K939" i="13"/>
  <c r="L939" i="13"/>
  <c r="K938" i="29" s="1"/>
  <c r="H940" i="13"/>
  <c r="K940" i="13"/>
  <c r="L940" i="13"/>
  <c r="K939" i="29" s="1"/>
  <c r="H941" i="13"/>
  <c r="K941" i="13"/>
  <c r="L941" i="13"/>
  <c r="H942" i="13"/>
  <c r="K942" i="13"/>
  <c r="L942" i="13"/>
  <c r="K941" i="29" s="1"/>
  <c r="H943" i="13"/>
  <c r="K943" i="13"/>
  <c r="L943" i="13"/>
  <c r="K942" i="29" s="1"/>
  <c r="H944" i="13"/>
  <c r="K944" i="13"/>
  <c r="L944" i="13"/>
  <c r="H945" i="13"/>
  <c r="K945" i="13"/>
  <c r="L945" i="13"/>
  <c r="K944" i="29" s="1"/>
  <c r="H946" i="13"/>
  <c r="K946" i="13"/>
  <c r="L946" i="13"/>
  <c r="K945" i="29" s="1"/>
  <c r="H947" i="13"/>
  <c r="K947" i="13"/>
  <c r="L947" i="13"/>
  <c r="K946" i="29" s="1"/>
  <c r="H948" i="13"/>
  <c r="K948" i="13"/>
  <c r="L948" i="13"/>
  <c r="K947" i="29" s="1"/>
  <c r="H949" i="13"/>
  <c r="K949" i="13"/>
  <c r="L949" i="13"/>
  <c r="H950" i="13"/>
  <c r="K950" i="13"/>
  <c r="L950" i="13"/>
  <c r="K949" i="29" s="1"/>
  <c r="H951" i="13"/>
  <c r="K951" i="13"/>
  <c r="L951" i="13"/>
  <c r="H952" i="13"/>
  <c r="K952" i="13"/>
  <c r="L952" i="13"/>
  <c r="H953" i="13"/>
  <c r="K953" i="13"/>
  <c r="L953" i="13"/>
  <c r="K952" i="29" s="1"/>
  <c r="H954" i="13"/>
  <c r="K954" i="13"/>
  <c r="L954" i="13"/>
  <c r="K953" i="29" s="1"/>
  <c r="H955" i="13"/>
  <c r="K955" i="13"/>
  <c r="L955" i="13"/>
  <c r="H956" i="13"/>
  <c r="K956" i="13"/>
  <c r="L956" i="13"/>
  <c r="K955" i="29" s="1"/>
  <c r="H957" i="13"/>
  <c r="K957" i="13"/>
  <c r="L957" i="13"/>
  <c r="H958" i="13"/>
  <c r="K958" i="13"/>
  <c r="L958" i="13"/>
  <c r="K957" i="29" s="1"/>
  <c r="H959" i="13"/>
  <c r="K959" i="13"/>
  <c r="L959" i="13"/>
  <c r="K958" i="29" s="1"/>
  <c r="H960" i="13"/>
  <c r="K960" i="13"/>
  <c r="L960" i="13"/>
  <c r="K959" i="29" s="1"/>
  <c r="H961" i="13"/>
  <c r="K961" i="13"/>
  <c r="L961" i="13"/>
  <c r="K960" i="29" s="1"/>
  <c r="H962" i="13"/>
  <c r="K962" i="13"/>
  <c r="L962" i="13"/>
  <c r="K961" i="29" s="1"/>
  <c r="H963" i="13"/>
  <c r="K963" i="13"/>
  <c r="L963" i="13"/>
  <c r="K962" i="29" s="1"/>
  <c r="H964" i="13"/>
  <c r="K964" i="13"/>
  <c r="L964" i="13"/>
  <c r="K963" i="29" s="1"/>
  <c r="H965" i="13"/>
  <c r="K965" i="13"/>
  <c r="L965" i="13"/>
  <c r="K964" i="29" s="1"/>
  <c r="H966" i="13"/>
  <c r="K966" i="13"/>
  <c r="L966" i="13"/>
  <c r="K965" i="29" s="1"/>
  <c r="H967" i="13"/>
  <c r="K967" i="13"/>
  <c r="L967" i="13"/>
  <c r="K966" i="29" s="1"/>
  <c r="H968" i="13"/>
  <c r="K968" i="13"/>
  <c r="L968" i="13"/>
  <c r="K967" i="29" s="1"/>
  <c r="H969" i="13"/>
  <c r="K969" i="13"/>
  <c r="L969" i="13"/>
  <c r="K968" i="29" s="1"/>
  <c r="H970" i="13"/>
  <c r="K970" i="13"/>
  <c r="L970" i="13"/>
  <c r="K969" i="29" s="1"/>
  <c r="H971" i="13"/>
  <c r="K971" i="13"/>
  <c r="L971" i="13"/>
  <c r="K970" i="29" s="1"/>
  <c r="H972" i="13"/>
  <c r="K972" i="13"/>
  <c r="L972" i="13"/>
  <c r="H973" i="13"/>
  <c r="K973" i="13"/>
  <c r="L973" i="13"/>
  <c r="K972" i="29" s="1"/>
  <c r="H974" i="13"/>
  <c r="K974" i="13"/>
  <c r="L974" i="13"/>
  <c r="K973" i="29" s="1"/>
  <c r="H975" i="13"/>
  <c r="K975" i="13"/>
  <c r="L975" i="13"/>
  <c r="K974" i="29" s="1"/>
  <c r="H976" i="13"/>
  <c r="K976" i="13"/>
  <c r="L976" i="13"/>
  <c r="K975" i="29" s="1"/>
  <c r="H977" i="13"/>
  <c r="K977" i="13"/>
  <c r="L977" i="13"/>
  <c r="H978" i="13"/>
  <c r="K978" i="13"/>
  <c r="L978" i="13"/>
  <c r="H979" i="13"/>
  <c r="K979" i="13"/>
  <c r="L979" i="13"/>
  <c r="H980" i="13"/>
  <c r="K980" i="13"/>
  <c r="L980" i="13"/>
  <c r="H981" i="13"/>
  <c r="K981" i="13"/>
  <c r="L981" i="13"/>
  <c r="H982" i="13"/>
  <c r="K982" i="13"/>
  <c r="L982" i="13"/>
  <c r="K981" i="29" s="1"/>
  <c r="H983" i="13"/>
  <c r="K983" i="13"/>
  <c r="L983" i="13"/>
  <c r="K982" i="29" s="1"/>
  <c r="H984" i="13"/>
  <c r="K984" i="13"/>
  <c r="L984" i="13"/>
  <c r="K983" i="29" s="1"/>
  <c r="H985" i="13"/>
  <c r="K985" i="13"/>
  <c r="L985" i="13"/>
  <c r="K984" i="29" s="1"/>
  <c r="H986" i="13"/>
  <c r="K986" i="13"/>
  <c r="L986" i="13"/>
  <c r="K985" i="29" s="1"/>
  <c r="H987" i="13"/>
  <c r="K987" i="13"/>
  <c r="L987" i="13"/>
  <c r="K986" i="29" s="1"/>
  <c r="H988" i="13"/>
  <c r="K988" i="13"/>
  <c r="L988" i="13"/>
  <c r="K987" i="29" s="1"/>
  <c r="H989" i="13"/>
  <c r="K989" i="13"/>
  <c r="L989" i="13"/>
  <c r="K988" i="29" s="1"/>
  <c r="H990" i="13"/>
  <c r="K990" i="13"/>
  <c r="L990" i="13"/>
  <c r="H991" i="13"/>
  <c r="K991" i="13"/>
  <c r="L991" i="13"/>
  <c r="K990" i="29" s="1"/>
  <c r="H992" i="13"/>
  <c r="K992" i="13"/>
  <c r="L992" i="13"/>
  <c r="K991" i="29" s="1"/>
  <c r="H993" i="13"/>
  <c r="K993" i="13"/>
  <c r="L993" i="13"/>
  <c r="K992" i="29" s="1"/>
  <c r="H994" i="13"/>
  <c r="K994" i="13"/>
  <c r="L994" i="13"/>
  <c r="K993" i="29" s="1"/>
  <c r="H995" i="13"/>
  <c r="K995" i="13"/>
  <c r="L995" i="13"/>
  <c r="K994" i="29" s="1"/>
  <c r="H996" i="13"/>
  <c r="K996" i="13"/>
  <c r="L996" i="13"/>
  <c r="K995" i="29" s="1"/>
  <c r="H997" i="13"/>
  <c r="K997" i="13"/>
  <c r="L997" i="13"/>
  <c r="K996" i="29" s="1"/>
  <c r="H998" i="13"/>
  <c r="K998" i="13"/>
  <c r="L998" i="13"/>
  <c r="K997" i="29" s="1"/>
  <c r="H999" i="13"/>
  <c r="K999" i="13"/>
  <c r="L999" i="13"/>
  <c r="K998" i="29" s="1"/>
  <c r="H1000" i="13"/>
  <c r="K1000" i="13"/>
  <c r="L1000" i="13"/>
  <c r="K999" i="29" s="1"/>
  <c r="H1001" i="13"/>
  <c r="K1001" i="13"/>
  <c r="L1001" i="13"/>
  <c r="K1000" i="29" s="1"/>
  <c r="H1002" i="13"/>
  <c r="K1002" i="13"/>
  <c r="L1002" i="13"/>
  <c r="K1001" i="29" s="1"/>
  <c r="H1003" i="13"/>
  <c r="K1003" i="13"/>
  <c r="L1003" i="13"/>
  <c r="K1002" i="29" s="1"/>
  <c r="H1004" i="13"/>
  <c r="K1004" i="13"/>
  <c r="L1004" i="13"/>
  <c r="K1003" i="29" s="1"/>
  <c r="H1005" i="13"/>
  <c r="K1005" i="13"/>
  <c r="L1005" i="13"/>
  <c r="K1004" i="29" s="1"/>
  <c r="H1006" i="13"/>
  <c r="K1006" i="13"/>
  <c r="L1006" i="13"/>
  <c r="H1007" i="13"/>
  <c r="K1007" i="13"/>
  <c r="L1007" i="13"/>
  <c r="K1006" i="29" s="1"/>
  <c r="H1008" i="13"/>
  <c r="K1008" i="13"/>
  <c r="L1008" i="13"/>
  <c r="K1007" i="29" s="1"/>
  <c r="H1009" i="13"/>
  <c r="K1009" i="13"/>
  <c r="L1009" i="13"/>
  <c r="K1008" i="29" s="1"/>
  <c r="H1010" i="13"/>
  <c r="K1010" i="13"/>
  <c r="L1010" i="13"/>
  <c r="K1009" i="29" s="1"/>
  <c r="H1011" i="13"/>
  <c r="K1011" i="13"/>
  <c r="L1011" i="13"/>
  <c r="H1012" i="13"/>
  <c r="K1012" i="13"/>
  <c r="L1012" i="13"/>
  <c r="H1013" i="13"/>
  <c r="K1013" i="13"/>
  <c r="L1013" i="13"/>
  <c r="H1014" i="13"/>
  <c r="K1014" i="13"/>
  <c r="L1014" i="13"/>
  <c r="H1015" i="13"/>
  <c r="K1015" i="13"/>
  <c r="L1015" i="13"/>
  <c r="H1016" i="13"/>
  <c r="K1016" i="13"/>
  <c r="L1016" i="13"/>
  <c r="H1017" i="13"/>
  <c r="K1017" i="13"/>
  <c r="L1017" i="13"/>
  <c r="K1016" i="29" s="1"/>
  <c r="H1018" i="13"/>
  <c r="K1018" i="13"/>
  <c r="L1018" i="13"/>
  <c r="K1017" i="29" s="1"/>
  <c r="H1019" i="13"/>
  <c r="K1019" i="13"/>
  <c r="L1019" i="13"/>
  <c r="K1018" i="29" s="1"/>
  <c r="H1020" i="13"/>
  <c r="K1020" i="13"/>
  <c r="L1020" i="13"/>
  <c r="K1019" i="29" s="1"/>
  <c r="H1021" i="13"/>
  <c r="K1021" i="13"/>
  <c r="L1021" i="13"/>
  <c r="H1022" i="13"/>
  <c r="K1022" i="13"/>
  <c r="L1022" i="13"/>
  <c r="K1021" i="29" s="1"/>
  <c r="H1023" i="13"/>
  <c r="K1023" i="13"/>
  <c r="L1023" i="13"/>
  <c r="K1022" i="29" s="1"/>
  <c r="H1024" i="13"/>
  <c r="K1024" i="13"/>
  <c r="L1024" i="13"/>
  <c r="K1023" i="29" s="1"/>
  <c r="H1025" i="13"/>
  <c r="K1025" i="13"/>
  <c r="L1025" i="13"/>
  <c r="K1024" i="29" s="1"/>
  <c r="H1026" i="13"/>
  <c r="K1026" i="13"/>
  <c r="L1026" i="13"/>
  <c r="H1027" i="13"/>
  <c r="K1027" i="13"/>
  <c r="L1027" i="13"/>
  <c r="K1026" i="29" s="1"/>
  <c r="H1028" i="13"/>
  <c r="K1028" i="13"/>
  <c r="L1028" i="13"/>
  <c r="K1027" i="29" s="1"/>
  <c r="H1029" i="13"/>
  <c r="K1029" i="13"/>
  <c r="L1029" i="13"/>
  <c r="K1028" i="29" s="1"/>
  <c r="H1030" i="13"/>
  <c r="K1030" i="13"/>
  <c r="L1030" i="13"/>
  <c r="K1029" i="29" s="1"/>
  <c r="H1031" i="13"/>
  <c r="K1031" i="13"/>
  <c r="L1031" i="13"/>
  <c r="K1030" i="29" s="1"/>
  <c r="H1032" i="13"/>
  <c r="K1032" i="13"/>
  <c r="L1032" i="13"/>
  <c r="H1033" i="13"/>
  <c r="K1033" i="13"/>
  <c r="L1033" i="13"/>
  <c r="K1032" i="29" s="1"/>
  <c r="H1034" i="13"/>
  <c r="K1034" i="13"/>
  <c r="L1034" i="13"/>
  <c r="K1033" i="29" s="1"/>
  <c r="H1035" i="13"/>
  <c r="K1035" i="13"/>
  <c r="L1035" i="13"/>
  <c r="K1034" i="29" s="1"/>
  <c r="H1036" i="13"/>
  <c r="K1036" i="13"/>
  <c r="L1036" i="13"/>
  <c r="H1037" i="13"/>
  <c r="K1037" i="13"/>
  <c r="L1037" i="13"/>
  <c r="H1038" i="13"/>
  <c r="K1038" i="13"/>
  <c r="L1038" i="13"/>
  <c r="H1039" i="13"/>
  <c r="K1039" i="13"/>
  <c r="L1039" i="13"/>
  <c r="H1040" i="13"/>
  <c r="K1040" i="13"/>
  <c r="L1040" i="13"/>
  <c r="H1041" i="13"/>
  <c r="K1041" i="13"/>
  <c r="L1041" i="13"/>
  <c r="K1040" i="29" s="1"/>
  <c r="H1042" i="13"/>
  <c r="K1042" i="13"/>
  <c r="L1042" i="13"/>
  <c r="K1041" i="29" s="1"/>
  <c r="H1043" i="13"/>
  <c r="K1043" i="13"/>
  <c r="L1043" i="13"/>
  <c r="H1044" i="13"/>
  <c r="K1044" i="13"/>
  <c r="L1044" i="13"/>
  <c r="K1043" i="29" s="1"/>
  <c r="H1045" i="13"/>
  <c r="K1045" i="13"/>
  <c r="L1045" i="13"/>
  <c r="H1046" i="13"/>
  <c r="K1046" i="13"/>
  <c r="L1046" i="13"/>
  <c r="H1047" i="13"/>
  <c r="K1047" i="13"/>
  <c r="L1047" i="13"/>
  <c r="K1046" i="29" s="1"/>
  <c r="H1048" i="13"/>
  <c r="K1048" i="13"/>
  <c r="L1048" i="13"/>
  <c r="H1049" i="13"/>
  <c r="K1049" i="13"/>
  <c r="L1049" i="13"/>
  <c r="K1048" i="29" s="1"/>
  <c r="H1050" i="13"/>
  <c r="K1050" i="13"/>
  <c r="L1050" i="13"/>
  <c r="H1051" i="13"/>
  <c r="K1051" i="13"/>
  <c r="L1051" i="13"/>
  <c r="K1050" i="29" s="1"/>
  <c r="H1052" i="13"/>
  <c r="K1052" i="13"/>
  <c r="L1052" i="13"/>
  <c r="K1051" i="29" s="1"/>
  <c r="H1053" i="13"/>
  <c r="K1053" i="13"/>
  <c r="L1053" i="13"/>
  <c r="K1052" i="29" s="1"/>
  <c r="H1054" i="13"/>
  <c r="K1054" i="13"/>
  <c r="L1054" i="13"/>
  <c r="K1053" i="29" s="1"/>
  <c r="H1055" i="13"/>
  <c r="K1055" i="13"/>
  <c r="L1055" i="13"/>
  <c r="H1056" i="13"/>
  <c r="K1056" i="13"/>
  <c r="L1056" i="13"/>
  <c r="H1057" i="13"/>
  <c r="K1057" i="13"/>
  <c r="L1057" i="13"/>
  <c r="K1056" i="29" s="1"/>
  <c r="H1058" i="13"/>
  <c r="K1058" i="13"/>
  <c r="L1058" i="13"/>
  <c r="K1057" i="29" s="1"/>
  <c r="H1059" i="13"/>
  <c r="K1059" i="13"/>
  <c r="L1059" i="13"/>
  <c r="K1058" i="29" s="1"/>
  <c r="H1060" i="13"/>
  <c r="K1060" i="13"/>
  <c r="L1060" i="13"/>
  <c r="H1061" i="13"/>
  <c r="K1061" i="13"/>
  <c r="L1061" i="13"/>
  <c r="H1062" i="13"/>
  <c r="K1062" i="13"/>
  <c r="L1062" i="13"/>
  <c r="K1061" i="29" s="1"/>
  <c r="H1063" i="13"/>
  <c r="K1063" i="13"/>
  <c r="L1063" i="13"/>
  <c r="K1062" i="29" s="1"/>
  <c r="H1064" i="13"/>
  <c r="K1064" i="13"/>
  <c r="L1064" i="13"/>
  <c r="K1063" i="29" s="1"/>
  <c r="H1065" i="13"/>
  <c r="K1065" i="13"/>
  <c r="L1065" i="13"/>
  <c r="K1064" i="29" s="1"/>
  <c r="H1066" i="13"/>
  <c r="K1066" i="13"/>
  <c r="L1066" i="13"/>
  <c r="K1065" i="29" s="1"/>
  <c r="H1067" i="13"/>
  <c r="K1067" i="13"/>
  <c r="L1067" i="13"/>
  <c r="K1066" i="29" s="1"/>
  <c r="H1068" i="13"/>
  <c r="K1068" i="13"/>
  <c r="L1068" i="13"/>
  <c r="K1067" i="29" s="1"/>
  <c r="H1069" i="13"/>
  <c r="K1069" i="13"/>
  <c r="L1069" i="13"/>
  <c r="K1068" i="29" s="1"/>
  <c r="H1070" i="13"/>
  <c r="K1070" i="13"/>
  <c r="L1070" i="13"/>
  <c r="K1069" i="29" s="1"/>
  <c r="H1071" i="13"/>
  <c r="K1071" i="13"/>
  <c r="L1071" i="13"/>
  <c r="K1070" i="29" s="1"/>
  <c r="H1072" i="13"/>
  <c r="K1072" i="13"/>
  <c r="L1072" i="13"/>
  <c r="K1071" i="29" s="1"/>
  <c r="H1073" i="13"/>
  <c r="K1073" i="13"/>
  <c r="L1073" i="13"/>
  <c r="K1072" i="29" s="1"/>
  <c r="H1074" i="13"/>
  <c r="K1074" i="13"/>
  <c r="L1074" i="13"/>
  <c r="K1073" i="29" s="1"/>
  <c r="H1075" i="13"/>
  <c r="K1075" i="13"/>
  <c r="L1075" i="13"/>
  <c r="K1074" i="29" s="1"/>
  <c r="H1076" i="13"/>
  <c r="K1076" i="13"/>
  <c r="L1076" i="13"/>
  <c r="K1075" i="29" s="1"/>
  <c r="H1077" i="13"/>
  <c r="K1077" i="13"/>
  <c r="L1077" i="13"/>
  <c r="K1076" i="29" s="1"/>
  <c r="H1078" i="13"/>
  <c r="K1078" i="13"/>
  <c r="L1078" i="13"/>
  <c r="K1077" i="29" s="1"/>
  <c r="H1079" i="13"/>
  <c r="K1079" i="13"/>
  <c r="L1079" i="13"/>
  <c r="K1078" i="29" s="1"/>
  <c r="H1080" i="13"/>
  <c r="K1080" i="13"/>
  <c r="L1080" i="13"/>
  <c r="K1079" i="29" s="1"/>
  <c r="H1081" i="13"/>
  <c r="K1081" i="13"/>
  <c r="L1081" i="13"/>
  <c r="K1080" i="29" s="1"/>
  <c r="H1082" i="13"/>
  <c r="K1082" i="13"/>
  <c r="L1082" i="13"/>
  <c r="K1081" i="29" s="1"/>
  <c r="H1083" i="13"/>
  <c r="K1083" i="13"/>
  <c r="L1083" i="13"/>
  <c r="K1082" i="29" s="1"/>
  <c r="H1084" i="13"/>
  <c r="K1084" i="13"/>
  <c r="L1084" i="13"/>
  <c r="K1083" i="29" s="1"/>
  <c r="H1085" i="13"/>
  <c r="K1085" i="13"/>
  <c r="L1085" i="13"/>
  <c r="K1084" i="29" s="1"/>
  <c r="H1086" i="13"/>
  <c r="K1086" i="13"/>
  <c r="L1086" i="13"/>
  <c r="K1085" i="29" s="1"/>
  <c r="H1087" i="13"/>
  <c r="K1087" i="13"/>
  <c r="L1087" i="13"/>
  <c r="K1086" i="29" s="1"/>
  <c r="H1088" i="13"/>
  <c r="K1088" i="13"/>
  <c r="L1088" i="13"/>
  <c r="K1087" i="29" s="1"/>
  <c r="H1089" i="13"/>
  <c r="K1089" i="13"/>
  <c r="L1089" i="13"/>
  <c r="K1088" i="29" s="1"/>
  <c r="H1090" i="13"/>
  <c r="K1090" i="13"/>
  <c r="L1090" i="13"/>
  <c r="K1089" i="29" s="1"/>
  <c r="H1091" i="13"/>
  <c r="K1091" i="13"/>
  <c r="L1091" i="13"/>
  <c r="K1090" i="29" s="1"/>
  <c r="H1092" i="13"/>
  <c r="K1092" i="13"/>
  <c r="L1092" i="13"/>
  <c r="K1091" i="29" s="1"/>
  <c r="H1093" i="13"/>
  <c r="K1093" i="13"/>
  <c r="L1093" i="13"/>
  <c r="K1092" i="29" s="1"/>
  <c r="H1094" i="13"/>
  <c r="K1094" i="13"/>
  <c r="L1094" i="13"/>
  <c r="K1093" i="29" s="1"/>
  <c r="H1095" i="13"/>
  <c r="K1095" i="13"/>
  <c r="L1095" i="13"/>
  <c r="K1094" i="29" s="1"/>
  <c r="H1096" i="13"/>
  <c r="K1096" i="13"/>
  <c r="L1096" i="13"/>
  <c r="K1095" i="29" s="1"/>
  <c r="H1097" i="13"/>
  <c r="K1097" i="13"/>
  <c r="L1097" i="13"/>
  <c r="K1096" i="29" s="1"/>
  <c r="H1098" i="13"/>
  <c r="K1098" i="13"/>
  <c r="L1098" i="13"/>
  <c r="K1097" i="29" s="1"/>
  <c r="H1099" i="13"/>
  <c r="K1099" i="13"/>
  <c r="L1099" i="13"/>
  <c r="K1098" i="29" s="1"/>
  <c r="H1100" i="13"/>
  <c r="K1100" i="13"/>
  <c r="L1100" i="13"/>
  <c r="K1099" i="29" s="1"/>
  <c r="H1101" i="13"/>
  <c r="K1101" i="13"/>
  <c r="L1101" i="13"/>
  <c r="K1100" i="29" s="1"/>
  <c r="H1102" i="13"/>
  <c r="K1102" i="13"/>
  <c r="L1102" i="13"/>
  <c r="K1101" i="29" s="1"/>
  <c r="H1103" i="13"/>
  <c r="K1103" i="13"/>
  <c r="L1103" i="13"/>
  <c r="K1102" i="29" s="1"/>
  <c r="H1104" i="13"/>
  <c r="K1104" i="13"/>
  <c r="L1104" i="13"/>
  <c r="K1103" i="29" s="1"/>
  <c r="H1105" i="13"/>
  <c r="K1105" i="13"/>
  <c r="L1105" i="13"/>
  <c r="K1104" i="29" s="1"/>
  <c r="H1106" i="13"/>
  <c r="K1106" i="13"/>
  <c r="L1106" i="13"/>
  <c r="K1105" i="29" s="1"/>
  <c r="H1107" i="13"/>
  <c r="K1107" i="13"/>
  <c r="L1107" i="13"/>
  <c r="K1106" i="29" s="1"/>
  <c r="H1108" i="13"/>
  <c r="K1108" i="13"/>
  <c r="L1108" i="13"/>
  <c r="K1107" i="29" s="1"/>
  <c r="H1109" i="13"/>
  <c r="K1109" i="13"/>
  <c r="L1109" i="13"/>
  <c r="K1108" i="29" s="1"/>
  <c r="H1110" i="13"/>
  <c r="K1110" i="13"/>
  <c r="L1110" i="13"/>
  <c r="K1109" i="29" s="1"/>
  <c r="H1111" i="13"/>
  <c r="K1111" i="13"/>
  <c r="L1111" i="13"/>
  <c r="K1110" i="29" s="1"/>
  <c r="H1112" i="13"/>
  <c r="K1112" i="13"/>
  <c r="L1112" i="13"/>
  <c r="K1111" i="29" s="1"/>
  <c r="H1113" i="13"/>
  <c r="K1113" i="13"/>
  <c r="L1113" i="13"/>
  <c r="K1112" i="29" s="1"/>
  <c r="H1114" i="13"/>
  <c r="K1114" i="13"/>
  <c r="L1114" i="13"/>
  <c r="K1113" i="29" s="1"/>
  <c r="H1115" i="13"/>
  <c r="K1115" i="13"/>
  <c r="L1115" i="13"/>
  <c r="K1114" i="29" s="1"/>
  <c r="H1116" i="13"/>
  <c r="K1116" i="13"/>
  <c r="L1116" i="13"/>
  <c r="K1115" i="29" s="1"/>
  <c r="H1117" i="13"/>
  <c r="K1117" i="13"/>
  <c r="L1117" i="13"/>
  <c r="K1116" i="29" s="1"/>
  <c r="H1118" i="13"/>
  <c r="K1118" i="13"/>
  <c r="L1118" i="13"/>
  <c r="K1117" i="29" s="1"/>
  <c r="H1119" i="13"/>
  <c r="K1119" i="13"/>
  <c r="L1119" i="13"/>
  <c r="K1118" i="29" s="1"/>
  <c r="H1120" i="13"/>
  <c r="K1120" i="13"/>
  <c r="L1120" i="13"/>
  <c r="K1119" i="29" s="1"/>
  <c r="H1121" i="13"/>
  <c r="K1121" i="13"/>
  <c r="L1121" i="13"/>
  <c r="K1120" i="29" s="1"/>
  <c r="H1122" i="13"/>
  <c r="K1122" i="13"/>
  <c r="L1122" i="13"/>
  <c r="K1121" i="29" s="1"/>
  <c r="H1123" i="13"/>
  <c r="K1123" i="13"/>
  <c r="L1123" i="13"/>
  <c r="K1122" i="29" s="1"/>
  <c r="H1124" i="13"/>
  <c r="K1124" i="13"/>
  <c r="L1124" i="13"/>
  <c r="K1123" i="29" s="1"/>
  <c r="H1125" i="13"/>
  <c r="K1125" i="13"/>
  <c r="L1125" i="13"/>
  <c r="K1124" i="29" s="1"/>
  <c r="H1126" i="13"/>
  <c r="K1126" i="13"/>
  <c r="L1126" i="13"/>
  <c r="K1125" i="29" s="1"/>
  <c r="H1127" i="13"/>
  <c r="K1127" i="13"/>
  <c r="L1127" i="13"/>
  <c r="K1126" i="29" s="1"/>
  <c r="H1128" i="13"/>
  <c r="K1128" i="13"/>
  <c r="L1128" i="13"/>
  <c r="K1127" i="29" s="1"/>
  <c r="H1129" i="13"/>
  <c r="K1129" i="13"/>
  <c r="L1129" i="13"/>
  <c r="K1128" i="29" s="1"/>
  <c r="H1130" i="13"/>
  <c r="K1130" i="13"/>
  <c r="L1130" i="13"/>
  <c r="K1129" i="29" s="1"/>
  <c r="H1131" i="13"/>
  <c r="K1131" i="13"/>
  <c r="L1131" i="13"/>
  <c r="K1130" i="29" s="1"/>
  <c r="H1132" i="13"/>
  <c r="K1132" i="13"/>
  <c r="L1132" i="13"/>
  <c r="K1131" i="29" s="1"/>
  <c r="H1133" i="13"/>
  <c r="K1133" i="13"/>
  <c r="L1133" i="13"/>
  <c r="K1132" i="29" s="1"/>
  <c r="H1134" i="13"/>
  <c r="K1134" i="13"/>
  <c r="L1134" i="13"/>
  <c r="K1133" i="29" s="1"/>
  <c r="H1135" i="13"/>
  <c r="K1135" i="13"/>
  <c r="L1135" i="13"/>
  <c r="K1134" i="29" s="1"/>
  <c r="H1136" i="13"/>
  <c r="K1136" i="13"/>
  <c r="L1136" i="13"/>
  <c r="K1135" i="29" s="1"/>
  <c r="H1137" i="13"/>
  <c r="K1137" i="13"/>
  <c r="L1137" i="13"/>
  <c r="K1136" i="29" s="1"/>
  <c r="H1138" i="13"/>
  <c r="K1138" i="13"/>
  <c r="L1138" i="13"/>
  <c r="K1137" i="29" s="1"/>
  <c r="H1139" i="13"/>
  <c r="K1139" i="13"/>
  <c r="L1139" i="13"/>
  <c r="K1138" i="29" s="1"/>
  <c r="H1140" i="13"/>
  <c r="K1140" i="13"/>
  <c r="L1140" i="13"/>
  <c r="K1139" i="29" s="1"/>
  <c r="H1141" i="13"/>
  <c r="K1141" i="13"/>
  <c r="L1141" i="13"/>
  <c r="K1140" i="29" s="1"/>
  <c r="H1142" i="13"/>
  <c r="K1142" i="13"/>
  <c r="L1142" i="13"/>
  <c r="K1141" i="29" s="1"/>
  <c r="H1143" i="13"/>
  <c r="K1143" i="13"/>
  <c r="L1143" i="13"/>
  <c r="K1142" i="29" s="1"/>
  <c r="H1144" i="13"/>
  <c r="K1144" i="13"/>
  <c r="L1144" i="13"/>
  <c r="K1143" i="29" s="1"/>
  <c r="H1145" i="13"/>
  <c r="K1145" i="13"/>
  <c r="L1145" i="13"/>
  <c r="K1144" i="29" s="1"/>
  <c r="H1146" i="13"/>
  <c r="K1146" i="13"/>
  <c r="L1146" i="13"/>
  <c r="K1145" i="29" s="1"/>
  <c r="H1147" i="13"/>
  <c r="K1147" i="13"/>
  <c r="L1147" i="13"/>
  <c r="K1146" i="29" s="1"/>
  <c r="H1148" i="13"/>
  <c r="K1148" i="13"/>
  <c r="L1148" i="13"/>
  <c r="K1147" i="29" s="1"/>
  <c r="H1149" i="13"/>
  <c r="K1149" i="13"/>
  <c r="L1149" i="13"/>
  <c r="K1148" i="29" s="1"/>
  <c r="H1150" i="13"/>
  <c r="K1150" i="13"/>
  <c r="L1150" i="13"/>
  <c r="K1149" i="29" s="1"/>
  <c r="H1151" i="13"/>
  <c r="K1151" i="13"/>
  <c r="L1151" i="13"/>
  <c r="K1150" i="29" s="1"/>
  <c r="H1152" i="13"/>
  <c r="K1152" i="13"/>
  <c r="L1152" i="13"/>
  <c r="K1151" i="29" s="1"/>
  <c r="H1153" i="13"/>
  <c r="K1153" i="13"/>
  <c r="L1153" i="13"/>
  <c r="K1152" i="29" s="1"/>
  <c r="H1154" i="13"/>
  <c r="K1154" i="13"/>
  <c r="L1154" i="13"/>
  <c r="K1153" i="29" s="1"/>
  <c r="H1155" i="13"/>
  <c r="K1155" i="13"/>
  <c r="L1155" i="13"/>
  <c r="K1154" i="29" s="1"/>
  <c r="H1156" i="13"/>
  <c r="K1156" i="13"/>
  <c r="L1156" i="13"/>
  <c r="K1155" i="29" s="1"/>
  <c r="H1157" i="13"/>
  <c r="K1157" i="13"/>
  <c r="L1157" i="13"/>
  <c r="K1156" i="29" s="1"/>
  <c r="H1158" i="13"/>
  <c r="K1158" i="13"/>
  <c r="L1158" i="13"/>
  <c r="K1157" i="29" s="1"/>
  <c r="H1159" i="13"/>
  <c r="K1159" i="13"/>
  <c r="L1159" i="13"/>
  <c r="K1158" i="29" s="1"/>
  <c r="H1160" i="13"/>
  <c r="K1160" i="13"/>
  <c r="L1160" i="13"/>
  <c r="K1159" i="29" s="1"/>
  <c r="H1161" i="13"/>
  <c r="K1161" i="13"/>
  <c r="L1161" i="13"/>
  <c r="K1160" i="29" s="1"/>
  <c r="H1162" i="13"/>
  <c r="K1162" i="13"/>
  <c r="L1162" i="13"/>
  <c r="K1161" i="29" s="1"/>
  <c r="H1163" i="13"/>
  <c r="K1163" i="13"/>
  <c r="L1163" i="13"/>
  <c r="K1162" i="29" s="1"/>
  <c r="H1164" i="13"/>
  <c r="K1164" i="13"/>
  <c r="L1164" i="13"/>
  <c r="K1163" i="29" s="1"/>
  <c r="H1165" i="13"/>
  <c r="K1165" i="13"/>
  <c r="L1165" i="13"/>
  <c r="K1164" i="29" s="1"/>
  <c r="H1166" i="13"/>
  <c r="K1166" i="13"/>
  <c r="L1166" i="13"/>
  <c r="K1165" i="29" s="1"/>
  <c r="H1167" i="13"/>
  <c r="K1167" i="13"/>
  <c r="L1167" i="13"/>
  <c r="K1166" i="29" s="1"/>
  <c r="H1168" i="13"/>
  <c r="K1168" i="13"/>
  <c r="L1168" i="13"/>
  <c r="K1167" i="29" s="1"/>
  <c r="H1169" i="13"/>
  <c r="K1169" i="13"/>
  <c r="L1169" i="13"/>
  <c r="K1168" i="29" s="1"/>
  <c r="H1170" i="13"/>
  <c r="K1170" i="13"/>
  <c r="L1170" i="13"/>
  <c r="K1169" i="29" s="1"/>
  <c r="H1171" i="13"/>
  <c r="K1171" i="13"/>
  <c r="L1171" i="13"/>
  <c r="K1170" i="29" s="1"/>
  <c r="H1172" i="13"/>
  <c r="K1172" i="13"/>
  <c r="L1172" i="13"/>
  <c r="K1171" i="29" s="1"/>
  <c r="H1173" i="13"/>
  <c r="K1173" i="13"/>
  <c r="L1173" i="13"/>
  <c r="K1172" i="29" s="1"/>
  <c r="H1174" i="13"/>
  <c r="K1174" i="13"/>
  <c r="L1174" i="13"/>
  <c r="K1173" i="29" s="1"/>
  <c r="H1175" i="13"/>
  <c r="K1175" i="13"/>
  <c r="L1175" i="13"/>
  <c r="K1174" i="29" s="1"/>
  <c r="H1176" i="13"/>
  <c r="K1176" i="13"/>
  <c r="L1176" i="13"/>
  <c r="K1175" i="29" s="1"/>
  <c r="H1177" i="13"/>
  <c r="K1177" i="13"/>
  <c r="L1177" i="13"/>
  <c r="K1176" i="29" s="1"/>
  <c r="H1178" i="13"/>
  <c r="K1178" i="13"/>
  <c r="L1178" i="13"/>
  <c r="K1177" i="29" s="1"/>
  <c r="H1179" i="13"/>
  <c r="K1179" i="13"/>
  <c r="L1179" i="13"/>
  <c r="K1178" i="29" s="1"/>
  <c r="H1180" i="13"/>
  <c r="K1180" i="13"/>
  <c r="L1180" i="13"/>
  <c r="K1179" i="29" s="1"/>
  <c r="H1181" i="13"/>
  <c r="K1181" i="13"/>
  <c r="L1181" i="13"/>
  <c r="K1180" i="29" s="1"/>
  <c r="H1182" i="13"/>
  <c r="K1182" i="13"/>
  <c r="L1182" i="13"/>
  <c r="K1181" i="29" s="1"/>
  <c r="H1183" i="13"/>
  <c r="K1183" i="13"/>
  <c r="L1183" i="13"/>
  <c r="K1182" i="29" s="1"/>
  <c r="H1184" i="13"/>
  <c r="K1184" i="13"/>
  <c r="L1184" i="13"/>
  <c r="K1183" i="29" s="1"/>
  <c r="H1185" i="13"/>
  <c r="K1185" i="13"/>
  <c r="L1185" i="13"/>
  <c r="K1184" i="29" s="1"/>
  <c r="H1186" i="13"/>
  <c r="K1186" i="13"/>
  <c r="L1186" i="13"/>
  <c r="K1185" i="29" s="1"/>
  <c r="H1187" i="13"/>
  <c r="K1187" i="13"/>
  <c r="L1187" i="13"/>
  <c r="K1186" i="29" s="1"/>
  <c r="H1188" i="13"/>
  <c r="K1188" i="13"/>
  <c r="L1188" i="13"/>
  <c r="K1187" i="29" s="1"/>
  <c r="H1189" i="13"/>
  <c r="K1189" i="13"/>
  <c r="L1189" i="13"/>
  <c r="K1188" i="29" s="1"/>
  <c r="H1190" i="13"/>
  <c r="K1190" i="13"/>
  <c r="L1190" i="13"/>
  <c r="K1189" i="29" s="1"/>
  <c r="H1191" i="13"/>
  <c r="K1191" i="13"/>
  <c r="L1191" i="13"/>
  <c r="K1190" i="29" s="1"/>
  <c r="H1192" i="13"/>
  <c r="K1192" i="13"/>
  <c r="L1192" i="13"/>
  <c r="K1191" i="29" s="1"/>
  <c r="H1193" i="13"/>
  <c r="K1193" i="13"/>
  <c r="L1193" i="13"/>
  <c r="K1192" i="29" s="1"/>
  <c r="H1194" i="13"/>
  <c r="K1194" i="13"/>
  <c r="L1194" i="13"/>
  <c r="K1193" i="29" s="1"/>
  <c r="H1195" i="13"/>
  <c r="K1195" i="13"/>
  <c r="L1195" i="13"/>
  <c r="K1194" i="29" s="1"/>
  <c r="H1196" i="13"/>
  <c r="K1196" i="13"/>
  <c r="L1196" i="13"/>
  <c r="K1195" i="29" s="1"/>
  <c r="H1197" i="13"/>
  <c r="K1197" i="13"/>
  <c r="L1197" i="13"/>
  <c r="K1196" i="29" s="1"/>
  <c r="H1198" i="13"/>
  <c r="K1198" i="13"/>
  <c r="L1198" i="13"/>
  <c r="H1199" i="13"/>
  <c r="K1199" i="13"/>
  <c r="L1199" i="13"/>
  <c r="H1200" i="13"/>
  <c r="K1200" i="13"/>
  <c r="L1200" i="13"/>
  <c r="H1201" i="13"/>
  <c r="K1201" i="13"/>
  <c r="L1201" i="13"/>
  <c r="H1202" i="13"/>
  <c r="K1202" i="13"/>
  <c r="L1202" i="13"/>
  <c r="H1203" i="13"/>
  <c r="K1203" i="13"/>
  <c r="L1203" i="13"/>
  <c r="H1204" i="13"/>
  <c r="K1204" i="13"/>
  <c r="L1204" i="13"/>
  <c r="H1205" i="13"/>
  <c r="K1205" i="13"/>
  <c r="L1205" i="13"/>
  <c r="H1206" i="13"/>
  <c r="K1206" i="13"/>
  <c r="L1206" i="13"/>
  <c r="H1207" i="13"/>
  <c r="K1207" i="13"/>
  <c r="L1207" i="13"/>
  <c r="H1208" i="13"/>
  <c r="K1208" i="13"/>
  <c r="L1208" i="13"/>
  <c r="H1209" i="13"/>
  <c r="K1209" i="13"/>
  <c r="L1209" i="13"/>
  <c r="H1210" i="13"/>
  <c r="K1210" i="13"/>
  <c r="L1210" i="13"/>
  <c r="H1211" i="13"/>
  <c r="K1211" i="13"/>
  <c r="L1211" i="13"/>
  <c r="H1212" i="13"/>
  <c r="K1212" i="13"/>
  <c r="L1212" i="13"/>
  <c r="H1213" i="13"/>
  <c r="K1213" i="13"/>
  <c r="L1213" i="13"/>
  <c r="H1214" i="13"/>
  <c r="K1214" i="13"/>
  <c r="L1214" i="13"/>
  <c r="H1215" i="13"/>
  <c r="K1215" i="13"/>
  <c r="L1215" i="13"/>
  <c r="H1216" i="13"/>
  <c r="K1216" i="13"/>
  <c r="L1216" i="13"/>
  <c r="H1217" i="13"/>
  <c r="K1217" i="13"/>
  <c r="L1217" i="13"/>
  <c r="H1218" i="13"/>
  <c r="K1218" i="13"/>
  <c r="L1218" i="13"/>
  <c r="H1219" i="13"/>
  <c r="K1219" i="13"/>
  <c r="L1219" i="13"/>
  <c r="H1220" i="13"/>
  <c r="K1220" i="13"/>
  <c r="L1220" i="13"/>
  <c r="H1221" i="13"/>
  <c r="K1221" i="13"/>
  <c r="L1221" i="13"/>
  <c r="H1222" i="13"/>
  <c r="K1222" i="13"/>
  <c r="L1222" i="13"/>
  <c r="H1223" i="13"/>
  <c r="K1223" i="13"/>
  <c r="L1223" i="13"/>
  <c r="H1224" i="13"/>
  <c r="K1224" i="13"/>
  <c r="L1224" i="13"/>
  <c r="H1225" i="13"/>
  <c r="K1225" i="13"/>
  <c r="L1225" i="13"/>
  <c r="H1226" i="13"/>
  <c r="K1226" i="13"/>
  <c r="L1226" i="13"/>
  <c r="K1225" i="29" s="1"/>
  <c r="H1227" i="13"/>
  <c r="K1227" i="13"/>
  <c r="L1227" i="13"/>
  <c r="H1228" i="13"/>
  <c r="K1228" i="13"/>
  <c r="L1228" i="13"/>
  <c r="H1229" i="13"/>
  <c r="K1229" i="13"/>
  <c r="L1229" i="13"/>
  <c r="H1230" i="13"/>
  <c r="K1230" i="13"/>
  <c r="L1230" i="13"/>
  <c r="H1231" i="13"/>
  <c r="K1231" i="13"/>
  <c r="L1231" i="13"/>
  <c r="K1230" i="29" s="1"/>
  <c r="H1232" i="13"/>
  <c r="K1232" i="13"/>
  <c r="L1232" i="13"/>
  <c r="H1233" i="13"/>
  <c r="K1233" i="13"/>
  <c r="L1233" i="13"/>
  <c r="H1234" i="13"/>
  <c r="K1234" i="13"/>
  <c r="L1234" i="13"/>
  <c r="H1235" i="13"/>
  <c r="K1235" i="13"/>
  <c r="L1235" i="13"/>
  <c r="H1236" i="13"/>
  <c r="K1236" i="13"/>
  <c r="L1236" i="13"/>
  <c r="H1237" i="13"/>
  <c r="K1237" i="13"/>
  <c r="L1237" i="13"/>
  <c r="H1238" i="13"/>
  <c r="K1238" i="13"/>
  <c r="L1238" i="13"/>
  <c r="H1239" i="13"/>
  <c r="K1239" i="13"/>
  <c r="L1239" i="13"/>
  <c r="H1240" i="13"/>
  <c r="K1240" i="13"/>
  <c r="L1240" i="13"/>
  <c r="H1241" i="13"/>
  <c r="K1241" i="13"/>
  <c r="L1241" i="13"/>
  <c r="H1242" i="13"/>
  <c r="K1242" i="13"/>
  <c r="L1242" i="13"/>
  <c r="H1243" i="13"/>
  <c r="K1243" i="13"/>
  <c r="L1243" i="13"/>
  <c r="H1244" i="13"/>
  <c r="K1244" i="13"/>
  <c r="L1244" i="13"/>
  <c r="H1245" i="13"/>
  <c r="K1245" i="13"/>
  <c r="L1245" i="13"/>
  <c r="K1244" i="29" s="1"/>
  <c r="H1246" i="13"/>
  <c r="K1246" i="13"/>
  <c r="L1246" i="13"/>
  <c r="H1247" i="13"/>
  <c r="K1247" i="13"/>
  <c r="L1247" i="13"/>
  <c r="K1246" i="29" s="1"/>
  <c r="H1248" i="13"/>
  <c r="K1248" i="13"/>
  <c r="L1248" i="13"/>
  <c r="K1247" i="29" s="1"/>
  <c r="H1249" i="13"/>
  <c r="K1249" i="13"/>
  <c r="L1249" i="13"/>
  <c r="H1250" i="13"/>
  <c r="K1250" i="13"/>
  <c r="L1250" i="13"/>
  <c r="H1251" i="13"/>
  <c r="K1251" i="13"/>
  <c r="L1251" i="13"/>
  <c r="K1250" i="29" s="1"/>
  <c r="H1252" i="13"/>
  <c r="K1252" i="13"/>
  <c r="L1252" i="13"/>
  <c r="H1253" i="13"/>
  <c r="K1253" i="13"/>
  <c r="L1253" i="13"/>
  <c r="K1252" i="29" s="1"/>
  <c r="H1254" i="13"/>
  <c r="K1254" i="13"/>
  <c r="L1254" i="13"/>
  <c r="H1255" i="13"/>
  <c r="K1255" i="13"/>
  <c r="L1255" i="13"/>
  <c r="H1256" i="13"/>
  <c r="K1256" i="13"/>
  <c r="L1256" i="13"/>
  <c r="K1255" i="29" s="1"/>
  <c r="H1257" i="13"/>
  <c r="K1257" i="13"/>
  <c r="L1257" i="13"/>
  <c r="H1258" i="13"/>
  <c r="K1258" i="13"/>
  <c r="L1258" i="13"/>
  <c r="H1259" i="13"/>
  <c r="K1259" i="13"/>
  <c r="L1259" i="13"/>
  <c r="H1260" i="13"/>
  <c r="K1260" i="13"/>
  <c r="L1260" i="13"/>
  <c r="H1261" i="13"/>
  <c r="K1261" i="13"/>
  <c r="L1261" i="13"/>
  <c r="H1262" i="13"/>
  <c r="K1262" i="13"/>
  <c r="L1262" i="13"/>
  <c r="H1263" i="13"/>
  <c r="K1263" i="13"/>
  <c r="L1263" i="13"/>
  <c r="H1264" i="13"/>
  <c r="K1264" i="13"/>
  <c r="L1264" i="13"/>
  <c r="K1263" i="29" s="1"/>
  <c r="H1265" i="13"/>
  <c r="K1265" i="13"/>
  <c r="L1265" i="13"/>
  <c r="H1266" i="13"/>
  <c r="K1266" i="13"/>
  <c r="L1266" i="13"/>
  <c r="H1267" i="13"/>
  <c r="K1267" i="13"/>
  <c r="L1267" i="13"/>
  <c r="H1268" i="13"/>
  <c r="K1268" i="13"/>
  <c r="L1268" i="13"/>
  <c r="H1269" i="13"/>
  <c r="K1269" i="13"/>
  <c r="L1269" i="13"/>
  <c r="H1270" i="13"/>
  <c r="K1270" i="13"/>
  <c r="L1270" i="13"/>
  <c r="H1271" i="13"/>
  <c r="K1271" i="13"/>
  <c r="L1271" i="13"/>
  <c r="K1270" i="29" s="1"/>
  <c r="H1272" i="13"/>
  <c r="K1272" i="13"/>
  <c r="L1272" i="13"/>
  <c r="K1271" i="29" s="1"/>
  <c r="H1273" i="13"/>
  <c r="K1273" i="13"/>
  <c r="L1273" i="13"/>
  <c r="H1274" i="13"/>
  <c r="K1274" i="13"/>
  <c r="L1274" i="13"/>
  <c r="H1275" i="13"/>
  <c r="K1275" i="13"/>
  <c r="L1275" i="13"/>
  <c r="H1276" i="13"/>
  <c r="K1276" i="13"/>
  <c r="L1276" i="13"/>
  <c r="H1277" i="13"/>
  <c r="K1277" i="13"/>
  <c r="L1277" i="13"/>
  <c r="H1278" i="13"/>
  <c r="K1278" i="13"/>
  <c r="L1278" i="13"/>
  <c r="H1279" i="13"/>
  <c r="K1279" i="13"/>
  <c r="L1279" i="13"/>
  <c r="H1280" i="13"/>
  <c r="K1280" i="13"/>
  <c r="L1280" i="13"/>
  <c r="H1281" i="13"/>
  <c r="K1281" i="13"/>
  <c r="L1281" i="13"/>
  <c r="K1280" i="29" s="1"/>
  <c r="H1282" i="13"/>
  <c r="K1282" i="13"/>
  <c r="L1282" i="13"/>
  <c r="K1281" i="29" s="1"/>
  <c r="H1283" i="13"/>
  <c r="K1283" i="13"/>
  <c r="L1283" i="13"/>
  <c r="K1282" i="29" s="1"/>
  <c r="H1284" i="13"/>
  <c r="K1284" i="13"/>
  <c r="L1284" i="13"/>
  <c r="H1285" i="13"/>
  <c r="K1285" i="13"/>
  <c r="L1285" i="13"/>
  <c r="H1286" i="13"/>
  <c r="K1286" i="13"/>
  <c r="L1286" i="13"/>
  <c r="H1287" i="13"/>
  <c r="K1287" i="13"/>
  <c r="L1287" i="13"/>
  <c r="H1288" i="13"/>
  <c r="K1288" i="13"/>
  <c r="L1288" i="13"/>
  <c r="H1289" i="13"/>
  <c r="K1289" i="13"/>
  <c r="L1289" i="13"/>
  <c r="H1290" i="13"/>
  <c r="K1290" i="13"/>
  <c r="L1290" i="13"/>
  <c r="H1291" i="13"/>
  <c r="K1291" i="13"/>
  <c r="L1291" i="13"/>
  <c r="K1290" i="29" s="1"/>
  <c r="H1292" i="13"/>
  <c r="K1292" i="13"/>
  <c r="L1292" i="13"/>
  <c r="H1293" i="13"/>
  <c r="K1293" i="13"/>
  <c r="L1293" i="13"/>
  <c r="H1294" i="13"/>
  <c r="K1294" i="13"/>
  <c r="L1294" i="13"/>
  <c r="H1295" i="13"/>
  <c r="K1295" i="13"/>
  <c r="L1295" i="13"/>
  <c r="H1296" i="13"/>
  <c r="K1296" i="13"/>
  <c r="L1296" i="13"/>
  <c r="H1297" i="13"/>
  <c r="K1297" i="13"/>
  <c r="L1297" i="13"/>
  <c r="H1298" i="13"/>
  <c r="K1298" i="13"/>
  <c r="L1298" i="13"/>
  <c r="K1297" i="29" s="1"/>
  <c r="H1299" i="13"/>
  <c r="K1299" i="13"/>
  <c r="L1299" i="13"/>
  <c r="K1298" i="29" s="1"/>
  <c r="H1300" i="13"/>
  <c r="K1300" i="13"/>
  <c r="L1300" i="13"/>
  <c r="K1299" i="29" s="1"/>
  <c r="H1301" i="13"/>
  <c r="K1301" i="13"/>
  <c r="L1301" i="13"/>
  <c r="K1300" i="29" s="1"/>
  <c r="H1302" i="13"/>
  <c r="K1302" i="13"/>
  <c r="L1302" i="13"/>
  <c r="K1301" i="29" s="1"/>
  <c r="H1303" i="13"/>
  <c r="K1303" i="13"/>
  <c r="L1303" i="13"/>
  <c r="K1302" i="29" s="1"/>
  <c r="H1304" i="13"/>
  <c r="K1304" i="13"/>
  <c r="L1304" i="13"/>
  <c r="K1303" i="29" s="1"/>
  <c r="H1305" i="13"/>
  <c r="K1305" i="13"/>
  <c r="L1305" i="13"/>
  <c r="K1304" i="29" s="1"/>
  <c r="H1306" i="13"/>
  <c r="K1306" i="13"/>
  <c r="L1306" i="13"/>
  <c r="K1305" i="29" s="1"/>
  <c r="H1307" i="13"/>
  <c r="K1307" i="13"/>
  <c r="L1307" i="13"/>
  <c r="K1306" i="29" s="1"/>
  <c r="H1308" i="13"/>
  <c r="K1308" i="13"/>
  <c r="L1308" i="13"/>
  <c r="K1307" i="29" s="1"/>
  <c r="H1309" i="13"/>
  <c r="K1309" i="13"/>
  <c r="L1309" i="13"/>
  <c r="K1308" i="29" s="1"/>
  <c r="H1310" i="13"/>
  <c r="K1310" i="13"/>
  <c r="L1310" i="13"/>
  <c r="K1309" i="29" s="1"/>
  <c r="H1311" i="13"/>
  <c r="K1311" i="13"/>
  <c r="L1311" i="13"/>
  <c r="K1310" i="29" s="1"/>
  <c r="H1312" i="13"/>
  <c r="K1312" i="13"/>
  <c r="L1312" i="13"/>
  <c r="K1311" i="29" s="1"/>
  <c r="H1313" i="13"/>
  <c r="K1313" i="13"/>
  <c r="L1313" i="13"/>
  <c r="K1312" i="29" s="1"/>
  <c r="H1314" i="13"/>
  <c r="K1314" i="13"/>
  <c r="L1314" i="13"/>
  <c r="K1313" i="29" s="1"/>
  <c r="H1315" i="13"/>
  <c r="K1315" i="13"/>
  <c r="L1315" i="13"/>
  <c r="K1314" i="29" s="1"/>
  <c r="H1316" i="13"/>
  <c r="K1316" i="13"/>
  <c r="L1316" i="13"/>
  <c r="K1315" i="29" s="1"/>
  <c r="H1317" i="13"/>
  <c r="K1317" i="13"/>
  <c r="L1317" i="13"/>
  <c r="K1316" i="29" s="1"/>
  <c r="H1318" i="13"/>
  <c r="K1318" i="13"/>
  <c r="L1318" i="13"/>
  <c r="K1317" i="29" s="1"/>
  <c r="H1319" i="13"/>
  <c r="K1319" i="13"/>
  <c r="L1319" i="13"/>
  <c r="K1318" i="29" s="1"/>
  <c r="H1320" i="13"/>
  <c r="K1320" i="13"/>
  <c r="L1320" i="13"/>
  <c r="K1319" i="29" s="1"/>
  <c r="H1321" i="13"/>
  <c r="K1321" i="13"/>
  <c r="L1321" i="13"/>
  <c r="K1320" i="29" s="1"/>
  <c r="H1322" i="13"/>
  <c r="K1322" i="13"/>
  <c r="L1322" i="13"/>
  <c r="H1323" i="13"/>
  <c r="K1323" i="13"/>
  <c r="L1323" i="13"/>
  <c r="K1322" i="29" s="1"/>
  <c r="H1324" i="13"/>
  <c r="K1324" i="13"/>
  <c r="L1324" i="13"/>
  <c r="K1323" i="29" s="1"/>
  <c r="H1325" i="13"/>
  <c r="K1325" i="13"/>
  <c r="L1325" i="13"/>
  <c r="K1324" i="29" s="1"/>
  <c r="H1326" i="13"/>
  <c r="K1326" i="13"/>
  <c r="L1326" i="13"/>
  <c r="K1325" i="29" s="1"/>
  <c r="H1327" i="13"/>
  <c r="K1327" i="13"/>
  <c r="L1327" i="13"/>
  <c r="K1326" i="29" s="1"/>
  <c r="H1328" i="13"/>
  <c r="K1328" i="13"/>
  <c r="L1328" i="13"/>
  <c r="K1327" i="29" s="1"/>
  <c r="H1329" i="13"/>
  <c r="K1329" i="13"/>
  <c r="L1329" i="13"/>
  <c r="K1328" i="29" s="1"/>
  <c r="H1330" i="13"/>
  <c r="K1330" i="13"/>
  <c r="L1330" i="13"/>
  <c r="K1329" i="29" s="1"/>
  <c r="H1331" i="13"/>
  <c r="K1331" i="13"/>
  <c r="L1331" i="13"/>
  <c r="K1330" i="29" s="1"/>
  <c r="H1332" i="13"/>
  <c r="K1332" i="13"/>
  <c r="L1332" i="13"/>
  <c r="K1331" i="29" s="1"/>
  <c r="H1333" i="13"/>
  <c r="K1333" i="13"/>
  <c r="L1333" i="13"/>
  <c r="K1332" i="29" s="1"/>
  <c r="H1334" i="13"/>
  <c r="K1334" i="13"/>
  <c r="L1334" i="13"/>
  <c r="K1333" i="29" s="1"/>
  <c r="H1335" i="13"/>
  <c r="K1335" i="13"/>
  <c r="L1335" i="13"/>
  <c r="K1334" i="29" s="1"/>
  <c r="H1336" i="13"/>
  <c r="K1336" i="13"/>
  <c r="L1336" i="13"/>
  <c r="K1335" i="29" s="1"/>
  <c r="H1337" i="13"/>
  <c r="K1337" i="13"/>
  <c r="L1337" i="13"/>
  <c r="K1336" i="29" s="1"/>
  <c r="H1338" i="13"/>
  <c r="K1338" i="13"/>
  <c r="L1338" i="13"/>
  <c r="K1337" i="29" s="1"/>
  <c r="H1339" i="13"/>
  <c r="K1339" i="13"/>
  <c r="L1339" i="13"/>
  <c r="K1338" i="29" s="1"/>
  <c r="H1340" i="13"/>
  <c r="K1340" i="13"/>
  <c r="L1340" i="13"/>
  <c r="K1339" i="29" s="1"/>
  <c r="H1341" i="13"/>
  <c r="K1341" i="13"/>
  <c r="L1341" i="13"/>
  <c r="K1340" i="29" s="1"/>
  <c r="H1342" i="13"/>
  <c r="K1342" i="13"/>
  <c r="L1342" i="13"/>
  <c r="K1341" i="29" s="1"/>
  <c r="H1343" i="13"/>
  <c r="K1343" i="13"/>
  <c r="L1343" i="13"/>
  <c r="K1342" i="29" s="1"/>
  <c r="H1344" i="13"/>
  <c r="K1344" i="13"/>
  <c r="L1344" i="13"/>
  <c r="K1343" i="29" s="1"/>
  <c r="H1345" i="13"/>
  <c r="K1345" i="13"/>
  <c r="L1345" i="13"/>
  <c r="K1344" i="29" s="1"/>
  <c r="H1346" i="13"/>
  <c r="K1346" i="13"/>
  <c r="L1346" i="13"/>
  <c r="K1345" i="29" s="1"/>
  <c r="H1347" i="13"/>
  <c r="K1347" i="13"/>
  <c r="L1347" i="13"/>
  <c r="K1346" i="29" s="1"/>
  <c r="H1348" i="13"/>
  <c r="K1348" i="13"/>
  <c r="L1348" i="13"/>
  <c r="K1347" i="29" s="1"/>
  <c r="H1349" i="13"/>
  <c r="K1349" i="13"/>
  <c r="L1349" i="13"/>
  <c r="K1348" i="29" s="1"/>
  <c r="H1350" i="13"/>
  <c r="K1350" i="13"/>
  <c r="L1350" i="13"/>
  <c r="K1349" i="29" s="1"/>
  <c r="H1351" i="13"/>
  <c r="K1351" i="13"/>
  <c r="L1351" i="13"/>
  <c r="K1350" i="29" s="1"/>
  <c r="H1352" i="13"/>
  <c r="K1352" i="13"/>
  <c r="L1352" i="13"/>
  <c r="K1351" i="29" s="1"/>
  <c r="H1353" i="13"/>
  <c r="K1353" i="13"/>
  <c r="L1353" i="13"/>
  <c r="K1352" i="29" s="1"/>
  <c r="H1354" i="13"/>
  <c r="K1354" i="13"/>
  <c r="L1354" i="13"/>
  <c r="K1353" i="29" s="1"/>
  <c r="H1355" i="13"/>
  <c r="K1355" i="13"/>
  <c r="L1355" i="13"/>
  <c r="K1354" i="29" s="1"/>
  <c r="H1356" i="13"/>
  <c r="K1356" i="13"/>
  <c r="L1356" i="13"/>
  <c r="H1357" i="13"/>
  <c r="K1357" i="13"/>
  <c r="L1357" i="13"/>
  <c r="H1358" i="13"/>
  <c r="K1358" i="13"/>
  <c r="L1358" i="13"/>
  <c r="H1359" i="13"/>
  <c r="K1359" i="13"/>
  <c r="L1359" i="13"/>
  <c r="H1360" i="13"/>
  <c r="K1360" i="13"/>
  <c r="L1360" i="13"/>
  <c r="H1361" i="13"/>
  <c r="K1361" i="13"/>
  <c r="L1361" i="13"/>
  <c r="H1362" i="13"/>
  <c r="K1362" i="13"/>
  <c r="L1362" i="13"/>
  <c r="H1363" i="13"/>
  <c r="K1363" i="13"/>
  <c r="L1363" i="13"/>
  <c r="H1364" i="13"/>
  <c r="K1364" i="13"/>
  <c r="L1364" i="13"/>
  <c r="K1363" i="29" s="1"/>
  <c r="H1365" i="13"/>
  <c r="K1365" i="13"/>
  <c r="L1365" i="13"/>
  <c r="K1364" i="29" s="1"/>
  <c r="H1366" i="13"/>
  <c r="K1366" i="13"/>
  <c r="L1366" i="13"/>
  <c r="H1367" i="13"/>
  <c r="K1367" i="13"/>
  <c r="L1367" i="13"/>
  <c r="H1368" i="13"/>
  <c r="K1368" i="13"/>
  <c r="L1368" i="13"/>
  <c r="H1369" i="13"/>
  <c r="K1369" i="13"/>
  <c r="L1369" i="13"/>
  <c r="H1370" i="13"/>
  <c r="K1370" i="13"/>
  <c r="L1370" i="13"/>
  <c r="H1371" i="13"/>
  <c r="K1371" i="13"/>
  <c r="L1371" i="13"/>
  <c r="H1372" i="13"/>
  <c r="K1372" i="13"/>
  <c r="L1372" i="13"/>
  <c r="H1373" i="13"/>
  <c r="K1373" i="13"/>
  <c r="L1373" i="13"/>
  <c r="H1374" i="13"/>
  <c r="K1374" i="13"/>
  <c r="L1374" i="13"/>
  <c r="H1375" i="13"/>
  <c r="K1375" i="13"/>
  <c r="L1375" i="13"/>
  <c r="H1376" i="13"/>
  <c r="K1376" i="13"/>
  <c r="L1376" i="13"/>
  <c r="H1377" i="13"/>
  <c r="K1377" i="13"/>
  <c r="L1377" i="13"/>
  <c r="H1378" i="13"/>
  <c r="K1378" i="13"/>
  <c r="L1378" i="13"/>
  <c r="K1377" i="29" s="1"/>
  <c r="H1379" i="13"/>
  <c r="K1379" i="13"/>
  <c r="L1379" i="13"/>
  <c r="K1378" i="29" s="1"/>
  <c r="H1380" i="13"/>
  <c r="K1380" i="13"/>
  <c r="L1380" i="13"/>
  <c r="K1379" i="29" s="1"/>
  <c r="H1381" i="13"/>
  <c r="K1381" i="13"/>
  <c r="L1381" i="13"/>
  <c r="K1380" i="29" s="1"/>
  <c r="H1382" i="13"/>
  <c r="K1382" i="13"/>
  <c r="L1382" i="13"/>
  <c r="K1381" i="29" s="1"/>
  <c r="H1383" i="13"/>
  <c r="K1383" i="13"/>
  <c r="L1383" i="13"/>
  <c r="K1382" i="29" s="1"/>
  <c r="H1384" i="13"/>
  <c r="K1384" i="13"/>
  <c r="L1384" i="13"/>
  <c r="K1383" i="29" s="1"/>
  <c r="H1385" i="13"/>
  <c r="K1385" i="13"/>
  <c r="L1385" i="13"/>
  <c r="K1384" i="29" s="1"/>
  <c r="H1386" i="13"/>
  <c r="K1386" i="13"/>
  <c r="L1386" i="13"/>
  <c r="K1385" i="29" s="1"/>
  <c r="H1387" i="13"/>
  <c r="K1387" i="13"/>
  <c r="L1387" i="13"/>
  <c r="K1386" i="29" s="1"/>
  <c r="H1388" i="13"/>
  <c r="K1388" i="13"/>
  <c r="L1388" i="13"/>
  <c r="H1389" i="13"/>
  <c r="K1389" i="13"/>
  <c r="L1389" i="13"/>
  <c r="K1388" i="29" s="1"/>
  <c r="H1390" i="13"/>
  <c r="K1390" i="13"/>
  <c r="L1390" i="13"/>
  <c r="K1389" i="29" s="1"/>
  <c r="H1391" i="13"/>
  <c r="K1391" i="13"/>
  <c r="L1391" i="13"/>
  <c r="K1390" i="29" s="1"/>
  <c r="H1392" i="13"/>
  <c r="K1392" i="13"/>
  <c r="L1392" i="13"/>
  <c r="K1391" i="29" s="1"/>
  <c r="H1393" i="13"/>
  <c r="K1393" i="13"/>
  <c r="L1393" i="13"/>
  <c r="K1392" i="29" s="1"/>
  <c r="H1394" i="13"/>
  <c r="K1394" i="13"/>
  <c r="L1394" i="13"/>
  <c r="K1393" i="29" s="1"/>
  <c r="H1395" i="13"/>
  <c r="K1395" i="13"/>
  <c r="L1395" i="13"/>
  <c r="K1394" i="29" s="1"/>
  <c r="H1396" i="13"/>
  <c r="K1396" i="13"/>
  <c r="L1396" i="13"/>
  <c r="H1397" i="13"/>
  <c r="K1397" i="13"/>
  <c r="L1397" i="13"/>
  <c r="K1396" i="29" s="1"/>
  <c r="H1398" i="13"/>
  <c r="K1398" i="13"/>
  <c r="L1398" i="13"/>
  <c r="K1397" i="29" s="1"/>
  <c r="H1399" i="13"/>
  <c r="K1399" i="13"/>
  <c r="L1399" i="13"/>
  <c r="K1398" i="29" s="1"/>
  <c r="H1400" i="13"/>
  <c r="K1400" i="13"/>
  <c r="L1400" i="13"/>
  <c r="K1399" i="29" s="1"/>
  <c r="H1401" i="13"/>
  <c r="K1401" i="13"/>
  <c r="L1401" i="13"/>
  <c r="K1400" i="29" s="1"/>
  <c r="H1402" i="13"/>
  <c r="K1402" i="13"/>
  <c r="L1402" i="13"/>
  <c r="K1401" i="29" s="1"/>
  <c r="H1403" i="13"/>
  <c r="K1403" i="13"/>
  <c r="L1403" i="13"/>
  <c r="K1402" i="29" s="1"/>
  <c r="H1404" i="13"/>
  <c r="K1404" i="13"/>
  <c r="L1404" i="13"/>
  <c r="K1403" i="29" s="1"/>
  <c r="H1405" i="13"/>
  <c r="K1405" i="13"/>
  <c r="L1405" i="13"/>
  <c r="K1404" i="29" s="1"/>
  <c r="H1406" i="13"/>
  <c r="K1406" i="13"/>
  <c r="L1406" i="13"/>
  <c r="K1405" i="29" s="1"/>
  <c r="H1407" i="13"/>
  <c r="K1407" i="13"/>
  <c r="L1407" i="13"/>
  <c r="K1406" i="29" s="1"/>
  <c r="H1408" i="13"/>
  <c r="K1408" i="13"/>
  <c r="L1408" i="13"/>
  <c r="K1407" i="29" s="1"/>
  <c r="H1409" i="13"/>
  <c r="K1409" i="13"/>
  <c r="L1409" i="13"/>
  <c r="K1408" i="29" s="1"/>
  <c r="H1410" i="13"/>
  <c r="K1410" i="13"/>
  <c r="L1410" i="13"/>
  <c r="K1409" i="29" s="1"/>
  <c r="H1411" i="13"/>
  <c r="K1411" i="13"/>
  <c r="L1411" i="13"/>
  <c r="K1410" i="29" s="1"/>
  <c r="H1412" i="13"/>
  <c r="K1412" i="13"/>
  <c r="L1412" i="13"/>
  <c r="K1411" i="29" s="1"/>
  <c r="H1413" i="13"/>
  <c r="K1413" i="13"/>
  <c r="L1413" i="13"/>
  <c r="K1412" i="29" s="1"/>
  <c r="H1414" i="13"/>
  <c r="K1414" i="13"/>
  <c r="L1414" i="13"/>
  <c r="K1413" i="29" s="1"/>
  <c r="H1415" i="13"/>
  <c r="K1415" i="13"/>
  <c r="L1415" i="13"/>
  <c r="K1414" i="29" s="1"/>
  <c r="H1416" i="13"/>
  <c r="K1416" i="13"/>
  <c r="L1416" i="13"/>
  <c r="H1417" i="13"/>
  <c r="K1417" i="13"/>
  <c r="L1417" i="13"/>
  <c r="H1418" i="13"/>
  <c r="K1418" i="13"/>
  <c r="L1418" i="13"/>
  <c r="K1417" i="29" s="1"/>
  <c r="H1419" i="13"/>
  <c r="K1419" i="13"/>
  <c r="L1419" i="13"/>
  <c r="K1418" i="29" s="1"/>
  <c r="H1420" i="13"/>
  <c r="K1420" i="13"/>
  <c r="L1420" i="13"/>
  <c r="K1419" i="29" s="1"/>
  <c r="H1421" i="13"/>
  <c r="K1421" i="13"/>
  <c r="L1421" i="13"/>
  <c r="K1420" i="29" s="1"/>
  <c r="H1422" i="13"/>
  <c r="K1422" i="13"/>
  <c r="L1422" i="13"/>
  <c r="K1421" i="29" s="1"/>
  <c r="H1423" i="13"/>
  <c r="K1423" i="13"/>
  <c r="L1423" i="13"/>
  <c r="K1422" i="29" s="1"/>
  <c r="H1424" i="13"/>
  <c r="K1424" i="13"/>
  <c r="L1424" i="13"/>
  <c r="K1423" i="29" s="1"/>
  <c r="H1425" i="13"/>
  <c r="K1425" i="13"/>
  <c r="L1425" i="13"/>
  <c r="K1424" i="29" s="1"/>
  <c r="H1426" i="13"/>
  <c r="K1426" i="13"/>
  <c r="L1426" i="13"/>
  <c r="K1425" i="29" s="1"/>
  <c r="H1427" i="13"/>
  <c r="K1427" i="13"/>
  <c r="L1427" i="13"/>
  <c r="K1426" i="29" s="1"/>
  <c r="H1428" i="13"/>
  <c r="K1428" i="13"/>
  <c r="L1428" i="13"/>
  <c r="K1427" i="29" s="1"/>
  <c r="H1429" i="13"/>
  <c r="K1429" i="13"/>
  <c r="L1429" i="13"/>
  <c r="K1428" i="29" s="1"/>
  <c r="H1430" i="13"/>
  <c r="K1430" i="13"/>
  <c r="L1430" i="13"/>
  <c r="K1429" i="29" s="1"/>
  <c r="H1431" i="13"/>
  <c r="K1431" i="13"/>
  <c r="L1431" i="13"/>
  <c r="K1430" i="29" s="1"/>
  <c r="H1432" i="13"/>
  <c r="K1432" i="13"/>
  <c r="L1432" i="13"/>
  <c r="K1431" i="29" s="1"/>
  <c r="H1433" i="13"/>
  <c r="K1433" i="13"/>
  <c r="L1433" i="13"/>
  <c r="K1432" i="29" s="1"/>
  <c r="H1434" i="13"/>
  <c r="K1434" i="13"/>
  <c r="L1434" i="13"/>
  <c r="K1433" i="29" s="1"/>
  <c r="H1435" i="13"/>
  <c r="K1435" i="13"/>
  <c r="L1435" i="13"/>
  <c r="H1436" i="13"/>
  <c r="K1436" i="13"/>
  <c r="L1436" i="13"/>
  <c r="K1435" i="29" s="1"/>
  <c r="H1437" i="13"/>
  <c r="K1437" i="13"/>
  <c r="L1437" i="13"/>
  <c r="K1436" i="29" s="1"/>
  <c r="H1438" i="13"/>
  <c r="K1438" i="13"/>
  <c r="L1438" i="13"/>
  <c r="K1437" i="29" s="1"/>
  <c r="H1439" i="13"/>
  <c r="K1439" i="13"/>
  <c r="L1439" i="13"/>
  <c r="K1438" i="29" s="1"/>
  <c r="H1440" i="13"/>
  <c r="K1440" i="13"/>
  <c r="L1440" i="13"/>
  <c r="K1439" i="29" s="1"/>
  <c r="H1441" i="13"/>
  <c r="K1441" i="13"/>
  <c r="L1441" i="13"/>
  <c r="K1440" i="29" s="1"/>
  <c r="H1442" i="13"/>
  <c r="K1442" i="13"/>
  <c r="L1442" i="13"/>
  <c r="K1441" i="29" s="1"/>
  <c r="H1443" i="13"/>
  <c r="K1443" i="13"/>
  <c r="L1443" i="13"/>
  <c r="K1442" i="29" s="1"/>
  <c r="H1444" i="13"/>
  <c r="K1444" i="13"/>
  <c r="L1444" i="13"/>
  <c r="H1445" i="13"/>
  <c r="K1445" i="13"/>
  <c r="L1445" i="13"/>
  <c r="H1446" i="13"/>
  <c r="K1446" i="13"/>
  <c r="L1446" i="13"/>
  <c r="H1447" i="13"/>
  <c r="K1447" i="13"/>
  <c r="L1447" i="13"/>
  <c r="H1448" i="13"/>
  <c r="K1448" i="13"/>
  <c r="L1448" i="13"/>
  <c r="H1449" i="13"/>
  <c r="K1449" i="13"/>
  <c r="L1449" i="13"/>
  <c r="H1450" i="13"/>
  <c r="K1450" i="13"/>
  <c r="L1450" i="13"/>
  <c r="H1451" i="13"/>
  <c r="K1451" i="13"/>
  <c r="L1451" i="13"/>
  <c r="H1452" i="13"/>
  <c r="K1452" i="13"/>
  <c r="L1452" i="13"/>
  <c r="H1453" i="13"/>
  <c r="K1453" i="13"/>
  <c r="L1453" i="13"/>
  <c r="K1452" i="29" s="1"/>
  <c r="H1454" i="13"/>
  <c r="K1454" i="13"/>
  <c r="L1454" i="13"/>
  <c r="H1455" i="13"/>
  <c r="K1455" i="13"/>
  <c r="L1455" i="13"/>
  <c r="K1454" i="29" s="1"/>
  <c r="H1456" i="13"/>
  <c r="K1456" i="13"/>
  <c r="L1456" i="13"/>
  <c r="K1455" i="29" s="1"/>
  <c r="H1457" i="13"/>
  <c r="K1457" i="13"/>
  <c r="L1457" i="13"/>
  <c r="K1456" i="29" s="1"/>
  <c r="H1458" i="13"/>
  <c r="K1458" i="13"/>
  <c r="L1458" i="13"/>
  <c r="K1457" i="29" s="1"/>
  <c r="H1459" i="13"/>
  <c r="K1459" i="13"/>
  <c r="L1459" i="13"/>
  <c r="K1458" i="29" s="1"/>
  <c r="H1460" i="13"/>
  <c r="K1460" i="13"/>
  <c r="L1460" i="13"/>
  <c r="K1459" i="29" s="1"/>
  <c r="H1461" i="13"/>
  <c r="K1461" i="13"/>
  <c r="L1461" i="13"/>
  <c r="K1460" i="29" s="1"/>
  <c r="H1462" i="13"/>
  <c r="K1462" i="13"/>
  <c r="L1462" i="13"/>
  <c r="K1461" i="29" s="1"/>
  <c r="H1463" i="13"/>
  <c r="K1463" i="13"/>
  <c r="L1463" i="13"/>
  <c r="K1462" i="29" s="1"/>
  <c r="H1464" i="13"/>
  <c r="K1464" i="13"/>
  <c r="L1464" i="13"/>
  <c r="K1463" i="29" s="1"/>
  <c r="H1465" i="13"/>
  <c r="K1465" i="13"/>
  <c r="L1465" i="13"/>
  <c r="K1464" i="29" s="1"/>
  <c r="H1466" i="13"/>
  <c r="K1466" i="13"/>
  <c r="L1466" i="13"/>
  <c r="K1465" i="29" s="1"/>
  <c r="H1467" i="13"/>
  <c r="K1467" i="13"/>
  <c r="L1467" i="13"/>
  <c r="K1466" i="29" s="1"/>
  <c r="H1468" i="13"/>
  <c r="K1468" i="13"/>
  <c r="L1468" i="13"/>
  <c r="K1467" i="29" s="1"/>
  <c r="H1469" i="13"/>
  <c r="K1469" i="13"/>
  <c r="L1469" i="13"/>
  <c r="K1468" i="29" s="1"/>
  <c r="H1470" i="13"/>
  <c r="K1470" i="13"/>
  <c r="L1470" i="13"/>
  <c r="K1469" i="29" s="1"/>
  <c r="H1471" i="13"/>
  <c r="K1471" i="13"/>
  <c r="L1471" i="13"/>
  <c r="K1470" i="29" s="1"/>
  <c r="H1472" i="13"/>
  <c r="K1472" i="13"/>
  <c r="L1472" i="13"/>
  <c r="K1471" i="29" s="1"/>
  <c r="H1473" i="13"/>
  <c r="K1473" i="13"/>
  <c r="L1473" i="13"/>
  <c r="K1472" i="29" s="1"/>
  <c r="H1474" i="13"/>
  <c r="K1474" i="13"/>
  <c r="L1474" i="13"/>
  <c r="K1473" i="29" s="1"/>
  <c r="H1475" i="13"/>
  <c r="K1475" i="13"/>
  <c r="L1475" i="13"/>
  <c r="K1474" i="29" s="1"/>
  <c r="H1476" i="13"/>
  <c r="K1476" i="13"/>
  <c r="L1476" i="13"/>
  <c r="K1475" i="29" s="1"/>
  <c r="H1477" i="13"/>
  <c r="K1477" i="13"/>
  <c r="L1477" i="13"/>
  <c r="K1476" i="29" s="1"/>
  <c r="H1478" i="13"/>
  <c r="K1478" i="13"/>
  <c r="L1478" i="13"/>
  <c r="K1477" i="29" s="1"/>
  <c r="H1479" i="13"/>
  <c r="K1479" i="13"/>
  <c r="L1479" i="13"/>
  <c r="K1478" i="29" s="1"/>
  <c r="H1480" i="13"/>
  <c r="K1480" i="13"/>
  <c r="L1480" i="13"/>
  <c r="K1479" i="29" s="1"/>
  <c r="H1481" i="13"/>
  <c r="K1481" i="13"/>
  <c r="L1481" i="13"/>
  <c r="K1480" i="29" s="1"/>
  <c r="H1482" i="13"/>
  <c r="K1482" i="13"/>
  <c r="L1482" i="13"/>
  <c r="K1481" i="29" s="1"/>
  <c r="H1483" i="13"/>
  <c r="K1483" i="13"/>
  <c r="L1483" i="13"/>
  <c r="K1482" i="29" s="1"/>
  <c r="H1484" i="13"/>
  <c r="K1484" i="13"/>
  <c r="L1484" i="13"/>
  <c r="K1483" i="29" s="1"/>
  <c r="H1485" i="13"/>
  <c r="K1485" i="13"/>
  <c r="L1485" i="13"/>
  <c r="H1486" i="13"/>
  <c r="K1486" i="13"/>
  <c r="L1486" i="13"/>
  <c r="K1485" i="29" s="1"/>
  <c r="H1487" i="13"/>
  <c r="K1487" i="13"/>
  <c r="L1487" i="13"/>
  <c r="K1486" i="29" s="1"/>
  <c r="H1488" i="13"/>
  <c r="K1488" i="13"/>
  <c r="L1488" i="13"/>
  <c r="K1487" i="29" s="1"/>
  <c r="H1489" i="13"/>
  <c r="K1489" i="13"/>
  <c r="L1489" i="13"/>
  <c r="K1488" i="29" s="1"/>
  <c r="H1490" i="13"/>
  <c r="K1490" i="13"/>
  <c r="L1490" i="13"/>
  <c r="K1489" i="29" s="1"/>
  <c r="H1491" i="13"/>
  <c r="K1491" i="13"/>
  <c r="L1491" i="13"/>
  <c r="K1490" i="29" s="1"/>
  <c r="H1492" i="13"/>
  <c r="K1492" i="13"/>
  <c r="L1492" i="13"/>
  <c r="K1491" i="29" s="1"/>
  <c r="H1493" i="13"/>
  <c r="K1493" i="13"/>
  <c r="L1493" i="13"/>
  <c r="K1492" i="29" s="1"/>
  <c r="H1494" i="13"/>
  <c r="K1494" i="13"/>
  <c r="L1494" i="13"/>
  <c r="K1493" i="29" s="1"/>
  <c r="H1495" i="13"/>
  <c r="K1495" i="13"/>
  <c r="L1495" i="13"/>
  <c r="K1494" i="29" s="1"/>
  <c r="H1496" i="13"/>
  <c r="K1496" i="13"/>
  <c r="L1496" i="13"/>
  <c r="K1495" i="29" s="1"/>
  <c r="H1497" i="13"/>
  <c r="K1497" i="13"/>
  <c r="L1497" i="13"/>
  <c r="K1496" i="29" s="1"/>
  <c r="H1498" i="13"/>
  <c r="K1498" i="13"/>
  <c r="L1498" i="13"/>
  <c r="H1499" i="13"/>
  <c r="K1499" i="13"/>
  <c r="L1499" i="13"/>
  <c r="K1498" i="29" s="1"/>
  <c r="H1500" i="13"/>
  <c r="K1500" i="13"/>
  <c r="L1500" i="13"/>
  <c r="K1499" i="29" s="1"/>
  <c r="H1501" i="13"/>
  <c r="K1501" i="13"/>
  <c r="L1501" i="13"/>
  <c r="H1502" i="13"/>
  <c r="K1502" i="13"/>
  <c r="L1502" i="13"/>
  <c r="K1501" i="29" s="1"/>
  <c r="H1503" i="13"/>
  <c r="K1503" i="13"/>
  <c r="L1503" i="13"/>
  <c r="K1502" i="29" s="1"/>
  <c r="H1504" i="13"/>
  <c r="K1504" i="13"/>
  <c r="L1504" i="13"/>
  <c r="K1503" i="29" s="1"/>
  <c r="H1505" i="13"/>
  <c r="K1505" i="13"/>
  <c r="L1505" i="13"/>
  <c r="K1504" i="29" s="1"/>
  <c r="H1506" i="13"/>
  <c r="K1506" i="13"/>
  <c r="L1506" i="13"/>
  <c r="K1505" i="29" s="1"/>
  <c r="H1507" i="13"/>
  <c r="K1507" i="13"/>
  <c r="L1507" i="13"/>
  <c r="K1506" i="29" s="1"/>
  <c r="H1508" i="13"/>
  <c r="K1508" i="13"/>
  <c r="L1508" i="13"/>
  <c r="K1507" i="29" s="1"/>
  <c r="H1509" i="13"/>
  <c r="K1509" i="13"/>
  <c r="L1509" i="13"/>
  <c r="K1508" i="29" s="1"/>
  <c r="H1510" i="13"/>
  <c r="K1510" i="13"/>
  <c r="L1510" i="13"/>
  <c r="K1509" i="29" s="1"/>
  <c r="K1059" i="29" l="1"/>
  <c r="G1062" i="4"/>
  <c r="K1055" i="29"/>
  <c r="G1058" i="4"/>
  <c r="K1049" i="29"/>
  <c r="G1052" i="4"/>
  <c r="K1047" i="29"/>
  <c r="G1050" i="4"/>
  <c r="K1045" i="29"/>
  <c r="G1048" i="4"/>
  <c r="K1060" i="29"/>
  <c r="G1063" i="4"/>
  <c r="K1054" i="29"/>
  <c r="G1057" i="4"/>
  <c r="K1044" i="29"/>
  <c r="G1047" i="4"/>
  <c r="K1497" i="29"/>
  <c r="G1500" i="4"/>
  <c r="K1453" i="29"/>
  <c r="G1456" i="4"/>
  <c r="K1451" i="29"/>
  <c r="G1454" i="4"/>
  <c r="K1449" i="29"/>
  <c r="G1452" i="4"/>
  <c r="K1447" i="29"/>
  <c r="G1450" i="4"/>
  <c r="K1445" i="29"/>
  <c r="G1448" i="4"/>
  <c r="K1375" i="29"/>
  <c r="G1378" i="4"/>
  <c r="K1373" i="29"/>
  <c r="G1376" i="4"/>
  <c r="K1371" i="29"/>
  <c r="G1374" i="4"/>
  <c r="K1369" i="29"/>
  <c r="G1372" i="4"/>
  <c r="K1367" i="29"/>
  <c r="G1370" i="4"/>
  <c r="K1365" i="29"/>
  <c r="G1368" i="4"/>
  <c r="K1361" i="29"/>
  <c r="G1364" i="4"/>
  <c r="K1359" i="29"/>
  <c r="G1362" i="4"/>
  <c r="K1357" i="29"/>
  <c r="G1360" i="4"/>
  <c r="K1355" i="29"/>
  <c r="G1358" i="4"/>
  <c r="K1295" i="29"/>
  <c r="G1298" i="4"/>
  <c r="K1293" i="29"/>
  <c r="G1296" i="4"/>
  <c r="K1291" i="29"/>
  <c r="G1294" i="4"/>
  <c r="K1289" i="29"/>
  <c r="G1292" i="4"/>
  <c r="K1287" i="29"/>
  <c r="G1290" i="4"/>
  <c r="K1285" i="29"/>
  <c r="G1288" i="4"/>
  <c r="K1283" i="29"/>
  <c r="G1286" i="4"/>
  <c r="K1277" i="29"/>
  <c r="G1280" i="4"/>
  <c r="K1275" i="29"/>
  <c r="G1278" i="4"/>
  <c r="K1273" i="29"/>
  <c r="G1276" i="4"/>
  <c r="K1269" i="29"/>
  <c r="G1272" i="4"/>
  <c r="K1265" i="29"/>
  <c r="G1268" i="4"/>
  <c r="K1261" i="29"/>
  <c r="G1264" i="4"/>
  <c r="K1257" i="29"/>
  <c r="G1260" i="4"/>
  <c r="K1241" i="29"/>
  <c r="G1244" i="4"/>
  <c r="K1239" i="29"/>
  <c r="G1242" i="4"/>
  <c r="K1237" i="29"/>
  <c r="G1240" i="4"/>
  <c r="K1235" i="29"/>
  <c r="G1238" i="4"/>
  <c r="K1233" i="29"/>
  <c r="G1236" i="4"/>
  <c r="K1231" i="29"/>
  <c r="G1234" i="4"/>
  <c r="K1227" i="29"/>
  <c r="G1230" i="4"/>
  <c r="K1223" i="29"/>
  <c r="G1226" i="4"/>
  <c r="K1221" i="29"/>
  <c r="G1224" i="4"/>
  <c r="K1219" i="29"/>
  <c r="G1222" i="4"/>
  <c r="K1217" i="29"/>
  <c r="G1220" i="4"/>
  <c r="K1215" i="29"/>
  <c r="G1218" i="4"/>
  <c r="K1213" i="29"/>
  <c r="G1216" i="4"/>
  <c r="K1211" i="29"/>
  <c r="G1214" i="4"/>
  <c r="K1209" i="29"/>
  <c r="G1212" i="4"/>
  <c r="K1207" i="29"/>
  <c r="G1210" i="4"/>
  <c r="K1205" i="29"/>
  <c r="G1208" i="4"/>
  <c r="K1203" i="29"/>
  <c r="G1206" i="4"/>
  <c r="K1201" i="29"/>
  <c r="G1204" i="4"/>
  <c r="K1199" i="29"/>
  <c r="G1202" i="4"/>
  <c r="K1197" i="29"/>
  <c r="G1200" i="4"/>
  <c r="K1450" i="29"/>
  <c r="G1453" i="4"/>
  <c r="K1448" i="29"/>
  <c r="G1451" i="4"/>
  <c r="K1446" i="29"/>
  <c r="G1449" i="4"/>
  <c r="K1444" i="29"/>
  <c r="G1447" i="4"/>
  <c r="K1376" i="29"/>
  <c r="G1379" i="4"/>
  <c r="K1374" i="29"/>
  <c r="G1377" i="4"/>
  <c r="K1372" i="29"/>
  <c r="G1375" i="4"/>
  <c r="K1370" i="29"/>
  <c r="G1373" i="4"/>
  <c r="K1368" i="29"/>
  <c r="G1371" i="4"/>
  <c r="K1366" i="29"/>
  <c r="G1369" i="4"/>
  <c r="K1362" i="29"/>
  <c r="G1365" i="4"/>
  <c r="K1360" i="29"/>
  <c r="G1363" i="4"/>
  <c r="K1358" i="29"/>
  <c r="G1361" i="4"/>
  <c r="K1356" i="29"/>
  <c r="G1359" i="4"/>
  <c r="K1296" i="29"/>
  <c r="G1299" i="4"/>
  <c r="K1294" i="29"/>
  <c r="G1297" i="4"/>
  <c r="K1292" i="29"/>
  <c r="G1295" i="4"/>
  <c r="K1288" i="29"/>
  <c r="G1291" i="4"/>
  <c r="K1286" i="29"/>
  <c r="G1289" i="4"/>
  <c r="K1284" i="29"/>
  <c r="G1287" i="4"/>
  <c r="K1278" i="29"/>
  <c r="G1281" i="4"/>
  <c r="K1276" i="29"/>
  <c r="G1279" i="4"/>
  <c r="K1274" i="29"/>
  <c r="G1277" i="4"/>
  <c r="K1264" i="29"/>
  <c r="G1267" i="4"/>
  <c r="K1262" i="29"/>
  <c r="G1265" i="4"/>
  <c r="K1260" i="29"/>
  <c r="G1263" i="4"/>
  <c r="K1258" i="29"/>
  <c r="G1261" i="4"/>
  <c r="K1240" i="29"/>
  <c r="G1243" i="4"/>
  <c r="K1238" i="29"/>
  <c r="G1241" i="4"/>
  <c r="K1236" i="29"/>
  <c r="G1239" i="4"/>
  <c r="K1234" i="29"/>
  <c r="G1237" i="4"/>
  <c r="K1232" i="29"/>
  <c r="G1235" i="4"/>
  <c r="K1228" i="29"/>
  <c r="G1231" i="4"/>
  <c r="K1226" i="29"/>
  <c r="G1229" i="4"/>
  <c r="K1222" i="29"/>
  <c r="G1225" i="4"/>
  <c r="K1220" i="29"/>
  <c r="G1223" i="4"/>
  <c r="K1218" i="29"/>
  <c r="G1221" i="4"/>
  <c r="K1216" i="29"/>
  <c r="G1219" i="4"/>
  <c r="K1214" i="29"/>
  <c r="G1217" i="4"/>
  <c r="K1212" i="29"/>
  <c r="G1215" i="4"/>
  <c r="K1210" i="29"/>
  <c r="G1213" i="4"/>
  <c r="K1208" i="29"/>
  <c r="G1211" i="4"/>
  <c r="K1206" i="29"/>
  <c r="G1209" i="4"/>
  <c r="K1204" i="29"/>
  <c r="G1207" i="4"/>
  <c r="K1202" i="29"/>
  <c r="G1205" i="4"/>
  <c r="K1200" i="29"/>
  <c r="G1203" i="4"/>
  <c r="K1198" i="29"/>
  <c r="G1201" i="4"/>
  <c r="K1259" i="29"/>
  <c r="G1262" i="4"/>
  <c r="K1229" i="29"/>
  <c r="G1232" i="4"/>
  <c r="K1039" i="29"/>
  <c r="G1042" i="4"/>
  <c r="K1037" i="29"/>
  <c r="G1040" i="4"/>
  <c r="K1035" i="29"/>
  <c r="G1038" i="4"/>
  <c r="K1031" i="29"/>
  <c r="G1034" i="4"/>
  <c r="K1025" i="29"/>
  <c r="G1028" i="4"/>
  <c r="K1015" i="29"/>
  <c r="G1018" i="4"/>
  <c r="K1013" i="29"/>
  <c r="G1016" i="4"/>
  <c r="K1011" i="29"/>
  <c r="G1014" i="4"/>
  <c r="K1005" i="29"/>
  <c r="G1008" i="4"/>
  <c r="K989" i="29"/>
  <c r="G992" i="4"/>
  <c r="K979" i="29"/>
  <c r="G982" i="4"/>
  <c r="K977" i="29"/>
  <c r="G980" i="4"/>
  <c r="K971" i="29"/>
  <c r="G974" i="4"/>
  <c r="K951" i="29"/>
  <c r="G954" i="4"/>
  <c r="K943" i="29"/>
  <c r="G946" i="4"/>
  <c r="K899" i="29"/>
  <c r="G902" i="4"/>
  <c r="K881" i="29"/>
  <c r="G884" i="4"/>
  <c r="K1224" i="29"/>
  <c r="G1227" i="4"/>
  <c r="K1042" i="29"/>
  <c r="G1045" i="4"/>
  <c r="K1038" i="29"/>
  <c r="G1041" i="4"/>
  <c r="K1036" i="29"/>
  <c r="G1039" i="4"/>
  <c r="K1020" i="29"/>
  <c r="G1023" i="4"/>
  <c r="K1014" i="29"/>
  <c r="G1017" i="4"/>
  <c r="K1012" i="29"/>
  <c r="G1015" i="4"/>
  <c r="K1010" i="29"/>
  <c r="G1013" i="4"/>
  <c r="K980" i="29"/>
  <c r="G983" i="4"/>
  <c r="K978" i="29"/>
  <c r="G981" i="4"/>
  <c r="K976" i="29"/>
  <c r="G979" i="4"/>
  <c r="K956" i="29"/>
  <c r="G959" i="4"/>
  <c r="K954" i="29"/>
  <c r="G957" i="4"/>
  <c r="K950" i="29"/>
  <c r="G953" i="4"/>
  <c r="K948" i="29"/>
  <c r="G951" i="4"/>
  <c r="K940" i="29"/>
  <c r="G943" i="4"/>
  <c r="K926" i="29"/>
  <c r="G929" i="4"/>
  <c r="K880" i="29"/>
  <c r="G883" i="4"/>
  <c r="K1256" i="29"/>
  <c r="G1259" i="4"/>
  <c r="K1254" i="29"/>
  <c r="G1257" i="4"/>
  <c r="K1248" i="29"/>
  <c r="G1251" i="4"/>
  <c r="K1242" i="29"/>
  <c r="G1245" i="4"/>
  <c r="K1253" i="29"/>
  <c r="G1256" i="4"/>
  <c r="K1251" i="29"/>
  <c r="G1254" i="4"/>
  <c r="K1249" i="29"/>
  <c r="G1252" i="4"/>
  <c r="K1245" i="29"/>
  <c r="G1248" i="4"/>
  <c r="K1243" i="29"/>
  <c r="G1246" i="4"/>
  <c r="G1446" i="4"/>
  <c r="K1443" i="29"/>
  <c r="G1418" i="4"/>
  <c r="K1415" i="29"/>
  <c r="G1398" i="4"/>
  <c r="K1395" i="29"/>
  <c r="G1390" i="4"/>
  <c r="K1387" i="29"/>
  <c r="G1324" i="4"/>
  <c r="K1321" i="29"/>
  <c r="G1282" i="4"/>
  <c r="K1279" i="29"/>
  <c r="G1503" i="4"/>
  <c r="K1500" i="29"/>
  <c r="G1487" i="4"/>
  <c r="K1484" i="29"/>
  <c r="G1437" i="4"/>
  <c r="K1434" i="29"/>
  <c r="G1419" i="4"/>
  <c r="K1416" i="29"/>
  <c r="G1275" i="4"/>
  <c r="K1272" i="29"/>
  <c r="H286" i="13"/>
  <c r="H287" i="13"/>
  <c r="H288" i="13"/>
  <c r="H289" i="13"/>
  <c r="H290" i="13"/>
  <c r="H291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D1047" i="4" l="1"/>
  <c r="C1047" i="4"/>
  <c r="E1047" i="4"/>
  <c r="D1057" i="4"/>
  <c r="C1057" i="4"/>
  <c r="E1057" i="4"/>
  <c r="D1063" i="4"/>
  <c r="C1063" i="4"/>
  <c r="E1063" i="4"/>
  <c r="C1048" i="4"/>
  <c r="D1048" i="4"/>
  <c r="E1048" i="4"/>
  <c r="C1050" i="4"/>
  <c r="D1050" i="4"/>
  <c r="E1050" i="4"/>
  <c r="C1052" i="4"/>
  <c r="D1052" i="4"/>
  <c r="E1052" i="4"/>
  <c r="C1058" i="4"/>
  <c r="D1058" i="4"/>
  <c r="E1058" i="4"/>
  <c r="C1062" i="4"/>
  <c r="D1062" i="4"/>
  <c r="E1062" i="4"/>
  <c r="D1201" i="4"/>
  <c r="E1201" i="4"/>
  <c r="C1201" i="4"/>
  <c r="D1203" i="4"/>
  <c r="E1203" i="4"/>
  <c r="C1203" i="4"/>
  <c r="D1205" i="4"/>
  <c r="E1205" i="4"/>
  <c r="C1205" i="4"/>
  <c r="D1207" i="4"/>
  <c r="E1207" i="4"/>
  <c r="C1207" i="4"/>
  <c r="D1209" i="4"/>
  <c r="E1209" i="4"/>
  <c r="C1209" i="4"/>
  <c r="D1211" i="4"/>
  <c r="E1211" i="4"/>
  <c r="C1211" i="4"/>
  <c r="D1213" i="4"/>
  <c r="E1213" i="4"/>
  <c r="C1213" i="4"/>
  <c r="D1215" i="4"/>
  <c r="E1215" i="4"/>
  <c r="C1215" i="4"/>
  <c r="D1217" i="4"/>
  <c r="E1217" i="4"/>
  <c r="C1217" i="4"/>
  <c r="D1219" i="4"/>
  <c r="E1219" i="4"/>
  <c r="C1219" i="4"/>
  <c r="D1221" i="4"/>
  <c r="E1221" i="4"/>
  <c r="C1221" i="4"/>
  <c r="D1223" i="4"/>
  <c r="E1223" i="4"/>
  <c r="C1223" i="4"/>
  <c r="D1225" i="4"/>
  <c r="E1225" i="4"/>
  <c r="C1225" i="4"/>
  <c r="D1229" i="4"/>
  <c r="E1229" i="4"/>
  <c r="C1229" i="4"/>
  <c r="D1231" i="4"/>
  <c r="E1231" i="4"/>
  <c r="C1231" i="4"/>
  <c r="D1235" i="4"/>
  <c r="E1235" i="4"/>
  <c r="C1235" i="4"/>
  <c r="D1237" i="4"/>
  <c r="E1237" i="4"/>
  <c r="C1237" i="4"/>
  <c r="D1239" i="4"/>
  <c r="E1239" i="4"/>
  <c r="C1239" i="4"/>
  <c r="D1241" i="4"/>
  <c r="E1241" i="4"/>
  <c r="C1241" i="4"/>
  <c r="D1243" i="4"/>
  <c r="E1243" i="4"/>
  <c r="C1243" i="4"/>
  <c r="D1261" i="4"/>
  <c r="E1261" i="4"/>
  <c r="C1261" i="4"/>
  <c r="D1263" i="4"/>
  <c r="E1263" i="4"/>
  <c r="C1263" i="4"/>
  <c r="D1265" i="4"/>
  <c r="E1265" i="4"/>
  <c r="C1265" i="4"/>
  <c r="D1267" i="4"/>
  <c r="E1267" i="4"/>
  <c r="C1267" i="4"/>
  <c r="D1277" i="4"/>
  <c r="E1277" i="4"/>
  <c r="C1277" i="4"/>
  <c r="D1279" i="4"/>
  <c r="E1279" i="4"/>
  <c r="C1279" i="4"/>
  <c r="D1281" i="4"/>
  <c r="E1281" i="4"/>
  <c r="C1281" i="4"/>
  <c r="D1287" i="4"/>
  <c r="E1287" i="4"/>
  <c r="C1287" i="4"/>
  <c r="D1289" i="4"/>
  <c r="E1289" i="4"/>
  <c r="C1289" i="4"/>
  <c r="D1291" i="4"/>
  <c r="E1291" i="4"/>
  <c r="C1291" i="4"/>
  <c r="D1295" i="4"/>
  <c r="E1295" i="4"/>
  <c r="C1295" i="4"/>
  <c r="D1297" i="4"/>
  <c r="E1297" i="4"/>
  <c r="C1297" i="4"/>
  <c r="D1299" i="4"/>
  <c r="E1299" i="4"/>
  <c r="C1299" i="4"/>
  <c r="D1359" i="4"/>
  <c r="E1359" i="4"/>
  <c r="C1359" i="4"/>
  <c r="D1361" i="4"/>
  <c r="E1361" i="4"/>
  <c r="C1361" i="4"/>
  <c r="D1363" i="4"/>
  <c r="E1363" i="4"/>
  <c r="C1363" i="4"/>
  <c r="D1365" i="4"/>
  <c r="E1365" i="4"/>
  <c r="C1365" i="4"/>
  <c r="D1369" i="4"/>
  <c r="E1369" i="4"/>
  <c r="C1369" i="4"/>
  <c r="D1371" i="4"/>
  <c r="E1371" i="4"/>
  <c r="C1371" i="4"/>
  <c r="D1373" i="4"/>
  <c r="E1373" i="4"/>
  <c r="C1373" i="4"/>
  <c r="D1375" i="4"/>
  <c r="E1375" i="4"/>
  <c r="C1375" i="4"/>
  <c r="D1377" i="4"/>
  <c r="E1377" i="4"/>
  <c r="C1377" i="4"/>
  <c r="D1379" i="4"/>
  <c r="E1379" i="4"/>
  <c r="C1379" i="4"/>
  <c r="D1447" i="4"/>
  <c r="E1447" i="4"/>
  <c r="C1447" i="4"/>
  <c r="D1449" i="4"/>
  <c r="E1449" i="4"/>
  <c r="C1449" i="4"/>
  <c r="D1451" i="4"/>
  <c r="E1451" i="4"/>
  <c r="C1451" i="4"/>
  <c r="D1453" i="4"/>
  <c r="E1453" i="4"/>
  <c r="C1453" i="4"/>
  <c r="D1200" i="4"/>
  <c r="E1200" i="4"/>
  <c r="C1200" i="4"/>
  <c r="D1202" i="4"/>
  <c r="E1202" i="4"/>
  <c r="C1202" i="4"/>
  <c r="D1204" i="4"/>
  <c r="E1204" i="4"/>
  <c r="C1204" i="4"/>
  <c r="D1206" i="4"/>
  <c r="E1206" i="4"/>
  <c r="C1206" i="4"/>
  <c r="D1208" i="4"/>
  <c r="E1208" i="4"/>
  <c r="C1208" i="4"/>
  <c r="D1210" i="4"/>
  <c r="E1210" i="4"/>
  <c r="C1210" i="4"/>
  <c r="D1212" i="4"/>
  <c r="E1212" i="4"/>
  <c r="C1212" i="4"/>
  <c r="D1214" i="4"/>
  <c r="E1214" i="4"/>
  <c r="C1214" i="4"/>
  <c r="D1216" i="4"/>
  <c r="E1216" i="4"/>
  <c r="C1216" i="4"/>
  <c r="D1218" i="4"/>
  <c r="E1218" i="4"/>
  <c r="C1218" i="4"/>
  <c r="D1220" i="4"/>
  <c r="E1220" i="4"/>
  <c r="C1220" i="4"/>
  <c r="D1222" i="4"/>
  <c r="E1222" i="4"/>
  <c r="C1222" i="4"/>
  <c r="D1224" i="4"/>
  <c r="E1224" i="4"/>
  <c r="C1224" i="4"/>
  <c r="D1226" i="4"/>
  <c r="E1226" i="4"/>
  <c r="C1226" i="4"/>
  <c r="D1230" i="4"/>
  <c r="E1230" i="4"/>
  <c r="C1230" i="4"/>
  <c r="D1234" i="4"/>
  <c r="E1234" i="4"/>
  <c r="C1234" i="4"/>
  <c r="D1236" i="4"/>
  <c r="E1236" i="4"/>
  <c r="C1236" i="4"/>
  <c r="D1238" i="4"/>
  <c r="E1238" i="4"/>
  <c r="C1238" i="4"/>
  <c r="D1240" i="4"/>
  <c r="E1240" i="4"/>
  <c r="C1240" i="4"/>
  <c r="D1242" i="4"/>
  <c r="E1242" i="4"/>
  <c r="C1242" i="4"/>
  <c r="D1244" i="4"/>
  <c r="E1244" i="4"/>
  <c r="C1244" i="4"/>
  <c r="D1260" i="4"/>
  <c r="E1260" i="4"/>
  <c r="C1260" i="4"/>
  <c r="D1264" i="4"/>
  <c r="E1264" i="4"/>
  <c r="C1264" i="4"/>
  <c r="D1268" i="4"/>
  <c r="E1268" i="4"/>
  <c r="C1268" i="4"/>
  <c r="D1272" i="4"/>
  <c r="E1272" i="4"/>
  <c r="C1272" i="4"/>
  <c r="D1276" i="4"/>
  <c r="E1276" i="4"/>
  <c r="C1276" i="4"/>
  <c r="D1278" i="4"/>
  <c r="E1278" i="4"/>
  <c r="C1278" i="4"/>
  <c r="D1280" i="4"/>
  <c r="E1280" i="4"/>
  <c r="C1280" i="4"/>
  <c r="D1286" i="4"/>
  <c r="E1286" i="4"/>
  <c r="C1286" i="4"/>
  <c r="D1288" i="4"/>
  <c r="E1288" i="4"/>
  <c r="C1288" i="4"/>
  <c r="D1290" i="4"/>
  <c r="E1290" i="4"/>
  <c r="C1290" i="4"/>
  <c r="D1292" i="4"/>
  <c r="E1292" i="4"/>
  <c r="C1292" i="4"/>
  <c r="D1294" i="4"/>
  <c r="E1294" i="4"/>
  <c r="C1294" i="4"/>
  <c r="D1296" i="4"/>
  <c r="E1296" i="4"/>
  <c r="C1296" i="4"/>
  <c r="D1298" i="4"/>
  <c r="E1298" i="4"/>
  <c r="C1298" i="4"/>
  <c r="D1358" i="4"/>
  <c r="E1358" i="4"/>
  <c r="C1358" i="4"/>
  <c r="D1360" i="4"/>
  <c r="E1360" i="4"/>
  <c r="C1360" i="4"/>
  <c r="D1362" i="4"/>
  <c r="E1362" i="4"/>
  <c r="C1362" i="4"/>
  <c r="D1364" i="4"/>
  <c r="E1364" i="4"/>
  <c r="C1364" i="4"/>
  <c r="D1368" i="4"/>
  <c r="E1368" i="4"/>
  <c r="C1368" i="4"/>
  <c r="D1370" i="4"/>
  <c r="E1370" i="4"/>
  <c r="C1370" i="4"/>
  <c r="D1372" i="4"/>
  <c r="E1372" i="4"/>
  <c r="C1372" i="4"/>
  <c r="D1374" i="4"/>
  <c r="E1374" i="4"/>
  <c r="C1374" i="4"/>
  <c r="D1376" i="4"/>
  <c r="E1376" i="4"/>
  <c r="C1376" i="4"/>
  <c r="D1378" i="4"/>
  <c r="E1378" i="4"/>
  <c r="C1378" i="4"/>
  <c r="D1448" i="4"/>
  <c r="E1448" i="4"/>
  <c r="C1448" i="4"/>
  <c r="D1450" i="4"/>
  <c r="E1450" i="4"/>
  <c r="C1450" i="4"/>
  <c r="D1452" i="4"/>
  <c r="E1452" i="4"/>
  <c r="C1452" i="4"/>
  <c r="D1454" i="4"/>
  <c r="E1454" i="4"/>
  <c r="C1454" i="4"/>
  <c r="D1456" i="4"/>
  <c r="E1456" i="4"/>
  <c r="C1456" i="4"/>
  <c r="D1500" i="4"/>
  <c r="E1500" i="4"/>
  <c r="C1500" i="4"/>
  <c r="C883" i="4"/>
  <c r="E883" i="4"/>
  <c r="D883" i="4"/>
  <c r="C929" i="4"/>
  <c r="E929" i="4"/>
  <c r="D929" i="4"/>
  <c r="C943" i="4"/>
  <c r="D943" i="4"/>
  <c r="E943" i="4"/>
  <c r="C951" i="4"/>
  <c r="D951" i="4"/>
  <c r="E951" i="4"/>
  <c r="C953" i="4"/>
  <c r="D953" i="4"/>
  <c r="E953" i="4"/>
  <c r="E957" i="4"/>
  <c r="D957" i="4"/>
  <c r="C957" i="4"/>
  <c r="E959" i="4"/>
  <c r="D959" i="4"/>
  <c r="C959" i="4"/>
  <c r="C979" i="4"/>
  <c r="D979" i="4"/>
  <c r="E979" i="4"/>
  <c r="C981" i="4"/>
  <c r="E981" i="4"/>
  <c r="D981" i="4"/>
  <c r="C983" i="4"/>
  <c r="D983" i="4"/>
  <c r="E983" i="4"/>
  <c r="C1013" i="4"/>
  <c r="E1013" i="4"/>
  <c r="D1013" i="4"/>
  <c r="C1015" i="4"/>
  <c r="D1015" i="4"/>
  <c r="E1015" i="4"/>
  <c r="C1017" i="4"/>
  <c r="E1017" i="4"/>
  <c r="D1017" i="4"/>
  <c r="C1023" i="4"/>
  <c r="D1023" i="4"/>
  <c r="E1023" i="4"/>
  <c r="C1039" i="4"/>
  <c r="D1039" i="4"/>
  <c r="E1039" i="4"/>
  <c r="C1041" i="4"/>
  <c r="D1041" i="4"/>
  <c r="E1041" i="4"/>
  <c r="E1045" i="4"/>
  <c r="D1045" i="4"/>
  <c r="C1045" i="4"/>
  <c r="D1227" i="4"/>
  <c r="C1227" i="4"/>
  <c r="E1227" i="4"/>
  <c r="C884" i="4"/>
  <c r="D884" i="4"/>
  <c r="E884" i="4"/>
  <c r="D902" i="4"/>
  <c r="C902" i="4"/>
  <c r="E902" i="4"/>
  <c r="C946" i="4"/>
  <c r="D946" i="4"/>
  <c r="E946" i="4"/>
  <c r="C954" i="4"/>
  <c r="D954" i="4"/>
  <c r="E954" i="4"/>
  <c r="E974" i="4"/>
  <c r="C974" i="4"/>
  <c r="D974" i="4"/>
  <c r="C980" i="4"/>
  <c r="E980" i="4"/>
  <c r="D980" i="4"/>
  <c r="E982" i="4"/>
  <c r="C982" i="4"/>
  <c r="D982" i="4"/>
  <c r="C992" i="4"/>
  <c r="E992" i="4"/>
  <c r="D992" i="4"/>
  <c r="C1008" i="4"/>
  <c r="E1008" i="4"/>
  <c r="D1008" i="4"/>
  <c r="E1014" i="4"/>
  <c r="C1014" i="4"/>
  <c r="D1014" i="4"/>
  <c r="C1016" i="4"/>
  <c r="E1016" i="4"/>
  <c r="D1016" i="4"/>
  <c r="E1018" i="4"/>
  <c r="C1018" i="4"/>
  <c r="D1018" i="4"/>
  <c r="C1028" i="4"/>
  <c r="E1028" i="4"/>
  <c r="D1028" i="4"/>
  <c r="D1034" i="4"/>
  <c r="C1034" i="4"/>
  <c r="E1034" i="4"/>
  <c r="D1038" i="4"/>
  <c r="C1038" i="4"/>
  <c r="E1038" i="4"/>
  <c r="D1040" i="4"/>
  <c r="C1040" i="4"/>
  <c r="E1040" i="4"/>
  <c r="D1042" i="4"/>
  <c r="E1042" i="4"/>
  <c r="C1042" i="4"/>
  <c r="C1232" i="4"/>
  <c r="D1232" i="4"/>
  <c r="E1232" i="4"/>
  <c r="D1262" i="4"/>
  <c r="C1262" i="4"/>
  <c r="E1262" i="4"/>
  <c r="D1246" i="4"/>
  <c r="E1246" i="4"/>
  <c r="C1246" i="4"/>
  <c r="D1248" i="4"/>
  <c r="E1248" i="4"/>
  <c r="C1248" i="4"/>
  <c r="D1252" i="4"/>
  <c r="E1252" i="4"/>
  <c r="C1252" i="4"/>
  <c r="D1254" i="4"/>
  <c r="E1254" i="4"/>
  <c r="C1254" i="4"/>
  <c r="D1256" i="4"/>
  <c r="E1256" i="4"/>
  <c r="C1256" i="4"/>
  <c r="E1245" i="4"/>
  <c r="D1245" i="4"/>
  <c r="C1245" i="4"/>
  <c r="E1251" i="4"/>
  <c r="D1251" i="4"/>
  <c r="C1251" i="4"/>
  <c r="E1257" i="4"/>
  <c r="D1257" i="4"/>
  <c r="C1257" i="4"/>
  <c r="E1259" i="4"/>
  <c r="D1259" i="4"/>
  <c r="C1259" i="4"/>
  <c r="D1275" i="4"/>
  <c r="C1275" i="4"/>
  <c r="E1275" i="4"/>
  <c r="D1419" i="4"/>
  <c r="C1419" i="4"/>
  <c r="E1419" i="4"/>
  <c r="D1437" i="4"/>
  <c r="C1437" i="4"/>
  <c r="E1437" i="4"/>
  <c r="D1487" i="4"/>
  <c r="C1487" i="4"/>
  <c r="E1487" i="4"/>
  <c r="D1503" i="4"/>
  <c r="C1503" i="4"/>
  <c r="E1503" i="4"/>
  <c r="C1282" i="4"/>
  <c r="D1282" i="4"/>
  <c r="E1282" i="4"/>
  <c r="E1324" i="4"/>
  <c r="D1324" i="4"/>
  <c r="C1324" i="4"/>
  <c r="D1390" i="4"/>
  <c r="C1390" i="4"/>
  <c r="E1390" i="4"/>
  <c r="C1398" i="4"/>
  <c r="D1398" i="4"/>
  <c r="E1398" i="4"/>
  <c r="C1418" i="4"/>
  <c r="D1418" i="4"/>
  <c r="E1418" i="4"/>
  <c r="C1446" i="4"/>
  <c r="D1446" i="4"/>
  <c r="E1446" i="4"/>
  <c r="H140" i="13"/>
  <c r="H141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94" i="13"/>
  <c r="H95" i="13"/>
  <c r="H97" i="13"/>
  <c r="H98" i="13"/>
  <c r="H99" i="13"/>
  <c r="H100" i="13"/>
  <c r="H101" i="13"/>
  <c r="H102" i="13"/>
  <c r="H103" i="13"/>
  <c r="H104" i="13"/>
  <c r="H105" i="13"/>
  <c r="H56" i="13" l="1"/>
  <c r="H55" i="13"/>
  <c r="H54" i="13"/>
  <c r="H13" i="13" l="1"/>
  <c r="K13" i="13"/>
  <c r="L13" i="13"/>
  <c r="J11" i="2" l="1"/>
  <c r="J12" i="2"/>
  <c r="J13" i="2"/>
  <c r="J14" i="2"/>
  <c r="J15" i="2"/>
  <c r="J16" i="2"/>
  <c r="J17" i="2"/>
  <c r="H45" i="13" l="1"/>
  <c r="H294" i="13" l="1"/>
  <c r="H293" i="13"/>
  <c r="H292" i="13"/>
  <c r="F16" i="4" l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G153" i="4"/>
  <c r="F154" i="4"/>
  <c r="G154" i="4"/>
  <c r="F155" i="4"/>
  <c r="F156" i="4"/>
  <c r="F157" i="4"/>
  <c r="G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G178" i="4"/>
  <c r="F179" i="4"/>
  <c r="F180" i="4"/>
  <c r="F181" i="4"/>
  <c r="F182" i="4"/>
  <c r="F183" i="4"/>
  <c r="F184" i="4"/>
  <c r="F185" i="4"/>
  <c r="G185" i="4"/>
  <c r="F186" i="4"/>
  <c r="G186" i="4"/>
  <c r="F187" i="4"/>
  <c r="F188" i="4"/>
  <c r="F189" i="4"/>
  <c r="G189" i="4"/>
  <c r="F190" i="4"/>
  <c r="G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G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G365" i="4"/>
  <c r="F366" i="4"/>
  <c r="F367" i="4"/>
  <c r="G367" i="4"/>
  <c r="F368" i="4"/>
  <c r="F369" i="4"/>
  <c r="F370" i="4"/>
  <c r="F371" i="4"/>
  <c r="F372" i="4"/>
  <c r="G372" i="4"/>
  <c r="F373" i="4"/>
  <c r="F374" i="4"/>
  <c r="G374" i="4"/>
  <c r="F375" i="4"/>
  <c r="G375" i="4"/>
  <c r="F376" i="4"/>
  <c r="F377" i="4"/>
  <c r="G377" i="4"/>
  <c r="F378" i="4"/>
  <c r="F379" i="4"/>
  <c r="F380" i="4"/>
  <c r="G380" i="4"/>
  <c r="F381" i="4"/>
  <c r="G381" i="4"/>
  <c r="F382" i="4"/>
  <c r="G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G395" i="4"/>
  <c r="F396" i="4"/>
  <c r="F397" i="4"/>
  <c r="F398" i="4"/>
  <c r="F399" i="4"/>
  <c r="F400" i="4"/>
  <c r="F401" i="4"/>
  <c r="F402" i="4"/>
  <c r="F403" i="4"/>
  <c r="F404" i="4"/>
  <c r="G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G417" i="4"/>
  <c r="F418" i="4"/>
  <c r="F419" i="4"/>
  <c r="F420" i="4"/>
  <c r="F421" i="4"/>
  <c r="F422" i="4"/>
  <c r="F423" i="4"/>
  <c r="F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G459" i="4"/>
  <c r="F460" i="4"/>
  <c r="G460" i="4"/>
  <c r="F461" i="4"/>
  <c r="G461" i="4"/>
  <c r="F462" i="4"/>
  <c r="F463" i="4"/>
  <c r="F464" i="4"/>
  <c r="F465" i="4"/>
  <c r="F466" i="4"/>
  <c r="F467" i="4"/>
  <c r="F468" i="4"/>
  <c r="F469" i="4"/>
  <c r="F470" i="4"/>
  <c r="G470" i="4"/>
  <c r="F471" i="4"/>
  <c r="G471" i="4"/>
  <c r="F472" i="4"/>
  <c r="F473" i="4"/>
  <c r="F474" i="4"/>
  <c r="F475" i="4"/>
  <c r="F476" i="4"/>
  <c r="F477" i="4"/>
  <c r="F478" i="4"/>
  <c r="F479" i="4"/>
  <c r="G479" i="4"/>
  <c r="F480" i="4"/>
  <c r="F481" i="4"/>
  <c r="F482" i="4"/>
  <c r="F483" i="4"/>
  <c r="F484" i="4"/>
  <c r="F485" i="4"/>
  <c r="G485" i="4"/>
  <c r="F486" i="4"/>
  <c r="F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F499" i="4"/>
  <c r="G499" i="4"/>
  <c r="F500" i="4"/>
  <c r="F501" i="4"/>
  <c r="F502" i="4"/>
  <c r="F503" i="4"/>
  <c r="F504" i="4"/>
  <c r="F505" i="4"/>
  <c r="F506" i="4"/>
  <c r="G506" i="4"/>
  <c r="F507" i="4"/>
  <c r="G507" i="4"/>
  <c r="F508" i="4"/>
  <c r="G508" i="4"/>
  <c r="F509" i="4"/>
  <c r="F510" i="4"/>
  <c r="G510" i="4"/>
  <c r="F511" i="4"/>
  <c r="F512" i="4"/>
  <c r="F513" i="4"/>
  <c r="F514" i="4"/>
  <c r="F515" i="4"/>
  <c r="F516" i="4"/>
  <c r="F517" i="4"/>
  <c r="F518" i="4"/>
  <c r="F519" i="4"/>
  <c r="F520" i="4"/>
  <c r="G520" i="4"/>
  <c r="F521" i="4"/>
  <c r="G521" i="4"/>
  <c r="F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F558" i="4"/>
  <c r="G558" i="4"/>
  <c r="F559" i="4"/>
  <c r="G559" i="4"/>
  <c r="F560" i="4"/>
  <c r="G560" i="4"/>
  <c r="F561" i="4"/>
  <c r="F562" i="4"/>
  <c r="G562" i="4"/>
  <c r="F563" i="4"/>
  <c r="F564" i="4"/>
  <c r="F565" i="4"/>
  <c r="F566" i="4"/>
  <c r="F567" i="4"/>
  <c r="F568" i="4"/>
  <c r="G568" i="4"/>
  <c r="F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F577" i="4"/>
  <c r="G577" i="4"/>
  <c r="F578" i="4"/>
  <c r="F579" i="4"/>
  <c r="F580" i="4"/>
  <c r="G580" i="4"/>
  <c r="F581" i="4"/>
  <c r="F582" i="4"/>
  <c r="F583" i="4"/>
  <c r="G583" i="4"/>
  <c r="F584" i="4"/>
  <c r="G584" i="4"/>
  <c r="F585" i="4"/>
  <c r="G585" i="4"/>
  <c r="F586" i="4"/>
  <c r="F587" i="4"/>
  <c r="F588" i="4"/>
  <c r="G588" i="4"/>
  <c r="F589" i="4"/>
  <c r="G589" i="4"/>
  <c r="F590" i="4"/>
  <c r="F591" i="4"/>
  <c r="F592" i="4"/>
  <c r="G592" i="4"/>
  <c r="F593" i="4"/>
  <c r="F594" i="4"/>
  <c r="F595" i="4"/>
  <c r="G595" i="4"/>
  <c r="F596" i="4"/>
  <c r="F597" i="4"/>
  <c r="F598" i="4"/>
  <c r="G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G617" i="4"/>
  <c r="F618" i="4"/>
  <c r="G618" i="4"/>
  <c r="F619" i="4"/>
  <c r="F620" i="4"/>
  <c r="F621" i="4"/>
  <c r="F622" i="4"/>
  <c r="F623" i="4"/>
  <c r="G623" i="4"/>
  <c r="F624" i="4"/>
  <c r="F625" i="4"/>
  <c r="F626" i="4"/>
  <c r="F627" i="4"/>
  <c r="F628" i="4"/>
  <c r="G628" i="4"/>
  <c r="F629" i="4"/>
  <c r="F630" i="4"/>
  <c r="G630" i="4"/>
  <c r="F631" i="4"/>
  <c r="F632" i="4"/>
  <c r="F633" i="4"/>
  <c r="G633" i="4"/>
  <c r="F634" i="4"/>
  <c r="G634" i="4"/>
  <c r="F635" i="4"/>
  <c r="F636" i="4"/>
  <c r="F637" i="4"/>
  <c r="F638" i="4"/>
  <c r="G638" i="4"/>
  <c r="F639" i="4"/>
  <c r="G639" i="4"/>
  <c r="F640" i="4"/>
  <c r="F641" i="4"/>
  <c r="G641" i="4"/>
  <c r="F642" i="4"/>
  <c r="G642" i="4"/>
  <c r="F643" i="4"/>
  <c r="F644" i="4"/>
  <c r="G644" i="4"/>
  <c r="F645" i="4"/>
  <c r="F646" i="4"/>
  <c r="F647" i="4"/>
  <c r="G647" i="4"/>
  <c r="F648" i="4"/>
  <c r="G648" i="4"/>
  <c r="F649" i="4"/>
  <c r="G649" i="4"/>
  <c r="F650" i="4"/>
  <c r="F651" i="4"/>
  <c r="F652" i="4"/>
  <c r="F653" i="4"/>
  <c r="G653" i="4"/>
  <c r="F654" i="4"/>
  <c r="F655" i="4"/>
  <c r="F656" i="4"/>
  <c r="F657" i="4"/>
  <c r="F658" i="4"/>
  <c r="G658" i="4"/>
  <c r="F659" i="4"/>
  <c r="F660" i="4"/>
  <c r="F661" i="4"/>
  <c r="F662" i="4"/>
  <c r="F663" i="4"/>
  <c r="F664" i="4"/>
  <c r="F665" i="4"/>
  <c r="F666" i="4"/>
  <c r="G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G681" i="4"/>
  <c r="F682" i="4"/>
  <c r="G682" i="4"/>
  <c r="F683" i="4"/>
  <c r="F684" i="4"/>
  <c r="F685" i="4"/>
  <c r="F686" i="4"/>
  <c r="F687" i="4"/>
  <c r="F688" i="4"/>
  <c r="F689" i="4"/>
  <c r="F690" i="4"/>
  <c r="F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F767" i="4"/>
  <c r="F768" i="4"/>
  <c r="G768" i="4"/>
  <c r="F769" i="4"/>
  <c r="G769" i="4"/>
  <c r="F770" i="4"/>
  <c r="G770" i="4"/>
  <c r="F771" i="4"/>
  <c r="G771" i="4"/>
  <c r="F772" i="4"/>
  <c r="G772" i="4"/>
  <c r="F773" i="4"/>
  <c r="F774" i="4"/>
  <c r="G774" i="4"/>
  <c r="F775" i="4"/>
  <c r="F776" i="4"/>
  <c r="F777" i="4"/>
  <c r="G777" i="4"/>
  <c r="F778" i="4"/>
  <c r="G778" i="4"/>
  <c r="F779" i="4"/>
  <c r="G779" i="4"/>
  <c r="F780" i="4"/>
  <c r="G780" i="4"/>
  <c r="F781" i="4"/>
  <c r="F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F844" i="4"/>
  <c r="F845" i="4"/>
  <c r="F846" i="4"/>
  <c r="F847" i="4"/>
  <c r="F848" i="4"/>
  <c r="F849" i="4"/>
  <c r="G849" i="4"/>
  <c r="F850" i="4"/>
  <c r="G850" i="4"/>
  <c r="F851" i="4"/>
  <c r="G851" i="4"/>
  <c r="F852" i="4"/>
  <c r="F853" i="4"/>
  <c r="F854" i="4"/>
  <c r="F855" i="4"/>
  <c r="G855" i="4"/>
  <c r="F856" i="4"/>
  <c r="G856" i="4"/>
  <c r="H1511" i="13"/>
  <c r="K1511" i="13"/>
  <c r="L1511" i="13"/>
  <c r="D584" i="4" l="1"/>
  <c r="D598" i="4"/>
  <c r="D592" i="4"/>
  <c r="D479" i="4"/>
  <c r="D447" i="4"/>
  <c r="D446" i="4"/>
  <c r="D445" i="4"/>
  <c r="D444" i="4"/>
  <c r="D443" i="4"/>
  <c r="D442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382" i="4"/>
  <c r="D381" i="4"/>
  <c r="D380" i="4"/>
  <c r="D377" i="4"/>
  <c r="D375" i="4"/>
  <c r="D374" i="4"/>
  <c r="D372" i="4"/>
  <c r="D367" i="4"/>
  <c r="D365" i="4"/>
  <c r="D350" i="4"/>
  <c r="D580" i="4"/>
  <c r="D574" i="4"/>
  <c r="D572" i="4"/>
  <c r="D570" i="4"/>
  <c r="D568" i="4"/>
  <c r="D562" i="4"/>
  <c r="D560" i="4"/>
  <c r="D558" i="4"/>
  <c r="D556" i="4"/>
  <c r="D554" i="4"/>
  <c r="D552" i="4"/>
  <c r="D551" i="4"/>
  <c r="D550" i="4"/>
  <c r="D549" i="4"/>
  <c r="D548" i="4"/>
  <c r="D547" i="4"/>
  <c r="D546" i="4"/>
  <c r="D545" i="4"/>
  <c r="D544" i="4"/>
  <c r="D543" i="4"/>
  <c r="D541" i="4"/>
  <c r="D540" i="4"/>
  <c r="D539" i="4"/>
  <c r="D538" i="4"/>
  <c r="D58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1" i="4"/>
  <c r="D520" i="4"/>
  <c r="D510" i="4"/>
  <c r="D508" i="4"/>
  <c r="D507" i="4"/>
  <c r="D506" i="4"/>
  <c r="D499" i="4"/>
  <c r="D497" i="4"/>
  <c r="D496" i="4"/>
  <c r="D495" i="4"/>
  <c r="D494" i="4"/>
  <c r="D493" i="4"/>
  <c r="D492" i="4"/>
  <c r="D491" i="4"/>
  <c r="D490" i="4"/>
  <c r="D489" i="4"/>
  <c r="D488" i="4"/>
  <c r="D485" i="4"/>
  <c r="D471" i="4"/>
  <c r="D470" i="4"/>
  <c r="D461" i="4"/>
  <c r="D460" i="4"/>
  <c r="D459" i="4"/>
  <c r="C856" i="4"/>
  <c r="C855" i="4"/>
  <c r="C851" i="4"/>
  <c r="C850" i="4"/>
  <c r="C849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E813" i="4"/>
  <c r="D617" i="4"/>
  <c r="D595" i="4"/>
  <c r="D589" i="4"/>
  <c r="D585" i="4"/>
  <c r="D583" i="4"/>
  <c r="D577" i="4"/>
  <c r="D575" i="4"/>
  <c r="D573" i="4"/>
  <c r="D571" i="4"/>
  <c r="D559" i="4"/>
  <c r="D555" i="4"/>
  <c r="D553" i="4"/>
  <c r="C190" i="4"/>
  <c r="C189" i="4"/>
  <c r="C186" i="4"/>
  <c r="C185" i="4"/>
  <c r="C178" i="4"/>
  <c r="D856" i="4"/>
  <c r="D855" i="4"/>
  <c r="D851" i="4"/>
  <c r="D850" i="4"/>
  <c r="D849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190" i="4"/>
  <c r="D189" i="4"/>
  <c r="D186" i="4"/>
  <c r="D185" i="4"/>
  <c r="D178" i="4"/>
  <c r="E856" i="4"/>
  <c r="E855" i="4"/>
  <c r="E851" i="4"/>
  <c r="E850" i="4"/>
  <c r="E849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C812" i="4"/>
  <c r="E812" i="4"/>
  <c r="C811" i="4"/>
  <c r="E811" i="4"/>
  <c r="C810" i="4"/>
  <c r="E810" i="4"/>
  <c r="C809" i="4"/>
  <c r="E809" i="4"/>
  <c r="C808" i="4"/>
  <c r="E808" i="4"/>
  <c r="C807" i="4"/>
  <c r="E807" i="4"/>
  <c r="C806" i="4"/>
  <c r="E806" i="4"/>
  <c r="C804" i="4"/>
  <c r="E804" i="4"/>
  <c r="C803" i="4"/>
  <c r="E803" i="4"/>
  <c r="C802" i="4"/>
  <c r="E802" i="4"/>
  <c r="C801" i="4"/>
  <c r="E801" i="4"/>
  <c r="C800" i="4"/>
  <c r="E800" i="4"/>
  <c r="C799" i="4"/>
  <c r="E799" i="4"/>
  <c r="C798" i="4"/>
  <c r="E798" i="4"/>
  <c r="C797" i="4"/>
  <c r="E797" i="4"/>
  <c r="C796" i="4"/>
  <c r="E796" i="4"/>
  <c r="C795" i="4"/>
  <c r="E795" i="4"/>
  <c r="C794" i="4"/>
  <c r="E794" i="4"/>
  <c r="C793" i="4"/>
  <c r="E793" i="4"/>
  <c r="C792" i="4"/>
  <c r="E792" i="4"/>
  <c r="C791" i="4"/>
  <c r="E791" i="4"/>
  <c r="C790" i="4"/>
  <c r="E790" i="4"/>
  <c r="C789" i="4"/>
  <c r="E789" i="4"/>
  <c r="C788" i="4"/>
  <c r="E788" i="4"/>
  <c r="C787" i="4"/>
  <c r="E787" i="4"/>
  <c r="C786" i="4"/>
  <c r="E786" i="4"/>
  <c r="C785" i="4"/>
  <c r="E785" i="4"/>
  <c r="C784" i="4"/>
  <c r="E784" i="4"/>
  <c r="C783" i="4"/>
  <c r="E783" i="4"/>
  <c r="C780" i="4"/>
  <c r="E780" i="4"/>
  <c r="C779" i="4"/>
  <c r="E779" i="4"/>
  <c r="C778" i="4"/>
  <c r="E778" i="4"/>
  <c r="C777" i="4"/>
  <c r="E777" i="4"/>
  <c r="C774" i="4"/>
  <c r="E774" i="4"/>
  <c r="C772" i="4"/>
  <c r="E772" i="4"/>
  <c r="C771" i="4"/>
  <c r="E771" i="4"/>
  <c r="C770" i="4"/>
  <c r="E770" i="4"/>
  <c r="C769" i="4"/>
  <c r="E769" i="4"/>
  <c r="C768" i="4"/>
  <c r="E768" i="4"/>
  <c r="C765" i="4"/>
  <c r="E765" i="4"/>
  <c r="C764" i="4"/>
  <c r="E764" i="4"/>
  <c r="C763" i="4"/>
  <c r="E763" i="4"/>
  <c r="C762" i="4"/>
  <c r="E762" i="4"/>
  <c r="C761" i="4"/>
  <c r="E761" i="4"/>
  <c r="C760" i="4"/>
  <c r="E760" i="4"/>
  <c r="C759" i="4"/>
  <c r="E759" i="4"/>
  <c r="C758" i="4"/>
  <c r="E758" i="4"/>
  <c r="C757" i="4"/>
  <c r="E757" i="4"/>
  <c r="C756" i="4"/>
  <c r="E756" i="4"/>
  <c r="C755" i="4"/>
  <c r="E755" i="4"/>
  <c r="C754" i="4"/>
  <c r="E754" i="4"/>
  <c r="C753" i="4"/>
  <c r="E753" i="4"/>
  <c r="C752" i="4"/>
  <c r="E752" i="4"/>
  <c r="C751" i="4"/>
  <c r="E751" i="4"/>
  <c r="C750" i="4"/>
  <c r="E750" i="4"/>
  <c r="C749" i="4"/>
  <c r="E749" i="4"/>
  <c r="C748" i="4"/>
  <c r="E748" i="4"/>
  <c r="C747" i="4"/>
  <c r="E747" i="4"/>
  <c r="C746" i="4"/>
  <c r="E746" i="4"/>
  <c r="C745" i="4"/>
  <c r="E745" i="4"/>
  <c r="C744" i="4"/>
  <c r="E744" i="4"/>
  <c r="C743" i="4"/>
  <c r="E743" i="4"/>
  <c r="C742" i="4"/>
  <c r="E742" i="4"/>
  <c r="C741" i="4"/>
  <c r="E741" i="4"/>
  <c r="C740" i="4"/>
  <c r="E740" i="4"/>
  <c r="C739" i="4"/>
  <c r="E739" i="4"/>
  <c r="C738" i="4"/>
  <c r="E738" i="4"/>
  <c r="C737" i="4"/>
  <c r="E737" i="4"/>
  <c r="C736" i="4"/>
  <c r="E736" i="4"/>
  <c r="C735" i="4"/>
  <c r="E735" i="4"/>
  <c r="C734" i="4"/>
  <c r="E734" i="4"/>
  <c r="C733" i="4"/>
  <c r="E733" i="4"/>
  <c r="C732" i="4"/>
  <c r="E732" i="4"/>
  <c r="C731" i="4"/>
  <c r="E731" i="4"/>
  <c r="C730" i="4"/>
  <c r="E730" i="4"/>
  <c r="C729" i="4"/>
  <c r="E729" i="4"/>
  <c r="C728" i="4"/>
  <c r="E728" i="4"/>
  <c r="C727" i="4"/>
  <c r="E727" i="4"/>
  <c r="C726" i="4"/>
  <c r="E726" i="4"/>
  <c r="C725" i="4"/>
  <c r="E725" i="4"/>
  <c r="C724" i="4"/>
  <c r="E724" i="4"/>
  <c r="C723" i="4"/>
  <c r="E723" i="4"/>
  <c r="C722" i="4"/>
  <c r="E722" i="4"/>
  <c r="C721" i="4"/>
  <c r="E721" i="4"/>
  <c r="C720" i="4"/>
  <c r="E720" i="4"/>
  <c r="C719" i="4"/>
  <c r="E719" i="4"/>
  <c r="C718" i="4"/>
  <c r="E718" i="4"/>
  <c r="C717" i="4"/>
  <c r="E717" i="4"/>
  <c r="C716" i="4"/>
  <c r="E716" i="4"/>
  <c r="C715" i="4"/>
  <c r="E715" i="4"/>
  <c r="C714" i="4"/>
  <c r="E714" i="4"/>
  <c r="C713" i="4"/>
  <c r="E713" i="4"/>
  <c r="C712" i="4"/>
  <c r="E712" i="4"/>
  <c r="C711" i="4"/>
  <c r="E711" i="4"/>
  <c r="C710" i="4"/>
  <c r="E710" i="4"/>
  <c r="C709" i="4"/>
  <c r="E709" i="4"/>
  <c r="C708" i="4"/>
  <c r="E708" i="4"/>
  <c r="C707" i="4"/>
  <c r="E707" i="4"/>
  <c r="C706" i="4"/>
  <c r="E706" i="4"/>
  <c r="C705" i="4"/>
  <c r="E705" i="4"/>
  <c r="C704" i="4"/>
  <c r="E704" i="4"/>
  <c r="C703" i="4"/>
  <c r="E703" i="4"/>
  <c r="C702" i="4"/>
  <c r="E702" i="4"/>
  <c r="C701" i="4"/>
  <c r="E701" i="4"/>
  <c r="C700" i="4"/>
  <c r="E700" i="4"/>
  <c r="C699" i="4"/>
  <c r="E699" i="4"/>
  <c r="C698" i="4"/>
  <c r="E698" i="4"/>
  <c r="C697" i="4"/>
  <c r="E697" i="4"/>
  <c r="C696" i="4"/>
  <c r="E696" i="4"/>
  <c r="C695" i="4"/>
  <c r="E695" i="4"/>
  <c r="C694" i="4"/>
  <c r="E694" i="4"/>
  <c r="C693" i="4"/>
  <c r="E693" i="4"/>
  <c r="C692" i="4"/>
  <c r="E692" i="4"/>
  <c r="C682" i="4"/>
  <c r="E682" i="4"/>
  <c r="C681" i="4"/>
  <c r="E681" i="4"/>
  <c r="C666" i="4"/>
  <c r="E666" i="4"/>
  <c r="C658" i="4"/>
  <c r="E658" i="4"/>
  <c r="C653" i="4"/>
  <c r="E653" i="4"/>
  <c r="C649" i="4"/>
  <c r="E649" i="4"/>
  <c r="C648" i="4"/>
  <c r="E648" i="4"/>
  <c r="C647" i="4"/>
  <c r="E647" i="4"/>
  <c r="C644" i="4"/>
  <c r="E644" i="4"/>
  <c r="C642" i="4"/>
  <c r="E642" i="4"/>
  <c r="C641" i="4"/>
  <c r="E641" i="4"/>
  <c r="C639" i="4"/>
  <c r="E639" i="4"/>
  <c r="C638" i="4"/>
  <c r="E638" i="4"/>
  <c r="C634" i="4"/>
  <c r="E634" i="4"/>
  <c r="C633" i="4"/>
  <c r="E633" i="4"/>
  <c r="C630" i="4"/>
  <c r="E630" i="4"/>
  <c r="C628" i="4"/>
  <c r="E628" i="4"/>
  <c r="C623" i="4"/>
  <c r="E623" i="4"/>
  <c r="C618" i="4"/>
  <c r="E618" i="4"/>
  <c r="C617" i="4"/>
  <c r="E617" i="4"/>
  <c r="C598" i="4"/>
  <c r="E598" i="4"/>
  <c r="C595" i="4"/>
  <c r="E595" i="4"/>
  <c r="C592" i="4"/>
  <c r="E592" i="4"/>
  <c r="C589" i="4"/>
  <c r="E589" i="4"/>
  <c r="C588" i="4"/>
  <c r="E588" i="4"/>
  <c r="C585" i="4"/>
  <c r="E585" i="4"/>
  <c r="C584" i="4"/>
  <c r="E584" i="4"/>
  <c r="C583" i="4"/>
  <c r="E583" i="4"/>
  <c r="C580" i="4"/>
  <c r="E580" i="4"/>
  <c r="C577" i="4"/>
  <c r="E577" i="4"/>
  <c r="C575" i="4"/>
  <c r="E575" i="4"/>
  <c r="C574" i="4"/>
  <c r="E574" i="4"/>
  <c r="C573" i="4"/>
  <c r="E573" i="4"/>
  <c r="C572" i="4"/>
  <c r="E572" i="4"/>
  <c r="C571" i="4"/>
  <c r="E571" i="4"/>
  <c r="C570" i="4"/>
  <c r="E570" i="4"/>
  <c r="C568" i="4"/>
  <c r="E568" i="4"/>
  <c r="C562" i="4"/>
  <c r="E562" i="4"/>
  <c r="C560" i="4"/>
  <c r="E560" i="4"/>
  <c r="C559" i="4"/>
  <c r="E559" i="4"/>
  <c r="C558" i="4"/>
  <c r="E558" i="4"/>
  <c r="C556" i="4"/>
  <c r="E556" i="4"/>
  <c r="C555" i="4"/>
  <c r="E555" i="4"/>
  <c r="C554" i="4"/>
  <c r="E554" i="4"/>
  <c r="C553" i="4"/>
  <c r="E553" i="4"/>
  <c r="C813" i="4"/>
  <c r="D813" i="4"/>
  <c r="D812" i="4"/>
  <c r="D811" i="4"/>
  <c r="D810" i="4"/>
  <c r="D809" i="4"/>
  <c r="D808" i="4"/>
  <c r="D807" i="4"/>
  <c r="D806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0" i="4"/>
  <c r="D779" i="4"/>
  <c r="D778" i="4"/>
  <c r="D777" i="4"/>
  <c r="D774" i="4"/>
  <c r="D772" i="4"/>
  <c r="D771" i="4"/>
  <c r="D770" i="4"/>
  <c r="D769" i="4"/>
  <c r="D768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82" i="4"/>
  <c r="D681" i="4"/>
  <c r="D666" i="4"/>
  <c r="D658" i="4"/>
  <c r="D653" i="4"/>
  <c r="D649" i="4"/>
  <c r="D648" i="4"/>
  <c r="D647" i="4"/>
  <c r="D644" i="4"/>
  <c r="D642" i="4"/>
  <c r="D641" i="4"/>
  <c r="D639" i="4"/>
  <c r="D638" i="4"/>
  <c r="D634" i="4"/>
  <c r="D633" i="4"/>
  <c r="D630" i="4"/>
  <c r="D628" i="4"/>
  <c r="D623" i="4"/>
  <c r="D618" i="4"/>
  <c r="E552" i="4"/>
  <c r="C552" i="4"/>
  <c r="E551" i="4"/>
  <c r="C551" i="4"/>
  <c r="E550" i="4"/>
  <c r="C550" i="4"/>
  <c r="E549" i="4"/>
  <c r="C549" i="4"/>
  <c r="E548" i="4"/>
  <c r="C548" i="4"/>
  <c r="E547" i="4"/>
  <c r="C547" i="4"/>
  <c r="E546" i="4"/>
  <c r="C546" i="4"/>
  <c r="E545" i="4"/>
  <c r="C545" i="4"/>
  <c r="E544" i="4"/>
  <c r="C544" i="4"/>
  <c r="C417" i="4"/>
  <c r="E417" i="4"/>
  <c r="D417" i="4"/>
  <c r="C395" i="4"/>
  <c r="E395" i="4"/>
  <c r="D395" i="4"/>
  <c r="C543" i="4"/>
  <c r="E543" i="4"/>
  <c r="C541" i="4"/>
  <c r="E541" i="4"/>
  <c r="C540" i="4"/>
  <c r="E540" i="4"/>
  <c r="C539" i="4"/>
  <c r="E539" i="4"/>
  <c r="C538" i="4"/>
  <c r="E538" i="4"/>
  <c r="C537" i="4"/>
  <c r="E537" i="4"/>
  <c r="C536" i="4"/>
  <c r="E536" i="4"/>
  <c r="C535" i="4"/>
  <c r="E535" i="4"/>
  <c r="C534" i="4"/>
  <c r="E534" i="4"/>
  <c r="C533" i="4"/>
  <c r="E533" i="4"/>
  <c r="C532" i="4"/>
  <c r="E532" i="4"/>
  <c r="C531" i="4"/>
  <c r="E531" i="4"/>
  <c r="C530" i="4"/>
  <c r="E530" i="4"/>
  <c r="C529" i="4"/>
  <c r="E529" i="4"/>
  <c r="C528" i="4"/>
  <c r="E528" i="4"/>
  <c r="C527" i="4"/>
  <c r="E527" i="4"/>
  <c r="C526" i="4"/>
  <c r="E526" i="4"/>
  <c r="C525" i="4"/>
  <c r="E525" i="4"/>
  <c r="C524" i="4"/>
  <c r="E524" i="4"/>
  <c r="C523" i="4"/>
  <c r="E523" i="4"/>
  <c r="C521" i="4"/>
  <c r="E521" i="4"/>
  <c r="C520" i="4"/>
  <c r="E520" i="4"/>
  <c r="C510" i="4"/>
  <c r="E510" i="4"/>
  <c r="C508" i="4"/>
  <c r="E508" i="4"/>
  <c r="C507" i="4"/>
  <c r="E507" i="4"/>
  <c r="C506" i="4"/>
  <c r="E506" i="4"/>
  <c r="C499" i="4"/>
  <c r="E499" i="4"/>
  <c r="C497" i="4"/>
  <c r="E497" i="4"/>
  <c r="C496" i="4"/>
  <c r="E496" i="4"/>
  <c r="C495" i="4"/>
  <c r="E495" i="4"/>
  <c r="C494" i="4"/>
  <c r="E494" i="4"/>
  <c r="C493" i="4"/>
  <c r="E493" i="4"/>
  <c r="C492" i="4"/>
  <c r="E492" i="4"/>
  <c r="C491" i="4"/>
  <c r="E491" i="4"/>
  <c r="C490" i="4"/>
  <c r="E490" i="4"/>
  <c r="C489" i="4"/>
  <c r="E489" i="4"/>
  <c r="C488" i="4"/>
  <c r="E488" i="4"/>
  <c r="C485" i="4"/>
  <c r="E485" i="4"/>
  <c r="C479" i="4"/>
  <c r="E479" i="4"/>
  <c r="C471" i="4"/>
  <c r="E471" i="4"/>
  <c r="C470" i="4"/>
  <c r="E470" i="4"/>
  <c r="C461" i="4"/>
  <c r="E461" i="4"/>
  <c r="C460" i="4"/>
  <c r="E460" i="4"/>
  <c r="C459" i="4"/>
  <c r="E459" i="4"/>
  <c r="C447" i="4"/>
  <c r="E447" i="4"/>
  <c r="C446" i="4"/>
  <c r="E446" i="4"/>
  <c r="C445" i="4"/>
  <c r="E445" i="4"/>
  <c r="C444" i="4"/>
  <c r="E444" i="4"/>
  <c r="C443" i="4"/>
  <c r="E443" i="4"/>
  <c r="C442" i="4"/>
  <c r="E442" i="4"/>
  <c r="C440" i="4"/>
  <c r="E440" i="4"/>
  <c r="C439" i="4"/>
  <c r="E439" i="4"/>
  <c r="C438" i="4"/>
  <c r="E438" i="4"/>
  <c r="C437" i="4"/>
  <c r="E437" i="4"/>
  <c r="C436" i="4"/>
  <c r="E436" i="4"/>
  <c r="C435" i="4"/>
  <c r="E435" i="4"/>
  <c r="C434" i="4"/>
  <c r="E434" i="4"/>
  <c r="C433" i="4"/>
  <c r="E433" i="4"/>
  <c r="C432" i="4"/>
  <c r="E432" i="4"/>
  <c r="C431" i="4"/>
  <c r="E431" i="4"/>
  <c r="C430" i="4"/>
  <c r="E430" i="4"/>
  <c r="C429" i="4"/>
  <c r="E429" i="4"/>
  <c r="C428" i="4"/>
  <c r="E428" i="4"/>
  <c r="C427" i="4"/>
  <c r="E427" i="4"/>
  <c r="C426" i="4"/>
  <c r="E426" i="4"/>
  <c r="C425" i="4"/>
  <c r="E425" i="4"/>
  <c r="C404" i="4"/>
  <c r="E404" i="4"/>
  <c r="D404" i="4"/>
  <c r="C382" i="4"/>
  <c r="E382" i="4"/>
  <c r="C381" i="4"/>
  <c r="E381" i="4"/>
  <c r="C380" i="4"/>
  <c r="E380" i="4"/>
  <c r="C377" i="4"/>
  <c r="E377" i="4"/>
  <c r="C375" i="4"/>
  <c r="E375" i="4"/>
  <c r="C374" i="4"/>
  <c r="E374" i="4"/>
  <c r="C372" i="4"/>
  <c r="E372" i="4"/>
  <c r="C367" i="4"/>
  <c r="E367" i="4"/>
  <c r="C365" i="4"/>
  <c r="E365" i="4"/>
  <c r="C350" i="4"/>
  <c r="E350" i="4"/>
  <c r="E190" i="4"/>
  <c r="E189" i="4"/>
  <c r="E186" i="4"/>
  <c r="E185" i="4"/>
  <c r="E178" i="4"/>
  <c r="C157" i="4"/>
  <c r="E157" i="4"/>
  <c r="C154" i="4"/>
  <c r="E154" i="4"/>
  <c r="C153" i="4"/>
  <c r="E153" i="4"/>
  <c r="D157" i="4"/>
  <c r="D154" i="4"/>
  <c r="D153" i="4"/>
  <c r="G805" i="4" l="1"/>
  <c r="G782" i="4"/>
  <c r="G781" i="4"/>
  <c r="G776" i="4"/>
  <c r="G775" i="4"/>
  <c r="G773" i="4"/>
  <c r="G767" i="4"/>
  <c r="G766" i="4"/>
  <c r="E805" i="4" l="1"/>
  <c r="D805" i="4"/>
  <c r="C805" i="4"/>
  <c r="C767" i="4"/>
  <c r="E767" i="4"/>
  <c r="D767" i="4"/>
  <c r="C782" i="4"/>
  <c r="D782" i="4"/>
  <c r="E782" i="4"/>
  <c r="E766" i="4"/>
  <c r="D766" i="4"/>
  <c r="C766" i="4"/>
  <c r="E781" i="4"/>
  <c r="D781" i="4"/>
  <c r="C781" i="4"/>
  <c r="E776" i="4"/>
  <c r="C776" i="4"/>
  <c r="D776" i="4"/>
  <c r="E775" i="4"/>
  <c r="D775" i="4"/>
  <c r="C775" i="4"/>
  <c r="C773" i="4"/>
  <c r="E773" i="4"/>
  <c r="D773" i="4"/>
  <c r="J42" i="2" l="1"/>
  <c r="J49" i="2"/>
  <c r="J50" i="2"/>
  <c r="J51" i="2"/>
  <c r="J52" i="2"/>
  <c r="J31" i="2" l="1"/>
  <c r="J32" i="2"/>
  <c r="I76" i="21" l="1"/>
  <c r="J18" i="2"/>
  <c r="J19" i="2"/>
  <c r="J41" i="2"/>
  <c r="J44" i="2"/>
  <c r="J45" i="2"/>
  <c r="J46" i="2"/>
  <c r="J47" i="2"/>
  <c r="J48" i="2"/>
  <c r="J53" i="2"/>
  <c r="D83" i="21"/>
  <c r="D84" i="21"/>
  <c r="K239" i="13" l="1"/>
  <c r="L239" i="13"/>
  <c r="G241" i="4" s="1"/>
  <c r="K240" i="13"/>
  <c r="L240" i="13"/>
  <c r="G242" i="4" s="1"/>
  <c r="K241" i="13"/>
  <c r="L241" i="13"/>
  <c r="G243" i="4" s="1"/>
  <c r="K242" i="13"/>
  <c r="L242" i="13"/>
  <c r="G244" i="4" s="1"/>
  <c r="K243" i="13"/>
  <c r="L243" i="13"/>
  <c r="G245" i="4" s="1"/>
  <c r="K244" i="13"/>
  <c r="L244" i="13"/>
  <c r="G246" i="4" s="1"/>
  <c r="K245" i="13"/>
  <c r="L245" i="13"/>
  <c r="G247" i="4" s="1"/>
  <c r="K246" i="13"/>
  <c r="L246" i="13"/>
  <c r="G248" i="4" s="1"/>
  <c r="K247" i="13"/>
  <c r="L247" i="13"/>
  <c r="G249" i="4" s="1"/>
  <c r="K248" i="13"/>
  <c r="L248" i="13"/>
  <c r="G250" i="4" s="1"/>
  <c r="C250" i="4" l="1"/>
  <c r="E250" i="4"/>
  <c r="D250" i="4"/>
  <c r="C249" i="4"/>
  <c r="D249" i="4"/>
  <c r="E249" i="4"/>
  <c r="C248" i="4"/>
  <c r="E248" i="4"/>
  <c r="D248" i="4"/>
  <c r="C247" i="4"/>
  <c r="D247" i="4"/>
  <c r="E247" i="4"/>
  <c r="C244" i="4"/>
  <c r="E244" i="4"/>
  <c r="D244" i="4"/>
  <c r="C243" i="4"/>
  <c r="D243" i="4"/>
  <c r="E243" i="4"/>
  <c r="E242" i="4"/>
  <c r="D242" i="4"/>
  <c r="C242" i="4"/>
  <c r="E241" i="4"/>
  <c r="C241" i="4"/>
  <c r="D241" i="4"/>
  <c r="E245" i="4"/>
  <c r="D245" i="4"/>
  <c r="C245" i="4"/>
  <c r="E246" i="4"/>
  <c r="D246" i="4"/>
  <c r="C246" i="4"/>
  <c r="L184" i="13"/>
  <c r="K183" i="29" s="1"/>
  <c r="K184" i="13"/>
  <c r="L183" i="13"/>
  <c r="K182" i="29" s="1"/>
  <c r="K183" i="13"/>
  <c r="L182" i="13"/>
  <c r="K182" i="13"/>
  <c r="H12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38" i="13"/>
  <c r="K237" i="13"/>
  <c r="K236" i="13"/>
  <c r="K235" i="13"/>
  <c r="K234" i="13"/>
  <c r="K233" i="13"/>
  <c r="K232" i="13"/>
  <c r="K231" i="13"/>
  <c r="K230" i="13"/>
  <c r="K229" i="13"/>
  <c r="K228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21" i="13"/>
  <c r="K20" i="13"/>
  <c r="K19" i="13"/>
  <c r="K18" i="13"/>
  <c r="K17" i="13"/>
  <c r="K16" i="13"/>
  <c r="K15" i="13"/>
  <c r="K14" i="13"/>
  <c r="K12" i="13"/>
  <c r="L66" i="13"/>
  <c r="G68" i="4" s="1"/>
  <c r="L106" i="13"/>
  <c r="L105" i="13"/>
  <c r="G107" i="4" s="1"/>
  <c r="L175" i="13"/>
  <c r="K174" i="29" s="1"/>
  <c r="L181" i="13"/>
  <c r="L24" i="13"/>
  <c r="G26" i="4" s="1"/>
  <c r="L25" i="13"/>
  <c r="G27" i="4" s="1"/>
  <c r="L44" i="13"/>
  <c r="G46" i="4" s="1"/>
  <c r="L74" i="13"/>
  <c r="L156" i="13"/>
  <c r="G158" i="4" s="1"/>
  <c r="L165" i="13"/>
  <c r="L180" i="13"/>
  <c r="K179" i="29" s="1"/>
  <c r="L155" i="13"/>
  <c r="K154" i="29" s="1"/>
  <c r="L164" i="13"/>
  <c r="G166" i="4" s="1"/>
  <c r="L179" i="13"/>
  <c r="L28" i="13"/>
  <c r="L62" i="13"/>
  <c r="G64" i="4" s="1"/>
  <c r="L102" i="13"/>
  <c r="L172" i="13"/>
  <c r="L101" i="13"/>
  <c r="L171" i="13"/>
  <c r="I166" i="29"/>
  <c r="J166" i="29" s="1"/>
  <c r="I165" i="29"/>
  <c r="J165" i="29" s="1"/>
  <c r="I164" i="29"/>
  <c r="J164" i="29" s="1"/>
  <c r="I163" i="29"/>
  <c r="J163" i="29" s="1"/>
  <c r="I162" i="29"/>
  <c r="J162" i="29" s="1"/>
  <c r="I161" i="29"/>
  <c r="J161" i="29" s="1"/>
  <c r="I160" i="29"/>
  <c r="J160" i="29" s="1"/>
  <c r="I159" i="29"/>
  <c r="J159" i="29" s="1"/>
  <c r="I158" i="29"/>
  <c r="J158" i="29" s="1"/>
  <c r="I157" i="29"/>
  <c r="J157" i="29" s="1"/>
  <c r="I156" i="29"/>
  <c r="J156" i="29" s="1"/>
  <c r="I155" i="29"/>
  <c r="J155" i="29" s="1"/>
  <c r="I154" i="29"/>
  <c r="J154" i="29" s="1"/>
  <c r="I153" i="29"/>
  <c r="J153" i="29" s="1"/>
  <c r="I152" i="29"/>
  <c r="J152" i="29" s="1"/>
  <c r="I151" i="29"/>
  <c r="J151" i="29" s="1"/>
  <c r="I150" i="29"/>
  <c r="J150" i="29" s="1"/>
  <c r="I149" i="29"/>
  <c r="J149" i="29" s="1"/>
  <c r="I148" i="29"/>
  <c r="J148" i="29" s="1"/>
  <c r="I147" i="29"/>
  <c r="J147" i="29" s="1"/>
  <c r="I146" i="29"/>
  <c r="J146" i="29" s="1"/>
  <c r="I145" i="29"/>
  <c r="J145" i="29" s="1"/>
  <c r="I144" i="29"/>
  <c r="J144" i="29" s="1"/>
  <c r="I143" i="29"/>
  <c r="J143" i="29" s="1"/>
  <c r="I142" i="29"/>
  <c r="J142" i="29" s="1"/>
  <c r="I141" i="29"/>
  <c r="J141" i="29" s="1"/>
  <c r="I140" i="29"/>
  <c r="J140" i="29" s="1"/>
  <c r="I139" i="29"/>
  <c r="J139" i="29" s="1"/>
  <c r="I138" i="29"/>
  <c r="J138" i="29" s="1"/>
  <c r="I137" i="29"/>
  <c r="J137" i="29" s="1"/>
  <c r="I136" i="29"/>
  <c r="J136" i="29" s="1"/>
  <c r="I135" i="29"/>
  <c r="J135" i="29" s="1"/>
  <c r="I134" i="29"/>
  <c r="J134" i="29" s="1"/>
  <c r="I133" i="29"/>
  <c r="J133" i="29" s="1"/>
  <c r="I132" i="29"/>
  <c r="J132" i="29" s="1"/>
  <c r="I131" i="29"/>
  <c r="J131" i="29" s="1"/>
  <c r="I130" i="29"/>
  <c r="J130" i="29" s="1"/>
  <c r="I129" i="29"/>
  <c r="J129" i="29" s="1"/>
  <c r="I128" i="29"/>
  <c r="J128" i="29" s="1"/>
  <c r="I127" i="29"/>
  <c r="J127" i="29" s="1"/>
  <c r="I126" i="29"/>
  <c r="J126" i="29" s="1"/>
  <c r="I125" i="29"/>
  <c r="J125" i="29" s="1"/>
  <c r="I124" i="29"/>
  <c r="J124" i="29" s="1"/>
  <c r="I123" i="29"/>
  <c r="J123" i="29" s="1"/>
  <c r="I122" i="29"/>
  <c r="J122" i="29" s="1"/>
  <c r="I121" i="29"/>
  <c r="J121" i="29" s="1"/>
  <c r="I120" i="29"/>
  <c r="J120" i="29" s="1"/>
  <c r="I119" i="29"/>
  <c r="J119" i="29" s="1"/>
  <c r="I118" i="29"/>
  <c r="J118" i="29" s="1"/>
  <c r="I117" i="29"/>
  <c r="J117" i="29" s="1"/>
  <c r="I116" i="29"/>
  <c r="J116" i="29" s="1"/>
  <c r="I115" i="29"/>
  <c r="J115" i="29" s="1"/>
  <c r="I114" i="29"/>
  <c r="J114" i="29" s="1"/>
  <c r="I113" i="29"/>
  <c r="J113" i="29" s="1"/>
  <c r="I112" i="29"/>
  <c r="J112" i="29" s="1"/>
  <c r="I111" i="29"/>
  <c r="J111" i="29" s="1"/>
  <c r="I110" i="29"/>
  <c r="J110" i="29" s="1"/>
  <c r="I109" i="29"/>
  <c r="J109" i="29" s="1"/>
  <c r="I108" i="29"/>
  <c r="J108" i="29" s="1"/>
  <c r="I107" i="29"/>
  <c r="J107" i="29" s="1"/>
  <c r="I106" i="29"/>
  <c r="J106" i="29" s="1"/>
  <c r="I105" i="29"/>
  <c r="J105" i="29" s="1"/>
  <c r="I104" i="29"/>
  <c r="J104" i="29" s="1"/>
  <c r="I103" i="29"/>
  <c r="J103" i="29" s="1"/>
  <c r="I102" i="29"/>
  <c r="J102" i="29" s="1"/>
  <c r="I101" i="29"/>
  <c r="J101" i="29" s="1"/>
  <c r="I100" i="29"/>
  <c r="J100" i="29" s="1"/>
  <c r="I99" i="29"/>
  <c r="J99" i="29" s="1"/>
  <c r="I98" i="29"/>
  <c r="J98" i="29" s="1"/>
  <c r="I97" i="29"/>
  <c r="J97" i="29" s="1"/>
  <c r="I96" i="29"/>
  <c r="J96" i="29" s="1"/>
  <c r="I95" i="29"/>
  <c r="J95" i="29" s="1"/>
  <c r="I94" i="29"/>
  <c r="J94" i="29" s="1"/>
  <c r="I93" i="29"/>
  <c r="J93" i="29" s="1"/>
  <c r="I92" i="29"/>
  <c r="J92" i="29" s="1"/>
  <c r="I91" i="29"/>
  <c r="J91" i="29" s="1"/>
  <c r="I90" i="29"/>
  <c r="J90" i="29" s="1"/>
  <c r="I89" i="29"/>
  <c r="J89" i="29" s="1"/>
  <c r="I88" i="29"/>
  <c r="J88" i="29" s="1"/>
  <c r="I87" i="29"/>
  <c r="J87" i="29" s="1"/>
  <c r="I86" i="29"/>
  <c r="J86" i="29" s="1"/>
  <c r="I85" i="29"/>
  <c r="J85" i="29" s="1"/>
  <c r="I84" i="29"/>
  <c r="J84" i="29" s="1"/>
  <c r="I83" i="29"/>
  <c r="J83" i="29" s="1"/>
  <c r="I82" i="29"/>
  <c r="J82" i="29" s="1"/>
  <c r="I81" i="29"/>
  <c r="J81" i="29" s="1"/>
  <c r="I80" i="29"/>
  <c r="J80" i="29" s="1"/>
  <c r="I79" i="29"/>
  <c r="J79" i="29" s="1"/>
  <c r="I78" i="29"/>
  <c r="J78" i="29" s="1"/>
  <c r="I77" i="29"/>
  <c r="J77" i="29" s="1"/>
  <c r="I76" i="29"/>
  <c r="J76" i="29" s="1"/>
  <c r="I75" i="29"/>
  <c r="J75" i="29" s="1"/>
  <c r="I74" i="29"/>
  <c r="J74" i="29" s="1"/>
  <c r="I73" i="29"/>
  <c r="J73" i="29" s="1"/>
  <c r="I72" i="29"/>
  <c r="J72" i="29" s="1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L75" i="13"/>
  <c r="L157" i="13"/>
  <c r="L166" i="13"/>
  <c r="K155" i="29"/>
  <c r="I292" i="29"/>
  <c r="J292" i="29" s="1"/>
  <c r="I291" i="29"/>
  <c r="J291" i="29" s="1"/>
  <c r="I290" i="29"/>
  <c r="J290" i="29" s="1"/>
  <c r="I289" i="29"/>
  <c r="J289" i="29" s="1"/>
  <c r="I288" i="29"/>
  <c r="J288" i="29" s="1"/>
  <c r="I287" i="29"/>
  <c r="J287" i="29" s="1"/>
  <c r="I286" i="29"/>
  <c r="J286" i="29" s="1"/>
  <c r="I285" i="29"/>
  <c r="J285" i="29" s="1"/>
  <c r="I284" i="29"/>
  <c r="J284" i="29" s="1"/>
  <c r="I283" i="29"/>
  <c r="J283" i="29" s="1"/>
  <c r="I282" i="29"/>
  <c r="J282" i="29" s="1"/>
  <c r="I281" i="29"/>
  <c r="J281" i="29" s="1"/>
  <c r="I280" i="29"/>
  <c r="J280" i="29" s="1"/>
  <c r="I279" i="29"/>
  <c r="J279" i="29" s="1"/>
  <c r="I278" i="29"/>
  <c r="J278" i="29" s="1"/>
  <c r="I277" i="29"/>
  <c r="J277" i="29" s="1"/>
  <c r="I276" i="29"/>
  <c r="J276" i="29" s="1"/>
  <c r="I275" i="29"/>
  <c r="J275" i="29" s="1"/>
  <c r="I274" i="29"/>
  <c r="J274" i="29" s="1"/>
  <c r="I273" i="29"/>
  <c r="J273" i="29" s="1"/>
  <c r="I272" i="29"/>
  <c r="J272" i="29" s="1"/>
  <c r="I271" i="29"/>
  <c r="J271" i="29" s="1"/>
  <c r="I270" i="29"/>
  <c r="J270" i="29" s="1"/>
  <c r="I269" i="29"/>
  <c r="J269" i="29" s="1"/>
  <c r="I268" i="29"/>
  <c r="J268" i="29" s="1"/>
  <c r="I267" i="29"/>
  <c r="J267" i="29" s="1"/>
  <c r="I266" i="29"/>
  <c r="J266" i="29" s="1"/>
  <c r="I265" i="29"/>
  <c r="J265" i="29" s="1"/>
  <c r="I264" i="29"/>
  <c r="J264" i="29" s="1"/>
  <c r="I263" i="29"/>
  <c r="J263" i="29" s="1"/>
  <c r="I262" i="29"/>
  <c r="J262" i="29" s="1"/>
  <c r="I261" i="29"/>
  <c r="J261" i="29" s="1"/>
  <c r="I260" i="29"/>
  <c r="J260" i="29" s="1"/>
  <c r="I259" i="29"/>
  <c r="J259" i="29" s="1"/>
  <c r="I258" i="29"/>
  <c r="J258" i="29" s="1"/>
  <c r="I257" i="29"/>
  <c r="J257" i="29" s="1"/>
  <c r="I256" i="29"/>
  <c r="J256" i="29" s="1"/>
  <c r="I255" i="29"/>
  <c r="J255" i="29" s="1"/>
  <c r="I254" i="29"/>
  <c r="J254" i="29" s="1"/>
  <c r="I253" i="29"/>
  <c r="J253" i="29" s="1"/>
  <c r="I252" i="29"/>
  <c r="J252" i="29" s="1"/>
  <c r="I251" i="29"/>
  <c r="J251" i="29" s="1"/>
  <c r="I250" i="29"/>
  <c r="J250" i="29" s="1"/>
  <c r="I249" i="29"/>
  <c r="J249" i="29" s="1"/>
  <c r="I248" i="29"/>
  <c r="J248" i="29" s="1"/>
  <c r="I247" i="29"/>
  <c r="J247" i="29" s="1"/>
  <c r="I246" i="29"/>
  <c r="J246" i="29" s="1"/>
  <c r="I245" i="29"/>
  <c r="J245" i="29" s="1"/>
  <c r="I244" i="29"/>
  <c r="J244" i="29" s="1"/>
  <c r="I243" i="29"/>
  <c r="J243" i="29" s="1"/>
  <c r="I242" i="29"/>
  <c r="J242" i="29" s="1"/>
  <c r="I241" i="29"/>
  <c r="J241" i="29" s="1"/>
  <c r="I240" i="29"/>
  <c r="J240" i="29" s="1"/>
  <c r="I239" i="29"/>
  <c r="J239" i="29" s="1"/>
  <c r="I238" i="29"/>
  <c r="J238" i="29" s="1"/>
  <c r="I237" i="29"/>
  <c r="J237" i="29" s="1"/>
  <c r="I236" i="29"/>
  <c r="J236" i="29" s="1"/>
  <c r="I235" i="29"/>
  <c r="J235" i="29" s="1"/>
  <c r="I234" i="29"/>
  <c r="J234" i="29" s="1"/>
  <c r="I233" i="29"/>
  <c r="J233" i="29" s="1"/>
  <c r="I232" i="29"/>
  <c r="J232" i="29" s="1"/>
  <c r="I231" i="29"/>
  <c r="J231" i="29" s="1"/>
  <c r="I230" i="29"/>
  <c r="J230" i="29" s="1"/>
  <c r="I229" i="29"/>
  <c r="J229" i="29" s="1"/>
  <c r="I228" i="29"/>
  <c r="J228" i="29" s="1"/>
  <c r="I227" i="29"/>
  <c r="J227" i="29" s="1"/>
  <c r="I226" i="29"/>
  <c r="J226" i="29" s="1"/>
  <c r="I225" i="29"/>
  <c r="J225" i="29" s="1"/>
  <c r="I224" i="29"/>
  <c r="J224" i="29" s="1"/>
  <c r="I223" i="29"/>
  <c r="J223" i="29" s="1"/>
  <c r="I222" i="29"/>
  <c r="J222" i="29" s="1"/>
  <c r="I221" i="29"/>
  <c r="J221" i="29" s="1"/>
  <c r="I220" i="29"/>
  <c r="J220" i="29" s="1"/>
  <c r="I219" i="29"/>
  <c r="J219" i="29" s="1"/>
  <c r="I218" i="29"/>
  <c r="J218" i="29" s="1"/>
  <c r="I217" i="29"/>
  <c r="J217" i="29" s="1"/>
  <c r="I216" i="29"/>
  <c r="J216" i="29" s="1"/>
  <c r="I215" i="29"/>
  <c r="J215" i="29" s="1"/>
  <c r="I214" i="29"/>
  <c r="J214" i="29" s="1"/>
  <c r="I213" i="29"/>
  <c r="J213" i="29" s="1"/>
  <c r="I212" i="29"/>
  <c r="J212" i="29" s="1"/>
  <c r="I211" i="29"/>
  <c r="J211" i="29" s="1"/>
  <c r="I210" i="29"/>
  <c r="J210" i="29" s="1"/>
  <c r="I209" i="29"/>
  <c r="J209" i="29" s="1"/>
  <c r="I208" i="29"/>
  <c r="J208" i="29" s="1"/>
  <c r="I207" i="29"/>
  <c r="J207" i="29" s="1"/>
  <c r="I206" i="29"/>
  <c r="J206" i="29" s="1"/>
  <c r="I205" i="29"/>
  <c r="J205" i="29" s="1"/>
  <c r="I204" i="29"/>
  <c r="J204" i="29" s="1"/>
  <c r="I203" i="29"/>
  <c r="J203" i="29" s="1"/>
  <c r="I202" i="29"/>
  <c r="J202" i="29" s="1"/>
  <c r="I201" i="29"/>
  <c r="J201" i="29" s="1"/>
  <c r="I200" i="29"/>
  <c r="J200" i="29" s="1"/>
  <c r="I199" i="29"/>
  <c r="J199" i="29" s="1"/>
  <c r="I198" i="29"/>
  <c r="J198" i="29" s="1"/>
  <c r="I197" i="29"/>
  <c r="J197" i="29" s="1"/>
  <c r="I196" i="29"/>
  <c r="J196" i="29" s="1"/>
  <c r="I195" i="29"/>
  <c r="J195" i="29" s="1"/>
  <c r="I194" i="29"/>
  <c r="J194" i="29" s="1"/>
  <c r="I193" i="29"/>
  <c r="J193" i="29" s="1"/>
  <c r="I192" i="29"/>
  <c r="J192" i="29" s="1"/>
  <c r="I191" i="29"/>
  <c r="J191" i="29" s="1"/>
  <c r="I190" i="29"/>
  <c r="J190" i="29" s="1"/>
  <c r="I189" i="29"/>
  <c r="J189" i="29" s="1"/>
  <c r="I188" i="29"/>
  <c r="J188" i="29" s="1"/>
  <c r="I187" i="29"/>
  <c r="J187" i="29" s="1"/>
  <c r="I186" i="29"/>
  <c r="J186" i="29" s="1"/>
  <c r="I185" i="29"/>
  <c r="J185" i="29" s="1"/>
  <c r="I184" i="29"/>
  <c r="J184" i="29" s="1"/>
  <c r="I65" i="29"/>
  <c r="J65" i="29" s="1"/>
  <c r="I64" i="29"/>
  <c r="J64" i="29" s="1"/>
  <c r="I63" i="29"/>
  <c r="J63" i="29" s="1"/>
  <c r="I62" i="29"/>
  <c r="J62" i="29" s="1"/>
  <c r="I61" i="29"/>
  <c r="J61" i="29" s="1"/>
  <c r="I60" i="29"/>
  <c r="J60" i="29" s="1"/>
  <c r="I59" i="29"/>
  <c r="J59" i="29" s="1"/>
  <c r="I58" i="29"/>
  <c r="J58" i="29" s="1"/>
  <c r="I57" i="29"/>
  <c r="J57" i="29" s="1"/>
  <c r="I56" i="29"/>
  <c r="J56" i="29" s="1"/>
  <c r="I55" i="29"/>
  <c r="J55" i="29" s="1"/>
  <c r="I54" i="29"/>
  <c r="J54" i="29" s="1"/>
  <c r="I53" i="29"/>
  <c r="J53" i="29" s="1"/>
  <c r="I52" i="29"/>
  <c r="J52" i="29" s="1"/>
  <c r="I51" i="29"/>
  <c r="J51" i="29" s="1"/>
  <c r="I50" i="29"/>
  <c r="J50" i="29" s="1"/>
  <c r="I49" i="29"/>
  <c r="J49" i="29" s="1"/>
  <c r="I48" i="29"/>
  <c r="J48" i="29" s="1"/>
  <c r="I47" i="29"/>
  <c r="J47" i="29" s="1"/>
  <c r="I46" i="29"/>
  <c r="J46" i="29" s="1"/>
  <c r="I45" i="29"/>
  <c r="J45" i="29" s="1"/>
  <c r="I44" i="29"/>
  <c r="J44" i="29" s="1"/>
  <c r="I43" i="29"/>
  <c r="J43" i="29" s="1"/>
  <c r="I42" i="29"/>
  <c r="J42" i="29" s="1"/>
  <c r="I41" i="29"/>
  <c r="J41" i="29" s="1"/>
  <c r="I40" i="29"/>
  <c r="J40" i="29" s="1"/>
  <c r="I39" i="29"/>
  <c r="I38" i="29"/>
  <c r="J38" i="29" s="1"/>
  <c r="I37" i="29"/>
  <c r="J37" i="29" s="1"/>
  <c r="I36" i="29"/>
  <c r="J36" i="29" s="1"/>
  <c r="I35" i="29"/>
  <c r="J35" i="29" s="1"/>
  <c r="I34" i="29"/>
  <c r="J34" i="29" s="1"/>
  <c r="I33" i="29"/>
  <c r="J33" i="29" s="1"/>
  <c r="I32" i="29"/>
  <c r="J32" i="29" s="1"/>
  <c r="I31" i="29"/>
  <c r="J31" i="29" s="1"/>
  <c r="I30" i="29"/>
  <c r="J30" i="29" s="1"/>
  <c r="I29" i="29"/>
  <c r="J29" i="29" s="1"/>
  <c r="I28" i="29"/>
  <c r="J28" i="29" s="1"/>
  <c r="I27" i="29"/>
  <c r="J27" i="29" s="1"/>
  <c r="I26" i="29"/>
  <c r="J26" i="29" s="1"/>
  <c r="I25" i="29"/>
  <c r="J25" i="29" s="1"/>
  <c r="I24" i="29"/>
  <c r="J24" i="29" s="1"/>
  <c r="I23" i="29"/>
  <c r="J23" i="29" s="1"/>
  <c r="I22" i="29"/>
  <c r="J22" i="29" s="1"/>
  <c r="I21" i="29"/>
  <c r="J21" i="29" s="1"/>
  <c r="I20" i="29"/>
  <c r="J20" i="29" s="1"/>
  <c r="I19" i="29"/>
  <c r="J19" i="29" s="1"/>
  <c r="I18" i="29"/>
  <c r="J18" i="29" s="1"/>
  <c r="I17" i="29"/>
  <c r="J17" i="29" s="1"/>
  <c r="I16" i="29"/>
  <c r="J16" i="29" s="1"/>
  <c r="I15" i="29"/>
  <c r="J15" i="29" s="1"/>
  <c r="I14" i="29"/>
  <c r="J14" i="29" s="1"/>
  <c r="I13" i="29"/>
  <c r="J13" i="29" s="1"/>
  <c r="I12" i="29"/>
  <c r="J12" i="29" s="1"/>
  <c r="I11" i="29"/>
  <c r="J11" i="29" s="1"/>
  <c r="K24" i="29"/>
  <c r="F166" i="29"/>
  <c r="G166" i="29" s="1"/>
  <c r="F165" i="29"/>
  <c r="G165" i="29" s="1"/>
  <c r="F164" i="29"/>
  <c r="G164" i="29" s="1"/>
  <c r="F163" i="29"/>
  <c r="G163" i="29" s="1"/>
  <c r="F162" i="29"/>
  <c r="G162" i="29" s="1"/>
  <c r="F161" i="29"/>
  <c r="G161" i="29" s="1"/>
  <c r="F160" i="29"/>
  <c r="G160" i="29" s="1"/>
  <c r="F159" i="29"/>
  <c r="G159" i="29" s="1"/>
  <c r="F158" i="29"/>
  <c r="G158" i="29" s="1"/>
  <c r="F157" i="29"/>
  <c r="G157" i="29" s="1"/>
  <c r="F156" i="29"/>
  <c r="G156" i="29" s="1"/>
  <c r="F155" i="29"/>
  <c r="G155" i="29" s="1"/>
  <c r="F154" i="29"/>
  <c r="G154" i="29" s="1"/>
  <c r="F153" i="29"/>
  <c r="G153" i="29" s="1"/>
  <c r="F152" i="29"/>
  <c r="G152" i="29" s="1"/>
  <c r="F151" i="29"/>
  <c r="G151" i="29" s="1"/>
  <c r="F150" i="29"/>
  <c r="G150" i="29" s="1"/>
  <c r="F149" i="29"/>
  <c r="G149" i="29" s="1"/>
  <c r="F148" i="29"/>
  <c r="G148" i="29" s="1"/>
  <c r="F147" i="29"/>
  <c r="G147" i="29" s="1"/>
  <c r="F146" i="29"/>
  <c r="G146" i="29" s="1"/>
  <c r="F145" i="29"/>
  <c r="G145" i="29" s="1"/>
  <c r="F144" i="29"/>
  <c r="G144" i="29" s="1"/>
  <c r="F143" i="29"/>
  <c r="G143" i="29" s="1"/>
  <c r="F142" i="29"/>
  <c r="G142" i="29" s="1"/>
  <c r="F141" i="29"/>
  <c r="G141" i="29" s="1"/>
  <c r="F140" i="29"/>
  <c r="G140" i="29" s="1"/>
  <c r="F139" i="29"/>
  <c r="G139" i="29" s="1"/>
  <c r="F138" i="29"/>
  <c r="G138" i="29" s="1"/>
  <c r="F137" i="29"/>
  <c r="G137" i="29" s="1"/>
  <c r="F136" i="29"/>
  <c r="G136" i="29" s="1"/>
  <c r="F135" i="29"/>
  <c r="G135" i="29" s="1"/>
  <c r="F134" i="29"/>
  <c r="G134" i="29" s="1"/>
  <c r="F133" i="29"/>
  <c r="G133" i="29" s="1"/>
  <c r="F132" i="29"/>
  <c r="G132" i="29" s="1"/>
  <c r="F131" i="29"/>
  <c r="G131" i="29" s="1"/>
  <c r="F130" i="29"/>
  <c r="G130" i="29" s="1"/>
  <c r="F129" i="29"/>
  <c r="G129" i="29" s="1"/>
  <c r="F128" i="29"/>
  <c r="G128" i="29" s="1"/>
  <c r="F127" i="29"/>
  <c r="G127" i="29" s="1"/>
  <c r="F126" i="29"/>
  <c r="G126" i="29" s="1"/>
  <c r="F125" i="29"/>
  <c r="G125" i="29" s="1"/>
  <c r="F124" i="29"/>
  <c r="G124" i="29" s="1"/>
  <c r="F123" i="29"/>
  <c r="G123" i="29" s="1"/>
  <c r="F122" i="29"/>
  <c r="G122" i="29" s="1"/>
  <c r="F121" i="29"/>
  <c r="G121" i="29" s="1"/>
  <c r="F120" i="29"/>
  <c r="G120" i="29" s="1"/>
  <c r="F119" i="29"/>
  <c r="G119" i="29" s="1"/>
  <c r="F118" i="29"/>
  <c r="G118" i="29" s="1"/>
  <c r="F117" i="29"/>
  <c r="G117" i="29" s="1"/>
  <c r="F116" i="29"/>
  <c r="G116" i="29" s="1"/>
  <c r="F115" i="29"/>
  <c r="G115" i="29" s="1"/>
  <c r="F114" i="29"/>
  <c r="G114" i="29" s="1"/>
  <c r="F113" i="29"/>
  <c r="G113" i="29" s="1"/>
  <c r="F112" i="29"/>
  <c r="G112" i="29" s="1"/>
  <c r="F111" i="29"/>
  <c r="G111" i="29" s="1"/>
  <c r="F110" i="29"/>
  <c r="G110" i="29" s="1"/>
  <c r="F109" i="29"/>
  <c r="G109" i="29" s="1"/>
  <c r="F108" i="29"/>
  <c r="G108" i="29" s="1"/>
  <c r="F107" i="29"/>
  <c r="G107" i="29" s="1"/>
  <c r="F106" i="29"/>
  <c r="G106" i="29" s="1"/>
  <c r="F105" i="29"/>
  <c r="G105" i="29" s="1"/>
  <c r="F104" i="29"/>
  <c r="G104" i="29" s="1"/>
  <c r="F103" i="29"/>
  <c r="G103" i="29" s="1"/>
  <c r="F102" i="29"/>
  <c r="G102" i="29" s="1"/>
  <c r="F101" i="29"/>
  <c r="G101" i="29" s="1"/>
  <c r="F100" i="29"/>
  <c r="G100" i="29" s="1"/>
  <c r="F99" i="29"/>
  <c r="G99" i="29" s="1"/>
  <c r="F98" i="29"/>
  <c r="G98" i="29" s="1"/>
  <c r="F97" i="29"/>
  <c r="G97" i="29" s="1"/>
  <c r="F96" i="29"/>
  <c r="G96" i="29" s="1"/>
  <c r="F95" i="29"/>
  <c r="G95" i="29" s="1"/>
  <c r="F94" i="29"/>
  <c r="G94" i="29" s="1"/>
  <c r="F93" i="29"/>
  <c r="G93" i="29" s="1"/>
  <c r="F92" i="29"/>
  <c r="G92" i="29" s="1"/>
  <c r="F91" i="29"/>
  <c r="G91" i="29" s="1"/>
  <c r="F90" i="29"/>
  <c r="G90" i="29" s="1"/>
  <c r="F89" i="29"/>
  <c r="G89" i="29" s="1"/>
  <c r="F88" i="29"/>
  <c r="G88" i="29" s="1"/>
  <c r="F87" i="29"/>
  <c r="G87" i="29" s="1"/>
  <c r="F86" i="29"/>
  <c r="G86" i="29" s="1"/>
  <c r="F85" i="29"/>
  <c r="G85" i="29" s="1"/>
  <c r="F84" i="29"/>
  <c r="G84" i="29" s="1"/>
  <c r="F83" i="29"/>
  <c r="G83" i="29" s="1"/>
  <c r="F82" i="29"/>
  <c r="G82" i="29" s="1"/>
  <c r="F81" i="29"/>
  <c r="G81" i="29" s="1"/>
  <c r="F80" i="29"/>
  <c r="G80" i="29" s="1"/>
  <c r="F79" i="29"/>
  <c r="G79" i="29" s="1"/>
  <c r="F78" i="29"/>
  <c r="G78" i="29" s="1"/>
  <c r="F77" i="29"/>
  <c r="G77" i="29" s="1"/>
  <c r="F76" i="29"/>
  <c r="G76" i="29" s="1"/>
  <c r="F75" i="29"/>
  <c r="G75" i="29" s="1"/>
  <c r="F74" i="29"/>
  <c r="G74" i="29" s="1"/>
  <c r="F73" i="29"/>
  <c r="G73" i="29" s="1"/>
  <c r="F72" i="29"/>
  <c r="G72" i="29" s="1"/>
  <c r="F71" i="29"/>
  <c r="G71" i="29" s="1"/>
  <c r="F70" i="29"/>
  <c r="G70" i="29" s="1"/>
  <c r="F69" i="29"/>
  <c r="G69" i="29" s="1"/>
  <c r="F68" i="29"/>
  <c r="G68" i="29" s="1"/>
  <c r="F67" i="29"/>
  <c r="G67" i="29" s="1"/>
  <c r="F66" i="29"/>
  <c r="G66" i="29" s="1"/>
  <c r="F292" i="29"/>
  <c r="G292" i="29" s="1"/>
  <c r="F291" i="29"/>
  <c r="G291" i="29" s="1"/>
  <c r="F290" i="29"/>
  <c r="G290" i="29" s="1"/>
  <c r="F289" i="29"/>
  <c r="G289" i="29" s="1"/>
  <c r="F288" i="29"/>
  <c r="G288" i="29" s="1"/>
  <c r="F287" i="29"/>
  <c r="G287" i="29" s="1"/>
  <c r="F286" i="29"/>
  <c r="G286" i="29" s="1"/>
  <c r="F285" i="29"/>
  <c r="G285" i="29" s="1"/>
  <c r="F284" i="29"/>
  <c r="G284" i="29" s="1"/>
  <c r="F283" i="29"/>
  <c r="G283" i="29" s="1"/>
  <c r="F282" i="29"/>
  <c r="G282" i="29" s="1"/>
  <c r="F281" i="29"/>
  <c r="G281" i="29" s="1"/>
  <c r="F280" i="29"/>
  <c r="G280" i="29" s="1"/>
  <c r="F279" i="29"/>
  <c r="G279" i="29" s="1"/>
  <c r="F278" i="29"/>
  <c r="G278" i="29" s="1"/>
  <c r="F277" i="29"/>
  <c r="G277" i="29" s="1"/>
  <c r="F276" i="29"/>
  <c r="G276" i="29" s="1"/>
  <c r="F275" i="29"/>
  <c r="G275" i="29" s="1"/>
  <c r="F274" i="29"/>
  <c r="G274" i="29" s="1"/>
  <c r="F273" i="29"/>
  <c r="G273" i="29" s="1"/>
  <c r="F272" i="29"/>
  <c r="G272" i="29" s="1"/>
  <c r="F271" i="29"/>
  <c r="G271" i="29" s="1"/>
  <c r="F270" i="29"/>
  <c r="G270" i="29" s="1"/>
  <c r="F269" i="29"/>
  <c r="G269" i="29" s="1"/>
  <c r="F268" i="29"/>
  <c r="G268" i="29" s="1"/>
  <c r="F267" i="29"/>
  <c r="G267" i="29" s="1"/>
  <c r="F266" i="29"/>
  <c r="G266" i="29" s="1"/>
  <c r="F265" i="29"/>
  <c r="G265" i="29" s="1"/>
  <c r="F264" i="29"/>
  <c r="G264" i="29" s="1"/>
  <c r="F263" i="29"/>
  <c r="G263" i="29" s="1"/>
  <c r="F262" i="29"/>
  <c r="G262" i="29" s="1"/>
  <c r="F261" i="29"/>
  <c r="G261" i="29" s="1"/>
  <c r="F260" i="29"/>
  <c r="G260" i="29" s="1"/>
  <c r="F259" i="29"/>
  <c r="G259" i="29" s="1"/>
  <c r="F258" i="29"/>
  <c r="G258" i="29" s="1"/>
  <c r="F257" i="29"/>
  <c r="G257" i="29" s="1"/>
  <c r="F256" i="29"/>
  <c r="G256" i="29" s="1"/>
  <c r="F255" i="29"/>
  <c r="G255" i="29" s="1"/>
  <c r="F254" i="29"/>
  <c r="G254" i="29" s="1"/>
  <c r="F253" i="29"/>
  <c r="G253" i="29" s="1"/>
  <c r="F252" i="29"/>
  <c r="G252" i="29" s="1"/>
  <c r="F251" i="29"/>
  <c r="G251" i="29" s="1"/>
  <c r="F250" i="29"/>
  <c r="G250" i="29" s="1"/>
  <c r="F249" i="29"/>
  <c r="G249" i="29" s="1"/>
  <c r="F248" i="29"/>
  <c r="G248" i="29" s="1"/>
  <c r="F247" i="29"/>
  <c r="G247" i="29" s="1"/>
  <c r="F246" i="29"/>
  <c r="G246" i="29" s="1"/>
  <c r="F245" i="29"/>
  <c r="G245" i="29" s="1"/>
  <c r="F244" i="29"/>
  <c r="G244" i="29" s="1"/>
  <c r="F243" i="29"/>
  <c r="G243" i="29" s="1"/>
  <c r="F242" i="29"/>
  <c r="G242" i="29" s="1"/>
  <c r="F241" i="29"/>
  <c r="G241" i="29" s="1"/>
  <c r="F240" i="29"/>
  <c r="G240" i="29" s="1"/>
  <c r="F239" i="29"/>
  <c r="G239" i="29" s="1"/>
  <c r="F238" i="29"/>
  <c r="G238" i="29" s="1"/>
  <c r="F237" i="29"/>
  <c r="G237" i="29" s="1"/>
  <c r="F236" i="29"/>
  <c r="G236" i="29" s="1"/>
  <c r="F235" i="29"/>
  <c r="G235" i="29" s="1"/>
  <c r="F234" i="29"/>
  <c r="G234" i="29" s="1"/>
  <c r="F233" i="29"/>
  <c r="G233" i="29" s="1"/>
  <c r="F232" i="29"/>
  <c r="G232" i="29" s="1"/>
  <c r="F231" i="29"/>
  <c r="G231" i="29" s="1"/>
  <c r="F230" i="29"/>
  <c r="G230" i="29" s="1"/>
  <c r="F229" i="29"/>
  <c r="G229" i="29" s="1"/>
  <c r="F228" i="29"/>
  <c r="G228" i="29" s="1"/>
  <c r="F227" i="29"/>
  <c r="G227" i="29" s="1"/>
  <c r="F226" i="29"/>
  <c r="G226" i="29" s="1"/>
  <c r="F225" i="29"/>
  <c r="G225" i="29" s="1"/>
  <c r="F224" i="29"/>
  <c r="G224" i="29" s="1"/>
  <c r="F223" i="29"/>
  <c r="G223" i="29" s="1"/>
  <c r="F222" i="29"/>
  <c r="G222" i="29" s="1"/>
  <c r="F221" i="29"/>
  <c r="G221" i="29" s="1"/>
  <c r="F220" i="29"/>
  <c r="G220" i="29" s="1"/>
  <c r="F219" i="29"/>
  <c r="G219" i="29" s="1"/>
  <c r="F218" i="29"/>
  <c r="G218" i="29" s="1"/>
  <c r="F217" i="29"/>
  <c r="G217" i="29" s="1"/>
  <c r="F216" i="29"/>
  <c r="G216" i="29" s="1"/>
  <c r="F215" i="29"/>
  <c r="G215" i="29" s="1"/>
  <c r="F214" i="29"/>
  <c r="G214" i="29" s="1"/>
  <c r="F213" i="29"/>
  <c r="G213" i="29" s="1"/>
  <c r="F212" i="29"/>
  <c r="G212" i="29" s="1"/>
  <c r="F211" i="29"/>
  <c r="G211" i="29" s="1"/>
  <c r="F210" i="29"/>
  <c r="G210" i="29" s="1"/>
  <c r="F209" i="29"/>
  <c r="G209" i="29" s="1"/>
  <c r="F208" i="29"/>
  <c r="G208" i="29" s="1"/>
  <c r="F207" i="29"/>
  <c r="G207" i="29" s="1"/>
  <c r="F206" i="29"/>
  <c r="G206" i="29" s="1"/>
  <c r="F205" i="29"/>
  <c r="G205" i="29" s="1"/>
  <c r="F204" i="29"/>
  <c r="G204" i="29" s="1"/>
  <c r="F203" i="29"/>
  <c r="G203" i="29" s="1"/>
  <c r="F202" i="29"/>
  <c r="G202" i="29" s="1"/>
  <c r="F201" i="29"/>
  <c r="G201" i="29" s="1"/>
  <c r="F200" i="29"/>
  <c r="G200" i="29" s="1"/>
  <c r="F199" i="29"/>
  <c r="G199" i="29" s="1"/>
  <c r="F198" i="29"/>
  <c r="G198" i="29" s="1"/>
  <c r="F197" i="29"/>
  <c r="G197" i="29" s="1"/>
  <c r="F196" i="29"/>
  <c r="G196" i="29" s="1"/>
  <c r="F195" i="29"/>
  <c r="G195" i="29" s="1"/>
  <c r="F194" i="29"/>
  <c r="G194" i="29" s="1"/>
  <c r="F193" i="29"/>
  <c r="G193" i="29" s="1"/>
  <c r="F192" i="29"/>
  <c r="G192" i="29" s="1"/>
  <c r="F191" i="29"/>
  <c r="G191" i="29" s="1"/>
  <c r="F190" i="29"/>
  <c r="G190" i="29" s="1"/>
  <c r="F189" i="29"/>
  <c r="G189" i="29" s="1"/>
  <c r="F188" i="29"/>
  <c r="G188" i="29" s="1"/>
  <c r="F187" i="29"/>
  <c r="G187" i="29" s="1"/>
  <c r="F186" i="29"/>
  <c r="G186" i="29" s="1"/>
  <c r="F185" i="29"/>
  <c r="G185" i="29" s="1"/>
  <c r="F184" i="29"/>
  <c r="G184" i="29" s="1"/>
  <c r="F65" i="29"/>
  <c r="G65" i="29" s="1"/>
  <c r="F64" i="29"/>
  <c r="G64" i="29" s="1"/>
  <c r="F63" i="29"/>
  <c r="G63" i="29" s="1"/>
  <c r="F62" i="29"/>
  <c r="G62" i="29" s="1"/>
  <c r="F61" i="29"/>
  <c r="G61" i="29" s="1"/>
  <c r="F60" i="29"/>
  <c r="G60" i="29" s="1"/>
  <c r="F59" i="29"/>
  <c r="G59" i="29" s="1"/>
  <c r="F58" i="29"/>
  <c r="G58" i="29" s="1"/>
  <c r="F57" i="29"/>
  <c r="G57" i="29" s="1"/>
  <c r="F56" i="29"/>
  <c r="G56" i="29" s="1"/>
  <c r="F55" i="29"/>
  <c r="G55" i="29" s="1"/>
  <c r="F54" i="29"/>
  <c r="G54" i="29" s="1"/>
  <c r="F53" i="29"/>
  <c r="G53" i="29" s="1"/>
  <c r="F52" i="29"/>
  <c r="G52" i="29" s="1"/>
  <c r="F51" i="29"/>
  <c r="G51" i="29" s="1"/>
  <c r="F50" i="29"/>
  <c r="G50" i="29" s="1"/>
  <c r="F49" i="29"/>
  <c r="G49" i="29" s="1"/>
  <c r="F48" i="29"/>
  <c r="G48" i="29" s="1"/>
  <c r="F47" i="29"/>
  <c r="G47" i="29" s="1"/>
  <c r="F46" i="29"/>
  <c r="G46" i="29" s="1"/>
  <c r="F45" i="29"/>
  <c r="G45" i="29" s="1"/>
  <c r="F44" i="29"/>
  <c r="G44" i="29" s="1"/>
  <c r="F43" i="29"/>
  <c r="G43" i="29" s="1"/>
  <c r="F42" i="29"/>
  <c r="G42" i="29" s="1"/>
  <c r="F41" i="29"/>
  <c r="G41" i="29" s="1"/>
  <c r="F40" i="29"/>
  <c r="G40" i="29" s="1"/>
  <c r="F39" i="29"/>
  <c r="F38" i="29"/>
  <c r="G38" i="29" s="1"/>
  <c r="F37" i="29"/>
  <c r="G37" i="29" s="1"/>
  <c r="F36" i="29"/>
  <c r="G36" i="29" s="1"/>
  <c r="F35" i="29"/>
  <c r="G35" i="29" s="1"/>
  <c r="F34" i="29"/>
  <c r="G34" i="29" s="1"/>
  <c r="F33" i="29"/>
  <c r="G33" i="29" s="1"/>
  <c r="F32" i="29"/>
  <c r="G32" i="29" s="1"/>
  <c r="F31" i="29"/>
  <c r="G31" i="29" s="1"/>
  <c r="F30" i="29"/>
  <c r="G30" i="29" s="1"/>
  <c r="F29" i="29"/>
  <c r="G29" i="29" s="1"/>
  <c r="F28" i="29"/>
  <c r="G28" i="29" s="1"/>
  <c r="F27" i="29"/>
  <c r="G27" i="29" s="1"/>
  <c r="F26" i="29"/>
  <c r="G26" i="29" s="1"/>
  <c r="F25" i="29"/>
  <c r="G25" i="29" s="1"/>
  <c r="F24" i="29"/>
  <c r="G24" i="29" s="1"/>
  <c r="F23" i="29"/>
  <c r="G23" i="29" s="1"/>
  <c r="F22" i="29"/>
  <c r="G22" i="29" s="1"/>
  <c r="F21" i="29"/>
  <c r="G21" i="29" s="1"/>
  <c r="F20" i="29"/>
  <c r="G20" i="29" s="1"/>
  <c r="F19" i="29"/>
  <c r="G19" i="29" s="1"/>
  <c r="F18" i="29"/>
  <c r="G18" i="29" s="1"/>
  <c r="F17" i="29"/>
  <c r="G17" i="29" s="1"/>
  <c r="F16" i="29"/>
  <c r="G16" i="29" s="1"/>
  <c r="F15" i="29"/>
  <c r="G15" i="29" s="1"/>
  <c r="F14" i="29"/>
  <c r="G14" i="29" s="1"/>
  <c r="F13" i="29"/>
  <c r="G13" i="29" s="1"/>
  <c r="F12" i="29"/>
  <c r="G12" i="29" s="1"/>
  <c r="F11" i="29"/>
  <c r="G11" i="29" s="1"/>
  <c r="L170" i="13"/>
  <c r="K169" i="29" s="1"/>
  <c r="L58" i="13"/>
  <c r="L59" i="13"/>
  <c r="L169" i="13"/>
  <c r="K168" i="29" s="1"/>
  <c r="L103" i="13"/>
  <c r="L173" i="13"/>
  <c r="K172" i="29" s="1"/>
  <c r="H82" i="29"/>
  <c r="H81" i="29"/>
  <c r="H25" i="29"/>
  <c r="H34" i="29"/>
  <c r="H73" i="29"/>
  <c r="H125" i="29"/>
  <c r="H129" i="29"/>
  <c r="H140" i="29"/>
  <c r="H72" i="29"/>
  <c r="H124" i="29"/>
  <c r="H128" i="29"/>
  <c r="H139" i="29"/>
  <c r="H20" i="29"/>
  <c r="H22" i="29"/>
  <c r="H123" i="29"/>
  <c r="H127" i="29"/>
  <c r="H138" i="29"/>
  <c r="H67" i="29"/>
  <c r="H68" i="29"/>
  <c r="H75" i="29"/>
  <c r="H76" i="29"/>
  <c r="H86" i="29"/>
  <c r="H90" i="29"/>
  <c r="H92" i="29"/>
  <c r="H94" i="29"/>
  <c r="H96" i="29"/>
  <c r="H98" i="29"/>
  <c r="H100" i="29"/>
  <c r="H107" i="29"/>
  <c r="H108" i="29"/>
  <c r="H109" i="29"/>
  <c r="H117" i="29"/>
  <c r="H154" i="29"/>
  <c r="H155" i="29"/>
  <c r="H159" i="29"/>
  <c r="H161" i="29"/>
  <c r="H163" i="29"/>
  <c r="H166" i="29"/>
  <c r="H66" i="29"/>
  <c r="H74" i="29"/>
  <c r="H85" i="29"/>
  <c r="H89" i="29"/>
  <c r="H91" i="29"/>
  <c r="H93" i="29"/>
  <c r="H95" i="29"/>
  <c r="H97" i="29"/>
  <c r="H99" i="29"/>
  <c r="H106" i="29"/>
  <c r="H116" i="29"/>
  <c r="H153" i="29"/>
  <c r="H158" i="29"/>
  <c r="H160" i="29"/>
  <c r="H162" i="29"/>
  <c r="H165" i="29"/>
  <c r="H13" i="29"/>
  <c r="H14" i="29"/>
  <c r="H15" i="29"/>
  <c r="H16" i="29"/>
  <c r="H19" i="29"/>
  <c r="H26" i="29"/>
  <c r="H45" i="29"/>
  <c r="H47" i="29"/>
  <c r="H49" i="29"/>
  <c r="H51" i="29"/>
  <c r="H53" i="29"/>
  <c r="H55" i="29"/>
  <c r="H84" i="29"/>
  <c r="H88" i="29"/>
  <c r="H105" i="29"/>
  <c r="H115" i="29"/>
  <c r="H152" i="29"/>
  <c r="H157" i="29"/>
  <c r="H164" i="29"/>
  <c r="H87" i="29"/>
  <c r="H101" i="29"/>
  <c r="H103" i="29"/>
  <c r="H135" i="29"/>
  <c r="H136" i="29"/>
  <c r="H102" i="29"/>
  <c r="H134" i="29"/>
  <c r="H137" i="29"/>
  <c r="H46" i="29"/>
  <c r="H48" i="29"/>
  <c r="H50" i="29"/>
  <c r="H52" i="29"/>
  <c r="H54" i="29"/>
  <c r="H56" i="29"/>
  <c r="H60" i="29"/>
  <c r="H62" i="29"/>
  <c r="H133" i="29"/>
  <c r="H156" i="29"/>
  <c r="H69" i="29"/>
  <c r="H70" i="29"/>
  <c r="H71" i="29"/>
  <c r="H78" i="29"/>
  <c r="H79" i="29"/>
  <c r="H80" i="29"/>
  <c r="H110" i="29"/>
  <c r="H111" i="29"/>
  <c r="H114" i="29"/>
  <c r="H118" i="29"/>
  <c r="H119" i="29"/>
  <c r="H120" i="29"/>
  <c r="H121" i="29"/>
  <c r="H126" i="29"/>
  <c r="H130" i="29"/>
  <c r="H141" i="29"/>
  <c r="H143" i="29"/>
  <c r="H144" i="29"/>
  <c r="H145" i="29"/>
  <c r="H146" i="29"/>
  <c r="H147" i="29"/>
  <c r="H149" i="29"/>
  <c r="H150" i="29"/>
  <c r="H151" i="29"/>
  <c r="H77" i="29"/>
  <c r="H113" i="29"/>
  <c r="H132" i="29"/>
  <c r="H142" i="29"/>
  <c r="H148" i="29"/>
  <c r="H28" i="29"/>
  <c r="H29" i="29"/>
  <c r="H30" i="29"/>
  <c r="H31" i="29"/>
  <c r="H33" i="29"/>
  <c r="H36" i="29"/>
  <c r="H40" i="29"/>
  <c r="H112" i="29"/>
  <c r="H122" i="29"/>
  <c r="H131" i="29"/>
  <c r="H83" i="29"/>
  <c r="H35" i="29"/>
  <c r="H37" i="29"/>
  <c r="H38" i="29"/>
  <c r="H39" i="29"/>
  <c r="L154" i="13"/>
  <c r="L158" i="13"/>
  <c r="L159" i="13"/>
  <c r="L160" i="13"/>
  <c r="L161" i="13"/>
  <c r="L162" i="13"/>
  <c r="L163" i="13"/>
  <c r="L18" i="13"/>
  <c r="G20" i="4" s="1"/>
  <c r="L19" i="13"/>
  <c r="G21" i="4" s="1"/>
  <c r="L33" i="13"/>
  <c r="L43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60" i="13"/>
  <c r="L61" i="13"/>
  <c r="L63" i="13"/>
  <c r="L81" i="13"/>
  <c r="L83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12" i="13"/>
  <c r="L122" i="13"/>
  <c r="L131" i="13"/>
  <c r="L142" i="13"/>
  <c r="L167" i="13"/>
  <c r="L168" i="13"/>
  <c r="K167" i="29" s="1"/>
  <c r="L82" i="13"/>
  <c r="L84" i="13"/>
  <c r="L104" i="13"/>
  <c r="L113" i="13"/>
  <c r="L123" i="13"/>
  <c r="L132" i="13"/>
  <c r="L143" i="13"/>
  <c r="L174" i="13"/>
  <c r="K173" i="29" s="1"/>
  <c r="L111" i="13"/>
  <c r="L121" i="13"/>
  <c r="L130" i="13"/>
  <c r="L141" i="13"/>
  <c r="L153" i="13"/>
  <c r="H59" i="29"/>
  <c r="D82" i="21"/>
  <c r="L34" i="13"/>
  <c r="L35" i="13"/>
  <c r="L36" i="13"/>
  <c r="L37" i="13"/>
  <c r="L38" i="13"/>
  <c r="L39" i="13"/>
  <c r="G41" i="4" s="1"/>
  <c r="L40" i="13"/>
  <c r="L41" i="13"/>
  <c r="L107" i="13"/>
  <c r="L108" i="13"/>
  <c r="L110" i="13"/>
  <c r="L114" i="13"/>
  <c r="L115" i="13"/>
  <c r="L116" i="13"/>
  <c r="L117" i="13"/>
  <c r="L118" i="13"/>
  <c r="L14" i="13"/>
  <c r="L15" i="13"/>
  <c r="L16" i="13"/>
  <c r="G18" i="4" s="1"/>
  <c r="L17" i="13"/>
  <c r="L20" i="13"/>
  <c r="G22" i="4" s="1"/>
  <c r="L21" i="13"/>
  <c r="L22" i="13"/>
  <c r="L23" i="13"/>
  <c r="L26" i="13"/>
  <c r="L27" i="13"/>
  <c r="L29" i="13"/>
  <c r="L30" i="13"/>
  <c r="L31" i="13"/>
  <c r="L32" i="13"/>
  <c r="L67" i="13"/>
  <c r="L68" i="13"/>
  <c r="L69" i="13"/>
  <c r="L70" i="13"/>
  <c r="L71" i="13"/>
  <c r="L72" i="13"/>
  <c r="L73" i="13"/>
  <c r="L76" i="13"/>
  <c r="L78" i="13"/>
  <c r="L79" i="13"/>
  <c r="L80" i="13"/>
  <c r="L109" i="13"/>
  <c r="L119" i="13"/>
  <c r="L120" i="13"/>
  <c r="L124" i="13"/>
  <c r="L125" i="13"/>
  <c r="L126" i="13"/>
  <c r="L127" i="13"/>
  <c r="L128" i="13"/>
  <c r="L129" i="13"/>
  <c r="L133" i="13"/>
  <c r="L134" i="13"/>
  <c r="L135" i="13"/>
  <c r="L136" i="13"/>
  <c r="L137" i="13"/>
  <c r="L138" i="13"/>
  <c r="L139" i="13"/>
  <c r="L140" i="13"/>
  <c r="L144" i="13"/>
  <c r="L145" i="13"/>
  <c r="L146" i="13"/>
  <c r="L147" i="13"/>
  <c r="L148" i="13"/>
  <c r="L149" i="13"/>
  <c r="L150" i="13"/>
  <c r="L151" i="13"/>
  <c r="K150" i="29" s="1"/>
  <c r="L152" i="13"/>
  <c r="K151" i="29" s="1"/>
  <c r="L77" i="13"/>
  <c r="H32" i="29"/>
  <c r="H12" i="29"/>
  <c r="H17" i="29"/>
  <c r="H41" i="29"/>
  <c r="H44" i="29"/>
  <c r="H57" i="29"/>
  <c r="H58" i="29"/>
  <c r="H27" i="29"/>
  <c r="H21" i="29"/>
  <c r="H24" i="29"/>
  <c r="H42" i="29"/>
  <c r="H61" i="29"/>
  <c r="L42" i="13"/>
  <c r="H18" i="29"/>
  <c r="L178" i="13"/>
  <c r="K177" i="29" s="1"/>
  <c r="L65" i="13"/>
  <c r="L64" i="13"/>
  <c r="H43" i="29"/>
  <c r="H65" i="29"/>
  <c r="H104" i="29"/>
  <c r="G513" i="4"/>
  <c r="D9" i="4"/>
  <c r="H8" i="4" s="1"/>
  <c r="H13" i="4" s="1"/>
  <c r="G512" i="4"/>
  <c r="G515" i="4"/>
  <c r="L232" i="13"/>
  <c r="L233" i="13"/>
  <c r="L235" i="13"/>
  <c r="L236" i="13"/>
  <c r="L237" i="13"/>
  <c r="L238" i="13"/>
  <c r="L256" i="13"/>
  <c r="H214" i="29"/>
  <c r="L186" i="13"/>
  <c r="K247" i="29"/>
  <c r="L249" i="13"/>
  <c r="L263" i="13"/>
  <c r="L285" i="13"/>
  <c r="L231" i="13"/>
  <c r="L282" i="13"/>
  <c r="H246" i="29"/>
  <c r="H277" i="29"/>
  <c r="H192" i="29"/>
  <c r="H200" i="29"/>
  <c r="H208" i="29"/>
  <c r="H211" i="29"/>
  <c r="H263" i="29"/>
  <c r="H191" i="29"/>
  <c r="H188" i="29"/>
  <c r="H272" i="29"/>
  <c r="H276" i="29"/>
  <c r="H291" i="29"/>
  <c r="H190" i="29"/>
  <c r="H196" i="29"/>
  <c r="H217" i="29"/>
  <c r="H221" i="29"/>
  <c r="H240" i="29"/>
  <c r="H286" i="29"/>
  <c r="H287" i="29"/>
  <c r="H288" i="29"/>
  <c r="H289" i="29"/>
  <c r="H290" i="29"/>
  <c r="H186" i="29"/>
  <c r="H187" i="29"/>
  <c r="H189" i="29"/>
  <c r="H218" i="29"/>
  <c r="H219" i="29"/>
  <c r="H245" i="29"/>
  <c r="H254" i="29"/>
  <c r="H257" i="29"/>
  <c r="H259" i="29"/>
  <c r="H264" i="29"/>
  <c r="H266" i="29"/>
  <c r="H268" i="29"/>
  <c r="H270" i="29"/>
  <c r="H271" i="29"/>
  <c r="H280" i="29"/>
  <c r="H63" i="29"/>
  <c r="H64" i="29"/>
  <c r="H203" i="29"/>
  <c r="H222" i="29"/>
  <c r="H225" i="29"/>
  <c r="H227" i="29"/>
  <c r="H241" i="29"/>
  <c r="H256" i="29"/>
  <c r="H260" i="29"/>
  <c r="H275" i="29"/>
  <c r="H195" i="29"/>
  <c r="H198" i="29"/>
  <c r="H207" i="29"/>
  <c r="H216" i="29"/>
  <c r="H220" i="29"/>
  <c r="H273" i="29"/>
  <c r="H184" i="29"/>
  <c r="H197" i="29"/>
  <c r="H209" i="29"/>
  <c r="H215" i="29"/>
  <c r="H283" i="29"/>
  <c r="H274" i="29"/>
  <c r="H278" i="29"/>
  <c r="H279" i="29"/>
  <c r="K238" i="29"/>
  <c r="K243" i="29"/>
  <c r="L259" i="13"/>
  <c r="L270" i="13"/>
  <c r="L253" i="13"/>
  <c r="H193" i="29"/>
  <c r="H204" i="29"/>
  <c r="H206" i="29"/>
  <c r="H228" i="29"/>
  <c r="H229" i="29"/>
  <c r="H233" i="29"/>
  <c r="H239" i="29"/>
  <c r="H242" i="29"/>
  <c r="H244" i="29"/>
  <c r="H251" i="29"/>
  <c r="H253" i="29"/>
  <c r="L250" i="13"/>
  <c r="L251" i="13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C30" i="29"/>
  <c r="E30" i="29"/>
  <c r="C31" i="29"/>
  <c r="E31" i="29"/>
  <c r="C32" i="29"/>
  <c r="E32" i="29"/>
  <c r="C33" i="29"/>
  <c r="E33" i="29"/>
  <c r="C34" i="29"/>
  <c r="E34" i="29"/>
  <c r="C35" i="29"/>
  <c r="E35" i="29"/>
  <c r="C36" i="29"/>
  <c r="E36" i="29"/>
  <c r="C37" i="29"/>
  <c r="E37" i="29"/>
  <c r="C38" i="29"/>
  <c r="E38" i="29"/>
  <c r="C39" i="29"/>
  <c r="E39" i="29"/>
  <c r="C40" i="29"/>
  <c r="E40" i="29"/>
  <c r="C41" i="29"/>
  <c r="E41" i="29"/>
  <c r="C42" i="29"/>
  <c r="E42" i="29"/>
  <c r="C43" i="29"/>
  <c r="E43" i="29"/>
  <c r="C44" i="29"/>
  <c r="E44" i="29"/>
  <c r="C45" i="29"/>
  <c r="E45" i="29"/>
  <c r="C46" i="29"/>
  <c r="E46" i="29"/>
  <c r="C47" i="29"/>
  <c r="E47" i="29"/>
  <c r="C48" i="29"/>
  <c r="E48" i="29"/>
  <c r="C49" i="29"/>
  <c r="E49" i="29"/>
  <c r="C50" i="29"/>
  <c r="E50" i="29"/>
  <c r="C51" i="29"/>
  <c r="E51" i="29"/>
  <c r="C52" i="29"/>
  <c r="E52" i="29"/>
  <c r="C53" i="29"/>
  <c r="E53" i="29"/>
  <c r="C54" i="29"/>
  <c r="E54" i="29"/>
  <c r="C55" i="29"/>
  <c r="E55" i="29"/>
  <c r="C56" i="29"/>
  <c r="E56" i="29"/>
  <c r="C57" i="29"/>
  <c r="E57" i="29"/>
  <c r="C58" i="29"/>
  <c r="E58" i="29"/>
  <c r="C59" i="29"/>
  <c r="E59" i="29"/>
  <c r="C60" i="29"/>
  <c r="E60" i="29"/>
  <c r="C61" i="29"/>
  <c r="E61" i="29"/>
  <c r="C62" i="29"/>
  <c r="E62" i="29"/>
  <c r="C63" i="29"/>
  <c r="E63" i="29"/>
  <c r="C64" i="29"/>
  <c r="E64" i="29"/>
  <c r="C65" i="29"/>
  <c r="E65" i="29"/>
  <c r="C66" i="29"/>
  <c r="E66" i="29"/>
  <c r="C67" i="29"/>
  <c r="E67" i="29"/>
  <c r="C68" i="29"/>
  <c r="E68" i="29"/>
  <c r="C69" i="29"/>
  <c r="E69" i="29"/>
  <c r="C70" i="29"/>
  <c r="E70" i="29"/>
  <c r="C71" i="29"/>
  <c r="E71" i="29"/>
  <c r="C72" i="29"/>
  <c r="E72" i="29"/>
  <c r="C73" i="29"/>
  <c r="E73" i="29"/>
  <c r="C74" i="29"/>
  <c r="E74" i="29"/>
  <c r="C75" i="29"/>
  <c r="E75" i="29"/>
  <c r="C76" i="29"/>
  <c r="E76" i="29"/>
  <c r="C77" i="29"/>
  <c r="E77" i="29"/>
  <c r="C78" i="29"/>
  <c r="E78" i="29"/>
  <c r="C79" i="29"/>
  <c r="E79" i="29"/>
  <c r="C80" i="29"/>
  <c r="E80" i="29"/>
  <c r="C81" i="29"/>
  <c r="E81" i="29"/>
  <c r="C82" i="29"/>
  <c r="E82" i="29"/>
  <c r="C83" i="29"/>
  <c r="E83" i="29"/>
  <c r="C84" i="29"/>
  <c r="E84" i="29"/>
  <c r="C85" i="29"/>
  <c r="E85" i="29"/>
  <c r="C86" i="29"/>
  <c r="E86" i="29"/>
  <c r="C87" i="29"/>
  <c r="E87" i="29"/>
  <c r="C88" i="29"/>
  <c r="E88" i="29"/>
  <c r="C89" i="29"/>
  <c r="E89" i="29"/>
  <c r="C90" i="29"/>
  <c r="E90" i="29"/>
  <c r="C91" i="29"/>
  <c r="E91" i="29"/>
  <c r="C92" i="29"/>
  <c r="E92" i="29"/>
  <c r="C93" i="29"/>
  <c r="E93" i="29"/>
  <c r="C94" i="29"/>
  <c r="E94" i="29"/>
  <c r="C95" i="29"/>
  <c r="E95" i="29"/>
  <c r="C96" i="29"/>
  <c r="E96" i="29"/>
  <c r="C97" i="29"/>
  <c r="E97" i="29"/>
  <c r="C98" i="29"/>
  <c r="E98" i="29"/>
  <c r="C99" i="29"/>
  <c r="E99" i="29"/>
  <c r="C100" i="29"/>
  <c r="E100" i="29"/>
  <c r="C101" i="29"/>
  <c r="E101" i="29"/>
  <c r="C102" i="29"/>
  <c r="E102" i="29"/>
  <c r="C103" i="29"/>
  <c r="E103" i="29"/>
  <c r="C104" i="29"/>
  <c r="E104" i="29"/>
  <c r="C105" i="29"/>
  <c r="E105" i="29"/>
  <c r="C106" i="29"/>
  <c r="E106" i="29"/>
  <c r="C107" i="29"/>
  <c r="E107" i="29"/>
  <c r="C108" i="29"/>
  <c r="E108" i="29"/>
  <c r="C109" i="29"/>
  <c r="E109" i="29"/>
  <c r="C110" i="29"/>
  <c r="E110" i="29"/>
  <c r="C111" i="29"/>
  <c r="E111" i="29"/>
  <c r="C112" i="29"/>
  <c r="E112" i="29"/>
  <c r="C113" i="29"/>
  <c r="E113" i="29"/>
  <c r="C114" i="29"/>
  <c r="E114" i="29"/>
  <c r="C115" i="29"/>
  <c r="E115" i="29"/>
  <c r="C116" i="29"/>
  <c r="E116" i="29"/>
  <c r="C117" i="29"/>
  <c r="E117" i="29"/>
  <c r="C118" i="29"/>
  <c r="E118" i="29"/>
  <c r="C119" i="29"/>
  <c r="E119" i="29"/>
  <c r="C120" i="29"/>
  <c r="E120" i="29"/>
  <c r="C121" i="29"/>
  <c r="E121" i="29"/>
  <c r="C122" i="29"/>
  <c r="E122" i="29"/>
  <c r="C123" i="29"/>
  <c r="E123" i="29"/>
  <c r="C124" i="29"/>
  <c r="E124" i="29"/>
  <c r="C125" i="29"/>
  <c r="E125" i="29"/>
  <c r="C126" i="29"/>
  <c r="E126" i="29"/>
  <c r="C127" i="29"/>
  <c r="E127" i="29"/>
  <c r="C128" i="29"/>
  <c r="E128" i="29"/>
  <c r="C129" i="29"/>
  <c r="E129" i="29"/>
  <c r="C130" i="29"/>
  <c r="E130" i="29"/>
  <c r="C131" i="29"/>
  <c r="E131" i="29"/>
  <c r="C132" i="29"/>
  <c r="E132" i="29"/>
  <c r="C133" i="29"/>
  <c r="E133" i="29"/>
  <c r="C134" i="29"/>
  <c r="E134" i="29"/>
  <c r="C135" i="29"/>
  <c r="E135" i="29"/>
  <c r="C136" i="29"/>
  <c r="E136" i="29"/>
  <c r="C137" i="29"/>
  <c r="E137" i="29"/>
  <c r="C138" i="29"/>
  <c r="E138" i="29"/>
  <c r="C139" i="29"/>
  <c r="E139" i="29"/>
  <c r="C140" i="29"/>
  <c r="E140" i="29"/>
  <c r="C141" i="29"/>
  <c r="E141" i="29"/>
  <c r="C142" i="29"/>
  <c r="E142" i="29"/>
  <c r="C143" i="29"/>
  <c r="E143" i="29"/>
  <c r="C144" i="29"/>
  <c r="E144" i="29"/>
  <c r="C145" i="29"/>
  <c r="E145" i="29"/>
  <c r="C146" i="29"/>
  <c r="E146" i="29"/>
  <c r="C147" i="29"/>
  <c r="E147" i="29"/>
  <c r="C148" i="29"/>
  <c r="E148" i="29"/>
  <c r="C149" i="29"/>
  <c r="E149" i="29"/>
  <c r="C150" i="29"/>
  <c r="E150" i="29"/>
  <c r="C151" i="29"/>
  <c r="E151" i="29"/>
  <c r="C152" i="29"/>
  <c r="E152" i="29"/>
  <c r="C153" i="29"/>
  <c r="E153" i="29"/>
  <c r="C154" i="29"/>
  <c r="E154" i="29"/>
  <c r="C155" i="29"/>
  <c r="E155" i="29"/>
  <c r="C156" i="29"/>
  <c r="E156" i="29"/>
  <c r="C157" i="29"/>
  <c r="E157" i="29"/>
  <c r="C158" i="29"/>
  <c r="E158" i="29"/>
  <c r="C159" i="29"/>
  <c r="E159" i="29"/>
  <c r="C160" i="29"/>
  <c r="E160" i="29"/>
  <c r="C161" i="29"/>
  <c r="E161" i="29"/>
  <c r="C162" i="29"/>
  <c r="E162" i="29"/>
  <c r="C163" i="29"/>
  <c r="E163" i="29"/>
  <c r="C164" i="29"/>
  <c r="E164" i="29"/>
  <c r="C165" i="29"/>
  <c r="E165" i="29"/>
  <c r="C166" i="29"/>
  <c r="E166" i="29"/>
  <c r="C184" i="29"/>
  <c r="E184" i="29"/>
  <c r="L185" i="13"/>
  <c r="C185" i="29"/>
  <c r="E185" i="29"/>
  <c r="H185" i="29"/>
  <c r="C186" i="29"/>
  <c r="E186" i="29"/>
  <c r="L187" i="13"/>
  <c r="K186" i="29" s="1"/>
  <c r="C187" i="29"/>
  <c r="E187" i="29"/>
  <c r="L188" i="13"/>
  <c r="K187" i="29" s="1"/>
  <c r="C188" i="29"/>
  <c r="E188" i="29"/>
  <c r="L189" i="13"/>
  <c r="C189" i="29"/>
  <c r="E189" i="29"/>
  <c r="L190" i="13"/>
  <c r="C190" i="29"/>
  <c r="E190" i="29"/>
  <c r="L191" i="13"/>
  <c r="C191" i="29"/>
  <c r="E191" i="29"/>
  <c r="L192" i="13"/>
  <c r="C192" i="29"/>
  <c r="E192" i="29"/>
  <c r="L193" i="13"/>
  <c r="C193" i="29"/>
  <c r="E193" i="29"/>
  <c r="L194" i="13"/>
  <c r="C194" i="29"/>
  <c r="E194" i="29"/>
  <c r="H194" i="29"/>
  <c r="L195" i="13"/>
  <c r="C195" i="29"/>
  <c r="E195" i="29"/>
  <c r="L196" i="13"/>
  <c r="C196" i="29"/>
  <c r="E196" i="29"/>
  <c r="L197" i="13"/>
  <c r="C197" i="29"/>
  <c r="E197" i="29"/>
  <c r="L198" i="13"/>
  <c r="C198" i="29"/>
  <c r="E198" i="29"/>
  <c r="L199" i="13"/>
  <c r="C199" i="29"/>
  <c r="E199" i="29"/>
  <c r="H199" i="29"/>
  <c r="L200" i="13"/>
  <c r="C200" i="29"/>
  <c r="E200" i="29"/>
  <c r="L201" i="13"/>
  <c r="C201" i="29"/>
  <c r="E201" i="29"/>
  <c r="H201" i="29"/>
  <c r="L202" i="13"/>
  <c r="C202" i="29"/>
  <c r="E202" i="29"/>
  <c r="H202" i="29"/>
  <c r="L203" i="13"/>
  <c r="C203" i="29"/>
  <c r="E203" i="29"/>
  <c r="L204" i="13"/>
  <c r="C204" i="29"/>
  <c r="E204" i="29"/>
  <c r="L205" i="13"/>
  <c r="C205" i="29"/>
  <c r="E205" i="29"/>
  <c r="H205" i="29"/>
  <c r="L206" i="13"/>
  <c r="C206" i="29"/>
  <c r="E206" i="29"/>
  <c r="L207" i="13"/>
  <c r="C207" i="29"/>
  <c r="E207" i="29"/>
  <c r="L208" i="13"/>
  <c r="C208" i="29"/>
  <c r="E208" i="29"/>
  <c r="L209" i="13"/>
  <c r="C209" i="29"/>
  <c r="E209" i="29"/>
  <c r="L210" i="13"/>
  <c r="C210" i="29"/>
  <c r="E210" i="29"/>
  <c r="H210" i="29"/>
  <c r="L211" i="13"/>
  <c r="C211" i="29"/>
  <c r="E211" i="29"/>
  <c r="L212" i="13"/>
  <c r="C212" i="29"/>
  <c r="E212" i="29"/>
  <c r="H212" i="29"/>
  <c r="L213" i="13"/>
  <c r="C213" i="29"/>
  <c r="E213" i="29"/>
  <c r="H213" i="29"/>
  <c r="L214" i="13"/>
  <c r="C214" i="29"/>
  <c r="E214" i="29"/>
  <c r="L215" i="13"/>
  <c r="C215" i="29"/>
  <c r="E215" i="29"/>
  <c r="L216" i="13"/>
  <c r="C216" i="29"/>
  <c r="E216" i="29"/>
  <c r="L217" i="13"/>
  <c r="C217" i="29"/>
  <c r="E217" i="29"/>
  <c r="L218" i="13"/>
  <c r="C218" i="29"/>
  <c r="E218" i="29"/>
  <c r="L219" i="13"/>
  <c r="C219" i="29"/>
  <c r="E219" i="29"/>
  <c r="L220" i="13"/>
  <c r="C220" i="29"/>
  <c r="E220" i="29"/>
  <c r="L221" i="13"/>
  <c r="C221" i="29"/>
  <c r="E221" i="29"/>
  <c r="L222" i="13"/>
  <c r="C222" i="29"/>
  <c r="E222" i="29"/>
  <c r="L223" i="13"/>
  <c r="C223" i="29"/>
  <c r="E223" i="29"/>
  <c r="H223" i="29"/>
  <c r="L224" i="13"/>
  <c r="C224" i="29"/>
  <c r="E224" i="29"/>
  <c r="H224" i="29"/>
  <c r="L225" i="13"/>
  <c r="C225" i="29"/>
  <c r="E225" i="29"/>
  <c r="L226" i="13"/>
  <c r="C226" i="29"/>
  <c r="E226" i="29"/>
  <c r="H226" i="29"/>
  <c r="C227" i="29"/>
  <c r="E227" i="29"/>
  <c r="L228" i="13"/>
  <c r="C228" i="29"/>
  <c r="E228" i="29"/>
  <c r="L229" i="13"/>
  <c r="C229" i="29"/>
  <c r="E229" i="29"/>
  <c r="L230" i="13"/>
  <c r="C230" i="29"/>
  <c r="E230" i="29"/>
  <c r="H230" i="29"/>
  <c r="C231" i="29"/>
  <c r="E231" i="29"/>
  <c r="H231" i="29"/>
  <c r="C232" i="29"/>
  <c r="E232" i="29"/>
  <c r="H232" i="29"/>
  <c r="C233" i="29"/>
  <c r="E233" i="29"/>
  <c r="L234" i="13"/>
  <c r="C234" i="29"/>
  <c r="E234" i="29"/>
  <c r="H234" i="29"/>
  <c r="C235" i="29"/>
  <c r="E235" i="29"/>
  <c r="H235" i="29"/>
  <c r="C236" i="29"/>
  <c r="E236" i="29"/>
  <c r="H236" i="29"/>
  <c r="C237" i="29"/>
  <c r="E237" i="29"/>
  <c r="H237" i="29"/>
  <c r="C238" i="29"/>
  <c r="E238" i="29"/>
  <c r="H238" i="29"/>
  <c r="C239" i="29"/>
  <c r="E239" i="29"/>
  <c r="K239" i="29"/>
  <c r="C240" i="29"/>
  <c r="E240" i="29"/>
  <c r="K240" i="29"/>
  <c r="C241" i="29"/>
  <c r="E241" i="29"/>
  <c r="K241" i="29"/>
  <c r="C242" i="29"/>
  <c r="E242" i="29"/>
  <c r="K242" i="29"/>
  <c r="C243" i="29"/>
  <c r="E243" i="29"/>
  <c r="H243" i="29"/>
  <c r="C244" i="29"/>
  <c r="E244" i="29"/>
  <c r="K244" i="29"/>
  <c r="C245" i="29"/>
  <c r="E245" i="29"/>
  <c r="K245" i="29"/>
  <c r="C246" i="29"/>
  <c r="E246" i="29"/>
  <c r="K246" i="29"/>
  <c r="C247" i="29"/>
  <c r="E247" i="29"/>
  <c r="H247" i="29"/>
  <c r="C248" i="29"/>
  <c r="E248" i="29"/>
  <c r="H248" i="29"/>
  <c r="C249" i="29"/>
  <c r="E249" i="29"/>
  <c r="H249" i="29"/>
  <c r="C250" i="29"/>
  <c r="E250" i="29"/>
  <c r="H250" i="29"/>
  <c r="C251" i="29"/>
  <c r="E251" i="29"/>
  <c r="L252" i="13"/>
  <c r="C252" i="29"/>
  <c r="E252" i="29"/>
  <c r="H252" i="29"/>
  <c r="C253" i="29"/>
  <c r="E253" i="29"/>
  <c r="L254" i="13"/>
  <c r="C254" i="29"/>
  <c r="E254" i="29"/>
  <c r="L255" i="13"/>
  <c r="C255" i="29"/>
  <c r="E255" i="29"/>
  <c r="H255" i="29"/>
  <c r="C256" i="29"/>
  <c r="E256" i="29"/>
  <c r="L257" i="13"/>
  <c r="C257" i="29"/>
  <c r="E257" i="29"/>
  <c r="L258" i="13"/>
  <c r="C258" i="29"/>
  <c r="E258" i="29"/>
  <c r="H258" i="29"/>
  <c r="C259" i="29"/>
  <c r="E259" i="29"/>
  <c r="L260" i="13"/>
  <c r="C260" i="29"/>
  <c r="E260" i="29"/>
  <c r="L261" i="13"/>
  <c r="C261" i="29"/>
  <c r="E261" i="29"/>
  <c r="H261" i="29"/>
  <c r="L262" i="13"/>
  <c r="C262" i="29"/>
  <c r="E262" i="29"/>
  <c r="H262" i="29"/>
  <c r="C263" i="29"/>
  <c r="E263" i="29"/>
  <c r="L264" i="13"/>
  <c r="C264" i="29"/>
  <c r="E264" i="29"/>
  <c r="L265" i="13"/>
  <c r="C265" i="29"/>
  <c r="E265" i="29"/>
  <c r="H265" i="29"/>
  <c r="L266" i="13"/>
  <c r="C266" i="29"/>
  <c r="E266" i="29"/>
  <c r="L267" i="13"/>
  <c r="C267" i="29"/>
  <c r="E267" i="29"/>
  <c r="H267" i="29"/>
  <c r="L268" i="13"/>
  <c r="C268" i="29"/>
  <c r="E268" i="29"/>
  <c r="L269" i="13"/>
  <c r="C269" i="29"/>
  <c r="E269" i="29"/>
  <c r="H269" i="29"/>
  <c r="C270" i="29"/>
  <c r="E270" i="29"/>
  <c r="L271" i="13"/>
  <c r="C271" i="29"/>
  <c r="E271" i="29"/>
  <c r="L272" i="13"/>
  <c r="C272" i="29"/>
  <c r="E272" i="29"/>
  <c r="L273" i="13"/>
  <c r="C273" i="29"/>
  <c r="E273" i="29"/>
  <c r="L274" i="13"/>
  <c r="C274" i="29"/>
  <c r="E274" i="29"/>
  <c r="L275" i="13"/>
  <c r="C275" i="29"/>
  <c r="E275" i="29"/>
  <c r="L276" i="13"/>
  <c r="C276" i="29"/>
  <c r="E276" i="29"/>
  <c r="L277" i="13"/>
  <c r="C277" i="29"/>
  <c r="E277" i="29"/>
  <c r="L278" i="13"/>
  <c r="C278" i="29"/>
  <c r="E278" i="29"/>
  <c r="L279" i="13"/>
  <c r="C279" i="29"/>
  <c r="E279" i="29"/>
  <c r="L280" i="13"/>
  <c r="C280" i="29"/>
  <c r="E280" i="29"/>
  <c r="L281" i="13"/>
  <c r="C281" i="29"/>
  <c r="E281" i="29"/>
  <c r="H281" i="29"/>
  <c r="C282" i="29"/>
  <c r="E282" i="29"/>
  <c r="H282" i="29"/>
  <c r="L283" i="13"/>
  <c r="C283" i="29"/>
  <c r="E283" i="29"/>
  <c r="L284" i="13"/>
  <c r="C284" i="29"/>
  <c r="E284" i="29"/>
  <c r="H284" i="29"/>
  <c r="C285" i="29"/>
  <c r="E285" i="29"/>
  <c r="H285" i="29"/>
  <c r="L286" i="13"/>
  <c r="C286" i="29"/>
  <c r="E286" i="29"/>
  <c r="L287" i="13"/>
  <c r="C287" i="29"/>
  <c r="E287" i="29"/>
  <c r="L288" i="13"/>
  <c r="C288" i="29"/>
  <c r="E288" i="29"/>
  <c r="L289" i="13"/>
  <c r="C289" i="29"/>
  <c r="E289" i="29"/>
  <c r="L290" i="13"/>
  <c r="C290" i="29"/>
  <c r="E290" i="29"/>
  <c r="L291" i="13"/>
  <c r="C291" i="29"/>
  <c r="E291" i="29"/>
  <c r="L292" i="13"/>
  <c r="C292" i="29"/>
  <c r="E292" i="29"/>
  <c r="H292" i="29"/>
  <c r="L293" i="13"/>
  <c r="L294" i="13"/>
  <c r="K293" i="29" s="1"/>
  <c r="C27" i="29"/>
  <c r="E27" i="29"/>
  <c r="C28" i="29"/>
  <c r="E28" i="29"/>
  <c r="C29" i="29"/>
  <c r="E29" i="29"/>
  <c r="K12" i="29"/>
  <c r="K11" i="29"/>
  <c r="H23" i="29"/>
  <c r="H11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D11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1" i="29"/>
  <c r="C1512" i="13"/>
  <c r="C5" i="13" s="1"/>
  <c r="K57" i="21"/>
  <c r="K58" i="21"/>
  <c r="L12" i="13"/>
  <c r="F14" i="4"/>
  <c r="F15" i="4"/>
  <c r="G14" i="4"/>
  <c r="G15" i="4"/>
  <c r="G691" i="4"/>
  <c r="G683" i="4"/>
  <c r="G685" i="4"/>
  <c r="G687" i="4"/>
  <c r="G688" i="4"/>
  <c r="G689" i="4"/>
  <c r="G690" i="4"/>
  <c r="G663" i="4"/>
  <c r="G665" i="4"/>
  <c r="G667" i="4"/>
  <c r="G669" i="4"/>
  <c r="G670" i="4"/>
  <c r="G671" i="4"/>
  <c r="G672" i="4"/>
  <c r="G673" i="4"/>
  <c r="G674" i="4"/>
  <c r="G675" i="4"/>
  <c r="G677" i="4"/>
  <c r="G678" i="4"/>
  <c r="G679" i="4"/>
  <c r="G680" i="4"/>
  <c r="G650" i="4"/>
  <c r="G651" i="4"/>
  <c r="G652" i="4"/>
  <c r="G654" i="4"/>
  <c r="G655" i="4"/>
  <c r="G656" i="4"/>
  <c r="G657" i="4"/>
  <c r="G659" i="4"/>
  <c r="G660" i="4"/>
  <c r="G661" i="4"/>
  <c r="G662" i="4"/>
  <c r="G637" i="4"/>
  <c r="G643" i="4"/>
  <c r="G645" i="4"/>
  <c r="G646" i="4"/>
  <c r="G614" i="4"/>
  <c r="G615" i="4"/>
  <c r="G616" i="4"/>
  <c r="G619" i="4"/>
  <c r="G620" i="4"/>
  <c r="G621" i="4"/>
  <c r="G622" i="4"/>
  <c r="G609" i="4"/>
  <c r="G610" i="4"/>
  <c r="G611" i="4"/>
  <c r="G612" i="4"/>
  <c r="G613" i="4"/>
  <c r="G557" i="4"/>
  <c r="C13" i="4"/>
  <c r="J10" i="2"/>
  <c r="G39" i="29" l="1"/>
  <c r="H52" i="21"/>
  <c r="H51" i="21"/>
  <c r="I51" i="21" s="1"/>
  <c r="H68" i="21"/>
  <c r="I68" i="21" s="1"/>
  <c r="H64" i="21"/>
  <c r="I64" i="21" s="1"/>
  <c r="H62" i="21"/>
  <c r="H50" i="21"/>
  <c r="I50" i="21" s="1"/>
  <c r="H48" i="21"/>
  <c r="I48" i="21" s="1"/>
  <c r="H46" i="21"/>
  <c r="H44" i="21"/>
  <c r="H42" i="21"/>
  <c r="I42" i="21" s="1"/>
  <c r="H40" i="21"/>
  <c r="I40" i="21" s="1"/>
  <c r="H38" i="21"/>
  <c r="I38" i="21" s="1"/>
  <c r="H36" i="21"/>
  <c r="H34" i="21"/>
  <c r="I34" i="21" s="1"/>
  <c r="H26" i="21"/>
  <c r="I26" i="21" s="1"/>
  <c r="H24" i="21"/>
  <c r="H22" i="21"/>
  <c r="H14" i="21"/>
  <c r="I14" i="21" s="1"/>
  <c r="E68" i="21"/>
  <c r="E64" i="21"/>
  <c r="E62" i="21"/>
  <c r="E53" i="21"/>
  <c r="G53" i="21" s="1"/>
  <c r="E51" i="21"/>
  <c r="G51" i="21" s="1"/>
  <c r="E49" i="21"/>
  <c r="E47" i="21"/>
  <c r="E45" i="21"/>
  <c r="E43" i="21"/>
  <c r="E41" i="21"/>
  <c r="E39" i="21"/>
  <c r="E37" i="21"/>
  <c r="E35" i="21"/>
  <c r="E14" i="21"/>
  <c r="E16" i="21"/>
  <c r="E18" i="21"/>
  <c r="E20" i="21"/>
  <c r="E22" i="21"/>
  <c r="E24" i="21"/>
  <c r="E26" i="21"/>
  <c r="E13" i="21"/>
  <c r="H53" i="21"/>
  <c r="H65" i="21"/>
  <c r="H63" i="21"/>
  <c r="I63" i="21" s="1"/>
  <c r="H61" i="21"/>
  <c r="I61" i="21" s="1"/>
  <c r="H49" i="21"/>
  <c r="I49" i="21" s="1"/>
  <c r="H47" i="21"/>
  <c r="H45" i="21"/>
  <c r="I45" i="21" s="1"/>
  <c r="H43" i="21"/>
  <c r="I43" i="21" s="1"/>
  <c r="H41" i="21"/>
  <c r="I41" i="21" s="1"/>
  <c r="H39" i="21"/>
  <c r="H37" i="21"/>
  <c r="I37" i="21" s="1"/>
  <c r="H35" i="21"/>
  <c r="I35" i="21" s="1"/>
  <c r="H27" i="21"/>
  <c r="H21" i="21"/>
  <c r="E65" i="21"/>
  <c r="E63" i="21"/>
  <c r="E61" i="21"/>
  <c r="E52" i="21"/>
  <c r="G52" i="21" s="1"/>
  <c r="E50" i="21"/>
  <c r="E48" i="21"/>
  <c r="E46" i="21"/>
  <c r="E44" i="21"/>
  <c r="E42" i="21"/>
  <c r="E40" i="21"/>
  <c r="E38" i="21"/>
  <c r="E36" i="21"/>
  <c r="E34" i="21"/>
  <c r="E15" i="21"/>
  <c r="E17" i="21"/>
  <c r="E19" i="21"/>
  <c r="E21" i="21"/>
  <c r="E23" i="21"/>
  <c r="E25" i="21"/>
  <c r="E27" i="21"/>
  <c r="J39" i="29"/>
  <c r="H29" i="21"/>
  <c r="I29" i="21" s="1"/>
  <c r="F65" i="21"/>
  <c r="F63" i="21"/>
  <c r="F61" i="21"/>
  <c r="F49" i="21"/>
  <c r="F47" i="21"/>
  <c r="G47" i="21" s="1"/>
  <c r="F45" i="21"/>
  <c r="F43" i="21"/>
  <c r="F41" i="21"/>
  <c r="F39" i="21"/>
  <c r="G39" i="21" s="1"/>
  <c r="F37" i="21"/>
  <c r="F35" i="21"/>
  <c r="F14" i="21"/>
  <c r="F22" i="21"/>
  <c r="G22" i="21" s="1"/>
  <c r="K22" i="21" s="1"/>
  <c r="F24" i="21"/>
  <c r="G24" i="21" s="1"/>
  <c r="F26" i="21"/>
  <c r="F30" i="21"/>
  <c r="G30" i="21" s="1"/>
  <c r="H30" i="21"/>
  <c r="I30" i="21" s="1"/>
  <c r="F68" i="21"/>
  <c r="F64" i="21"/>
  <c r="G64" i="21" s="1"/>
  <c r="F62" i="21"/>
  <c r="G62" i="21" s="1"/>
  <c r="K62" i="21" s="1"/>
  <c r="F50" i="21"/>
  <c r="F48" i="21"/>
  <c r="F46" i="21"/>
  <c r="G46" i="21" s="1"/>
  <c r="K46" i="21" s="1"/>
  <c r="F44" i="21"/>
  <c r="G44" i="21" s="1"/>
  <c r="K44" i="21" s="1"/>
  <c r="F42" i="21"/>
  <c r="F40" i="21"/>
  <c r="F38" i="21"/>
  <c r="F36" i="21"/>
  <c r="G36" i="21" s="1"/>
  <c r="K36" i="21" s="1"/>
  <c r="F34" i="21"/>
  <c r="F21" i="21"/>
  <c r="F27" i="21"/>
  <c r="F29" i="21"/>
  <c r="G29" i="21" s="1"/>
  <c r="I53" i="21"/>
  <c r="I52" i="21"/>
  <c r="K24" i="31"/>
  <c r="D44" i="45"/>
  <c r="D14" i="45"/>
  <c r="D57" i="45"/>
  <c r="I47" i="21"/>
  <c r="I62" i="21"/>
  <c r="I46" i="21"/>
  <c r="I36" i="21"/>
  <c r="I39" i="21"/>
  <c r="I24" i="21"/>
  <c r="I22" i="21"/>
  <c r="I21" i="21"/>
  <c r="I65" i="21"/>
  <c r="I44" i="21"/>
  <c r="I27" i="21"/>
  <c r="D64" i="45"/>
  <c r="D63" i="45"/>
  <c r="D75" i="45"/>
  <c r="D80" i="45"/>
  <c r="D73" i="45"/>
  <c r="D74" i="45"/>
  <c r="D55" i="45"/>
  <c r="D61" i="45"/>
  <c r="D56" i="45"/>
  <c r="D54" i="45"/>
  <c r="D62" i="45"/>
  <c r="D79" i="45"/>
  <c r="D65" i="45"/>
  <c r="C4" i="45"/>
  <c r="D43" i="45"/>
  <c r="D36" i="45"/>
  <c r="D38" i="45"/>
  <c r="D37" i="45"/>
  <c r="D53" i="45" s="1"/>
  <c r="D42" i="45"/>
  <c r="D35" i="45"/>
  <c r="D17" i="45"/>
  <c r="D52" i="45" s="1"/>
  <c r="D15" i="45"/>
  <c r="D11" i="45"/>
  <c r="D12" i="45"/>
  <c r="D10" i="45"/>
  <c r="D24" i="45"/>
  <c r="D13" i="45"/>
  <c r="D22" i="45"/>
  <c r="D21" i="45"/>
  <c r="D23" i="45"/>
  <c r="D26" i="45"/>
  <c r="D27" i="45"/>
  <c r="D25" i="45"/>
  <c r="K152" i="29"/>
  <c r="G155" i="4"/>
  <c r="K166" i="29"/>
  <c r="G169" i="4"/>
  <c r="K50" i="29"/>
  <c r="G53" i="4"/>
  <c r="K27" i="29"/>
  <c r="G30" i="4"/>
  <c r="K104" i="29"/>
  <c r="K17" i="29"/>
  <c r="K38" i="29"/>
  <c r="K163" i="29"/>
  <c r="K43" i="29"/>
  <c r="K23" i="29"/>
  <c r="K10" i="31"/>
  <c r="C158" i="4"/>
  <c r="E158" i="4"/>
  <c r="D158" i="4"/>
  <c r="K197" i="29"/>
  <c r="G200" i="4"/>
  <c r="K149" i="29"/>
  <c r="G152" i="4"/>
  <c r="E11" i="31"/>
  <c r="F11" i="31" s="1"/>
  <c r="E10" i="31"/>
  <c r="E28" i="31"/>
  <c r="E29" i="31"/>
  <c r="E30" i="31"/>
  <c r="E25" i="31"/>
  <c r="E23" i="31"/>
  <c r="E19" i="31"/>
  <c r="E20" i="31"/>
  <c r="E13" i="31"/>
  <c r="F13" i="31" s="1"/>
  <c r="E22" i="31"/>
  <c r="E26" i="31"/>
  <c r="E14" i="31"/>
  <c r="F14" i="31" s="1"/>
  <c r="C3" i="31"/>
  <c r="C5" i="21"/>
  <c r="K196" i="29"/>
  <c r="G199" i="4"/>
  <c r="K194" i="29"/>
  <c r="G197" i="4"/>
  <c r="G173" i="4"/>
  <c r="E173" i="4" s="1"/>
  <c r="K170" i="29"/>
  <c r="G174" i="4"/>
  <c r="D174" i="4" s="1"/>
  <c r="K171" i="29"/>
  <c r="G181" i="4"/>
  <c r="C181" i="4" s="1"/>
  <c r="K178" i="29"/>
  <c r="G183" i="4"/>
  <c r="C183" i="4" s="1"/>
  <c r="K180" i="29"/>
  <c r="G184" i="4"/>
  <c r="C184" i="4" s="1"/>
  <c r="K181" i="29"/>
  <c r="G373" i="4"/>
  <c r="G371" i="4"/>
  <c r="G378" i="4"/>
  <c r="G368" i="4"/>
  <c r="G379" i="4"/>
  <c r="K153" i="29"/>
  <c r="G156" i="4"/>
  <c r="K65" i="29"/>
  <c r="K61" i="29"/>
  <c r="E678" i="4"/>
  <c r="D678" i="4"/>
  <c r="C678" i="4"/>
  <c r="G676" i="4"/>
  <c r="E672" i="4"/>
  <c r="C672" i="4"/>
  <c r="D672" i="4"/>
  <c r="E688" i="4"/>
  <c r="D688" i="4"/>
  <c r="C688" i="4"/>
  <c r="E674" i="4"/>
  <c r="C674" i="4"/>
  <c r="D674" i="4"/>
  <c r="E670" i="4"/>
  <c r="C670" i="4"/>
  <c r="D670" i="4"/>
  <c r="G686" i="4"/>
  <c r="E675" i="4"/>
  <c r="D675" i="4"/>
  <c r="C675" i="4"/>
  <c r="E673" i="4"/>
  <c r="D673" i="4"/>
  <c r="C673" i="4"/>
  <c r="E671" i="4"/>
  <c r="D671" i="4"/>
  <c r="C671" i="4"/>
  <c r="E669" i="4"/>
  <c r="D669" i="4"/>
  <c r="C669" i="4"/>
  <c r="E689" i="4"/>
  <c r="C689" i="4"/>
  <c r="D689" i="4"/>
  <c r="E687" i="4"/>
  <c r="C687" i="4"/>
  <c r="D687" i="4"/>
  <c r="E683" i="4"/>
  <c r="C683" i="4"/>
  <c r="D683" i="4"/>
  <c r="E691" i="4"/>
  <c r="D691" i="4"/>
  <c r="C691" i="4"/>
  <c r="K192" i="29"/>
  <c r="G195" i="4"/>
  <c r="K190" i="29"/>
  <c r="G193" i="4"/>
  <c r="K188" i="29"/>
  <c r="G191" i="4"/>
  <c r="K13" i="29"/>
  <c r="G16" i="4"/>
  <c r="G170" i="4"/>
  <c r="K161" i="29"/>
  <c r="G164" i="4"/>
  <c r="K159" i="29"/>
  <c r="G162" i="4"/>
  <c r="K157" i="29"/>
  <c r="G160" i="4"/>
  <c r="K156" i="29"/>
  <c r="G159" i="4"/>
  <c r="E166" i="4"/>
  <c r="D166" i="4"/>
  <c r="C166" i="4"/>
  <c r="D46" i="4"/>
  <c r="E46" i="4"/>
  <c r="C46" i="4"/>
  <c r="K193" i="29"/>
  <c r="G196" i="4"/>
  <c r="K191" i="29"/>
  <c r="G194" i="4"/>
  <c r="K189" i="29"/>
  <c r="G192" i="4"/>
  <c r="K31" i="29"/>
  <c r="G34" i="4"/>
  <c r="K129" i="29"/>
  <c r="G132" i="4"/>
  <c r="K130" i="29"/>
  <c r="G133" i="4"/>
  <c r="K32" i="29"/>
  <c r="G35" i="4"/>
  <c r="K162" i="29"/>
  <c r="G165" i="4"/>
  <c r="K160" i="29"/>
  <c r="G163" i="4"/>
  <c r="K158" i="29"/>
  <c r="G161" i="4"/>
  <c r="K165" i="29"/>
  <c r="G168" i="4"/>
  <c r="K164" i="29"/>
  <c r="G167" i="4"/>
  <c r="E661" i="4"/>
  <c r="D661" i="4"/>
  <c r="C661" i="4"/>
  <c r="E659" i="4"/>
  <c r="D659" i="4"/>
  <c r="C659" i="4"/>
  <c r="E657" i="4"/>
  <c r="D657" i="4"/>
  <c r="C657" i="4"/>
  <c r="E655" i="4"/>
  <c r="D655" i="4"/>
  <c r="C655" i="4"/>
  <c r="G668" i="4"/>
  <c r="G664" i="4"/>
  <c r="E662" i="4"/>
  <c r="C662" i="4"/>
  <c r="D662" i="4"/>
  <c r="E660" i="4"/>
  <c r="C660" i="4"/>
  <c r="D660" i="4"/>
  <c r="E656" i="4"/>
  <c r="C656" i="4"/>
  <c r="D656" i="4"/>
  <c r="E652" i="4"/>
  <c r="D652" i="4"/>
  <c r="C652" i="4"/>
  <c r="E667" i="4"/>
  <c r="D667" i="4"/>
  <c r="C667" i="4"/>
  <c r="E665" i="4"/>
  <c r="D665" i="4"/>
  <c r="C665" i="4"/>
  <c r="E663" i="4"/>
  <c r="D663" i="4"/>
  <c r="C663" i="4"/>
  <c r="D616" i="4"/>
  <c r="E616" i="4"/>
  <c r="C616" i="4"/>
  <c r="G601" i="4"/>
  <c r="G599" i="4"/>
  <c r="K228" i="29"/>
  <c r="G231" i="4"/>
  <c r="K226" i="29"/>
  <c r="G229" i="4"/>
  <c r="K225" i="29"/>
  <c r="G228" i="4"/>
  <c r="K221" i="29"/>
  <c r="G224" i="4"/>
  <c r="K219" i="29"/>
  <c r="G222" i="4"/>
  <c r="K217" i="29"/>
  <c r="G220" i="4"/>
  <c r="K215" i="29"/>
  <c r="G218" i="4"/>
  <c r="K230" i="29"/>
  <c r="G233" i="4"/>
  <c r="K235" i="29"/>
  <c r="G238" i="4"/>
  <c r="K232" i="29"/>
  <c r="G235" i="4"/>
  <c r="K110" i="29"/>
  <c r="G113" i="4"/>
  <c r="K111" i="29"/>
  <c r="G114" i="4"/>
  <c r="G600" i="4"/>
  <c r="K233" i="29"/>
  <c r="G236" i="4"/>
  <c r="K229" i="29"/>
  <c r="G232" i="4"/>
  <c r="K227" i="29"/>
  <c r="G230" i="4"/>
  <c r="K224" i="29"/>
  <c r="G227" i="4"/>
  <c r="K223" i="29"/>
  <c r="G226" i="4"/>
  <c r="K222" i="29"/>
  <c r="G225" i="4"/>
  <c r="K220" i="29"/>
  <c r="G223" i="4"/>
  <c r="K218" i="29"/>
  <c r="G221" i="4"/>
  <c r="K216" i="29"/>
  <c r="G219" i="4"/>
  <c r="K236" i="29"/>
  <c r="G239" i="4"/>
  <c r="K234" i="29"/>
  <c r="G237" i="4"/>
  <c r="K109" i="29"/>
  <c r="G112" i="4"/>
  <c r="G376" i="4"/>
  <c r="G594" i="4"/>
  <c r="G590" i="4"/>
  <c r="G582" i="4"/>
  <c r="G578" i="4"/>
  <c r="G593" i="4"/>
  <c r="G581" i="4"/>
  <c r="G579" i="4"/>
  <c r="G597" i="4"/>
  <c r="G366" i="4"/>
  <c r="G369" i="4"/>
  <c r="G596" i="4"/>
  <c r="E557" i="4"/>
  <c r="D557" i="4"/>
  <c r="C557" i="4"/>
  <c r="G566" i="4"/>
  <c r="G564" i="4"/>
  <c r="G569" i="4"/>
  <c r="G567" i="4"/>
  <c r="G565" i="4"/>
  <c r="G563" i="4"/>
  <c r="G561" i="4"/>
  <c r="G576" i="4"/>
  <c r="G364" i="4"/>
  <c r="G522" i="4"/>
  <c r="G519" i="4"/>
  <c r="G518" i="4"/>
  <c r="G355" i="4"/>
  <c r="G353" i="4"/>
  <c r="G511" i="4"/>
  <c r="C515" i="4"/>
  <c r="D515" i="4"/>
  <c r="E515" i="4"/>
  <c r="G517" i="4"/>
  <c r="G516" i="4"/>
  <c r="G354" i="4"/>
  <c r="D512" i="4"/>
  <c r="C512" i="4"/>
  <c r="E512" i="4"/>
  <c r="G514" i="4"/>
  <c r="C513" i="4"/>
  <c r="D513" i="4"/>
  <c r="E513" i="4"/>
  <c r="G411" i="4"/>
  <c r="G388" i="4"/>
  <c r="G370" i="4"/>
  <c r="K231" i="29"/>
  <c r="G234" i="4"/>
  <c r="K237" i="29"/>
  <c r="G240" i="4"/>
  <c r="K213" i="29"/>
  <c r="G216" i="4"/>
  <c r="G509" i="4"/>
  <c r="G505" i="4"/>
  <c r="G503" i="4"/>
  <c r="G501" i="4"/>
  <c r="G468" i="4"/>
  <c r="G466" i="4"/>
  <c r="G464" i="4"/>
  <c r="G462" i="4"/>
  <c r="G448" i="4"/>
  <c r="G504" i="4"/>
  <c r="G502" i="4"/>
  <c r="G500" i="4"/>
  <c r="G498" i="4"/>
  <c r="G478" i="4"/>
  <c r="G469" i="4"/>
  <c r="G467" i="4"/>
  <c r="G465" i="4"/>
  <c r="G463" i="4"/>
  <c r="G441" i="4"/>
  <c r="G352" i="4"/>
  <c r="G351" i="4"/>
  <c r="G344" i="4"/>
  <c r="G343" i="4"/>
  <c r="G342" i="4"/>
  <c r="G340" i="4"/>
  <c r="G328" i="4"/>
  <c r="K77" i="29"/>
  <c r="G80" i="4"/>
  <c r="G171" i="4"/>
  <c r="K256" i="29"/>
  <c r="G259" i="4"/>
  <c r="K254" i="29"/>
  <c r="G257" i="4"/>
  <c r="K249" i="29"/>
  <c r="G252" i="4"/>
  <c r="K252" i="29"/>
  <c r="G255" i="4"/>
  <c r="G418" i="4"/>
  <c r="G416" i="4"/>
  <c r="G414" i="4"/>
  <c r="G412" i="4"/>
  <c r="G410" i="4"/>
  <c r="G408" i="4"/>
  <c r="G406" i="4"/>
  <c r="G402" i="4"/>
  <c r="G400" i="4"/>
  <c r="G398" i="4"/>
  <c r="G396" i="4"/>
  <c r="G394" i="4"/>
  <c r="G392" i="4"/>
  <c r="G390" i="4"/>
  <c r="G386" i="4"/>
  <c r="G384" i="4"/>
  <c r="G387" i="4"/>
  <c r="K257" i="29"/>
  <c r="G260" i="4"/>
  <c r="K253" i="29"/>
  <c r="G256" i="4"/>
  <c r="K251" i="29"/>
  <c r="G254" i="4"/>
  <c r="K250" i="29"/>
  <c r="G253" i="4"/>
  <c r="G415" i="4"/>
  <c r="G413" i="4"/>
  <c r="G409" i="4"/>
  <c r="G407" i="4"/>
  <c r="G405" i="4"/>
  <c r="G403" i="4"/>
  <c r="G401" i="4"/>
  <c r="G399" i="4"/>
  <c r="G397" i="4"/>
  <c r="G393" i="4"/>
  <c r="G391" i="4"/>
  <c r="G389" i="4"/>
  <c r="K248" i="29"/>
  <c r="G251" i="4"/>
  <c r="G385" i="4"/>
  <c r="G383" i="4"/>
  <c r="K255" i="29"/>
  <c r="G258" i="4"/>
  <c r="G363" i="4"/>
  <c r="G361" i="4"/>
  <c r="G359" i="4"/>
  <c r="G357" i="4"/>
  <c r="G362" i="4"/>
  <c r="G360" i="4"/>
  <c r="G358" i="4"/>
  <c r="G356" i="4"/>
  <c r="G348" i="4"/>
  <c r="G339" i="4"/>
  <c r="G335" i="4"/>
  <c r="G325" i="4"/>
  <c r="G317" i="4"/>
  <c r="G315" i="4"/>
  <c r="G313" i="4"/>
  <c r="G306" i="4"/>
  <c r="G303" i="4"/>
  <c r="G302" i="4"/>
  <c r="K289" i="29"/>
  <c r="G292" i="4"/>
  <c r="K282" i="29"/>
  <c r="G285" i="4"/>
  <c r="K279" i="29"/>
  <c r="G282" i="4"/>
  <c r="K275" i="29"/>
  <c r="G278" i="4"/>
  <c r="K271" i="29"/>
  <c r="G274" i="4"/>
  <c r="G349" i="4"/>
  <c r="G347" i="4"/>
  <c r="G345" i="4"/>
  <c r="G341" i="4"/>
  <c r="G337" i="4"/>
  <c r="G336" i="4"/>
  <c r="G326" i="4"/>
  <c r="G324" i="4"/>
  <c r="G318" i="4"/>
  <c r="G316" i="4"/>
  <c r="G307" i="4"/>
  <c r="G299" i="4"/>
  <c r="G297" i="4"/>
  <c r="K290" i="29"/>
  <c r="G293" i="4"/>
  <c r="K270" i="29"/>
  <c r="G273" i="4"/>
  <c r="K281" i="29"/>
  <c r="G284" i="4"/>
  <c r="G327" i="4"/>
  <c r="G300" i="4"/>
  <c r="G298" i="4"/>
  <c r="K292" i="29"/>
  <c r="G295" i="4"/>
  <c r="K291" i="29"/>
  <c r="G294" i="4"/>
  <c r="K287" i="29"/>
  <c r="G290" i="4"/>
  <c r="K285" i="29"/>
  <c r="G288" i="4"/>
  <c r="K277" i="29"/>
  <c r="G280" i="4"/>
  <c r="K273" i="29"/>
  <c r="G276" i="4"/>
  <c r="K267" i="29"/>
  <c r="G270" i="4"/>
  <c r="K266" i="29"/>
  <c r="G269" i="4"/>
  <c r="K263" i="29"/>
  <c r="G266" i="4"/>
  <c r="K261" i="29"/>
  <c r="G264" i="4"/>
  <c r="K260" i="29"/>
  <c r="G263" i="4"/>
  <c r="G346" i="4"/>
  <c r="K269" i="29"/>
  <c r="G272" i="4"/>
  <c r="K262" i="29"/>
  <c r="G265" i="4"/>
  <c r="G338" i="4"/>
  <c r="G334" i="4"/>
  <c r="G314" i="4"/>
  <c r="G312" i="4"/>
  <c r="G305" i="4"/>
  <c r="G304" i="4"/>
  <c r="G301" i="4"/>
  <c r="G296" i="4"/>
  <c r="K283" i="29"/>
  <c r="G286" i="4"/>
  <c r="K280" i="29"/>
  <c r="G283" i="4"/>
  <c r="K278" i="29"/>
  <c r="G281" i="4"/>
  <c r="K274" i="29"/>
  <c r="G277" i="4"/>
  <c r="K272" i="29"/>
  <c r="G275" i="4"/>
  <c r="K268" i="29"/>
  <c r="G271" i="4"/>
  <c r="K265" i="29"/>
  <c r="G268" i="4"/>
  <c r="K259" i="29"/>
  <c r="G262" i="4"/>
  <c r="K258" i="29"/>
  <c r="G261" i="4"/>
  <c r="K284" i="29"/>
  <c r="G287" i="4"/>
  <c r="K15" i="29"/>
  <c r="K18" i="29"/>
  <c r="H20" i="21" s="1"/>
  <c r="K19" i="29"/>
  <c r="K212" i="29"/>
  <c r="G215" i="4"/>
  <c r="K211" i="29"/>
  <c r="G214" i="4"/>
  <c r="K64" i="29"/>
  <c r="G67" i="4"/>
  <c r="K76" i="29"/>
  <c r="G79" i="4"/>
  <c r="K146" i="29"/>
  <c r="G149" i="4"/>
  <c r="K144" i="29"/>
  <c r="G147" i="4"/>
  <c r="K139" i="29"/>
  <c r="G142" i="4"/>
  <c r="K137" i="29"/>
  <c r="G140" i="4"/>
  <c r="K135" i="29"/>
  <c r="G138" i="4"/>
  <c r="K133" i="29"/>
  <c r="G136" i="4"/>
  <c r="K126" i="29"/>
  <c r="G129" i="4"/>
  <c r="K124" i="29"/>
  <c r="G127" i="4"/>
  <c r="K119" i="29"/>
  <c r="G122" i="4"/>
  <c r="K75" i="29"/>
  <c r="G78" i="4"/>
  <c r="K71" i="29"/>
  <c r="G74" i="4"/>
  <c r="K69" i="29"/>
  <c r="G72" i="4"/>
  <c r="K67" i="29"/>
  <c r="G70" i="4"/>
  <c r="K29" i="29"/>
  <c r="G32" i="4"/>
  <c r="K26" i="29"/>
  <c r="G29" i="4"/>
  <c r="K22" i="29"/>
  <c r="G25" i="4"/>
  <c r="K20" i="29"/>
  <c r="G23" i="4"/>
  <c r="K16" i="29"/>
  <c r="G19" i="4"/>
  <c r="K117" i="29"/>
  <c r="G120" i="4"/>
  <c r="K115" i="29"/>
  <c r="G118" i="4"/>
  <c r="K113" i="29"/>
  <c r="G116" i="4"/>
  <c r="K40" i="29"/>
  <c r="G43" i="4"/>
  <c r="C41" i="4"/>
  <c r="D41" i="4"/>
  <c r="E41" i="4"/>
  <c r="K36" i="29"/>
  <c r="G39" i="4"/>
  <c r="K142" i="29"/>
  <c r="G145" i="4"/>
  <c r="K122" i="29"/>
  <c r="G125" i="4"/>
  <c r="K103" i="29"/>
  <c r="G106" i="4"/>
  <c r="K81" i="29"/>
  <c r="G84" i="4"/>
  <c r="K98" i="29"/>
  <c r="G101" i="4"/>
  <c r="K96" i="29"/>
  <c r="G99" i="4"/>
  <c r="K94" i="29"/>
  <c r="G97" i="4"/>
  <c r="K92" i="29"/>
  <c r="G95" i="4"/>
  <c r="K90" i="29"/>
  <c r="G93" i="4"/>
  <c r="K88" i="29"/>
  <c r="G91" i="4"/>
  <c r="K86" i="29"/>
  <c r="G89" i="4"/>
  <c r="K84" i="29"/>
  <c r="G87" i="4"/>
  <c r="K80" i="29"/>
  <c r="G83" i="4"/>
  <c r="K60" i="29"/>
  <c r="G63" i="4"/>
  <c r="K56" i="29"/>
  <c r="G59" i="4"/>
  <c r="K54" i="29"/>
  <c r="G57" i="4"/>
  <c r="K52" i="29"/>
  <c r="G55" i="4"/>
  <c r="K48" i="29"/>
  <c r="G51" i="4"/>
  <c r="K46" i="29"/>
  <c r="G49" i="4"/>
  <c r="K44" i="29"/>
  <c r="G47" i="4"/>
  <c r="C20" i="4"/>
  <c r="D20" i="4"/>
  <c r="E20" i="4"/>
  <c r="K102" i="29"/>
  <c r="G105" i="4"/>
  <c r="K58" i="29"/>
  <c r="G61" i="4"/>
  <c r="G172" i="4"/>
  <c r="K74" i="29"/>
  <c r="G77" i="4"/>
  <c r="D64" i="4"/>
  <c r="E64" i="4"/>
  <c r="C64" i="4"/>
  <c r="K73" i="29"/>
  <c r="G76" i="4"/>
  <c r="C27" i="4"/>
  <c r="D27" i="4"/>
  <c r="E27" i="4"/>
  <c r="D107" i="4"/>
  <c r="E107" i="4"/>
  <c r="C107" i="4"/>
  <c r="D68" i="4"/>
  <c r="E68" i="4"/>
  <c r="C68" i="4"/>
  <c r="K214" i="29"/>
  <c r="G217" i="4"/>
  <c r="K210" i="29"/>
  <c r="G213" i="4"/>
  <c r="K63" i="29"/>
  <c r="G66" i="4"/>
  <c r="G180" i="4"/>
  <c r="K145" i="29"/>
  <c r="G148" i="4"/>
  <c r="K143" i="29"/>
  <c r="G146" i="4"/>
  <c r="K138" i="29"/>
  <c r="G141" i="4"/>
  <c r="K136" i="29"/>
  <c r="G139" i="4"/>
  <c r="K134" i="29"/>
  <c r="G137" i="4"/>
  <c r="K132" i="29"/>
  <c r="G135" i="4"/>
  <c r="K125" i="29"/>
  <c r="G128" i="4"/>
  <c r="K123" i="29"/>
  <c r="G126" i="4"/>
  <c r="K118" i="29"/>
  <c r="G121" i="4"/>
  <c r="K79" i="29"/>
  <c r="G82" i="4"/>
  <c r="K72" i="29"/>
  <c r="G75" i="4"/>
  <c r="K70" i="29"/>
  <c r="G73" i="4"/>
  <c r="K68" i="29"/>
  <c r="G71" i="4"/>
  <c r="K66" i="29"/>
  <c r="G69" i="4"/>
  <c r="K30" i="29"/>
  <c r="G33" i="4"/>
  <c r="K28" i="29"/>
  <c r="G31" i="4"/>
  <c r="K25" i="29"/>
  <c r="G28" i="4"/>
  <c r="K21" i="29"/>
  <c r="G24" i="4"/>
  <c r="C22" i="4"/>
  <c r="D22" i="4"/>
  <c r="E22" i="4"/>
  <c r="K116" i="29"/>
  <c r="G119" i="4"/>
  <c r="K114" i="29"/>
  <c r="G117" i="4"/>
  <c r="K106" i="29"/>
  <c r="G109" i="4"/>
  <c r="K39" i="29"/>
  <c r="G42" i="4"/>
  <c r="K37" i="29"/>
  <c r="G40" i="4"/>
  <c r="K140" i="29"/>
  <c r="G143" i="4"/>
  <c r="K120" i="29"/>
  <c r="G123" i="4"/>
  <c r="G176" i="4"/>
  <c r="K131" i="29"/>
  <c r="G134" i="4"/>
  <c r="K112" i="29"/>
  <c r="G115" i="4"/>
  <c r="K83" i="29"/>
  <c r="G86" i="4"/>
  <c r="K141" i="29"/>
  <c r="G144" i="4"/>
  <c r="K121" i="29"/>
  <c r="G124" i="4"/>
  <c r="K99" i="29"/>
  <c r="G102" i="4"/>
  <c r="K97" i="29"/>
  <c r="G100" i="4"/>
  <c r="K95" i="29"/>
  <c r="G98" i="4"/>
  <c r="K93" i="29"/>
  <c r="G96" i="4"/>
  <c r="K91" i="29"/>
  <c r="G94" i="4"/>
  <c r="K89" i="29"/>
  <c r="G92" i="4"/>
  <c r="K87" i="29"/>
  <c r="G90" i="4"/>
  <c r="K85" i="29"/>
  <c r="G88" i="4"/>
  <c r="K82" i="29"/>
  <c r="G85" i="4"/>
  <c r="K62" i="29"/>
  <c r="G65" i="4"/>
  <c r="K59" i="29"/>
  <c r="G62" i="4"/>
  <c r="K55" i="29"/>
  <c r="G58" i="4"/>
  <c r="K53" i="29"/>
  <c r="G56" i="4"/>
  <c r="K51" i="29"/>
  <c r="G54" i="4"/>
  <c r="K49" i="29"/>
  <c r="G52" i="4"/>
  <c r="K47" i="29"/>
  <c r="G50" i="4"/>
  <c r="K45" i="29"/>
  <c r="G48" i="4"/>
  <c r="C21" i="4"/>
  <c r="D21" i="4"/>
  <c r="E21" i="4"/>
  <c r="G175" i="4"/>
  <c r="K57" i="29"/>
  <c r="G60" i="4"/>
  <c r="K100" i="29"/>
  <c r="G103" i="4"/>
  <c r="K101" i="29"/>
  <c r="G104" i="4"/>
  <c r="G182" i="4"/>
  <c r="C26" i="4"/>
  <c r="D26" i="4"/>
  <c r="E26" i="4"/>
  <c r="G177" i="4"/>
  <c r="K105" i="29"/>
  <c r="G108" i="4"/>
  <c r="K208" i="29"/>
  <c r="G211" i="4"/>
  <c r="K209" i="29"/>
  <c r="G212" i="4"/>
  <c r="K207" i="29"/>
  <c r="G210" i="4"/>
  <c r="K206" i="29"/>
  <c r="G209" i="4"/>
  <c r="K205" i="29"/>
  <c r="G208" i="4"/>
  <c r="K204" i="29"/>
  <c r="G207" i="4"/>
  <c r="K203" i="29"/>
  <c r="G206" i="4"/>
  <c r="K202" i="29"/>
  <c r="G205" i="4"/>
  <c r="K201" i="29"/>
  <c r="G204" i="4"/>
  <c r="K200" i="29"/>
  <c r="G203" i="4"/>
  <c r="K199" i="29"/>
  <c r="G202" i="4"/>
  <c r="K198" i="29"/>
  <c r="G201" i="4"/>
  <c r="K195" i="29"/>
  <c r="G198" i="4"/>
  <c r="K148" i="29"/>
  <c r="G151" i="4"/>
  <c r="K128" i="29"/>
  <c r="G131" i="4"/>
  <c r="K185" i="29"/>
  <c r="G188" i="4"/>
  <c r="K35" i="29"/>
  <c r="G38" i="4"/>
  <c r="K184" i="29"/>
  <c r="G187" i="4"/>
  <c r="K34" i="29"/>
  <c r="G37" i="4"/>
  <c r="K147" i="29"/>
  <c r="G150" i="4"/>
  <c r="K127" i="29"/>
  <c r="G130" i="4"/>
  <c r="K33" i="29"/>
  <c r="G36" i="4"/>
  <c r="G625" i="4"/>
  <c r="G640" i="4"/>
  <c r="E654" i="4"/>
  <c r="C654" i="4"/>
  <c r="D654" i="4"/>
  <c r="G333" i="4"/>
  <c r="G311" i="4"/>
  <c r="G477" i="4"/>
  <c r="G458" i="4"/>
  <c r="G424" i="4"/>
  <c r="K108" i="29"/>
  <c r="G111" i="4"/>
  <c r="K78" i="29"/>
  <c r="G81" i="4"/>
  <c r="K14" i="29"/>
  <c r="F16" i="21" s="1"/>
  <c r="G16" i="21" s="1"/>
  <c r="G17" i="4"/>
  <c r="K107" i="29"/>
  <c r="G110" i="4"/>
  <c r="G635" i="4"/>
  <c r="E690" i="4"/>
  <c r="D690" i="4"/>
  <c r="C690" i="4"/>
  <c r="G323" i="4"/>
  <c r="K288" i="29"/>
  <c r="G291" i="4"/>
  <c r="K286" i="29"/>
  <c r="G289" i="4"/>
  <c r="K276" i="29"/>
  <c r="G279" i="4"/>
  <c r="K264" i="29"/>
  <c r="G267" i="4"/>
  <c r="G486" i="4"/>
  <c r="G476" i="4"/>
  <c r="G457" i="4"/>
  <c r="G423" i="4"/>
  <c r="K41" i="29"/>
  <c r="G44" i="4"/>
  <c r="D18" i="4"/>
  <c r="E18" i="4"/>
  <c r="C18" i="4"/>
  <c r="K42" i="29"/>
  <c r="G45" i="4"/>
  <c r="C612" i="4"/>
  <c r="D612" i="4"/>
  <c r="E612" i="4"/>
  <c r="D614" i="4"/>
  <c r="C614" i="4"/>
  <c r="E614" i="4"/>
  <c r="C651" i="4"/>
  <c r="D651" i="4"/>
  <c r="E651" i="4"/>
  <c r="G591" i="4"/>
  <c r="D613" i="4"/>
  <c r="C613" i="4"/>
  <c r="E613" i="4"/>
  <c r="C615" i="4"/>
  <c r="D615" i="4"/>
  <c r="E615" i="4"/>
  <c r="C685" i="4"/>
  <c r="D685" i="4"/>
  <c r="E685" i="4"/>
  <c r="G487" i="4"/>
  <c r="C637" i="4"/>
  <c r="D637" i="4"/>
  <c r="E637" i="4"/>
  <c r="G848" i="4"/>
  <c r="G854" i="4"/>
  <c r="G542" i="4"/>
  <c r="G852" i="4"/>
  <c r="G636" i="4"/>
  <c r="E650" i="4"/>
  <c r="C650" i="4"/>
  <c r="D650" i="4"/>
  <c r="G853" i="4"/>
  <c r="G684" i="4"/>
  <c r="E622" i="4"/>
  <c r="C622" i="4"/>
  <c r="D622" i="4"/>
  <c r="E680" i="4"/>
  <c r="C680" i="4"/>
  <c r="D680" i="4"/>
  <c r="G587" i="4"/>
  <c r="D611" i="4"/>
  <c r="E611" i="4"/>
  <c r="C611" i="4"/>
  <c r="G627" i="4"/>
  <c r="E646" i="4"/>
  <c r="C646" i="4"/>
  <c r="D646" i="4"/>
  <c r="G632" i="4"/>
  <c r="G847" i="4"/>
  <c r="G309" i="4"/>
  <c r="G308" i="4"/>
  <c r="G475" i="4"/>
  <c r="G456" i="4"/>
  <c r="G422" i="4"/>
  <c r="G420" i="4"/>
  <c r="G310" i="4"/>
  <c r="E620" i="4"/>
  <c r="D620" i="4"/>
  <c r="C620" i="4"/>
  <c r="G332" i="4"/>
  <c r="G322" i="4"/>
  <c r="G320" i="4"/>
  <c r="G319" i="4"/>
  <c r="G484" i="4"/>
  <c r="G482" i="4"/>
  <c r="G626" i="4"/>
  <c r="E645" i="4"/>
  <c r="D645" i="4"/>
  <c r="C645" i="4"/>
  <c r="G631" i="4"/>
  <c r="G846" i="4"/>
  <c r="E621" i="4"/>
  <c r="C621" i="4"/>
  <c r="D621" i="4"/>
  <c r="E679" i="4"/>
  <c r="C679" i="4"/>
  <c r="D679" i="4"/>
  <c r="G845" i="4"/>
  <c r="G586" i="4"/>
  <c r="D610" i="4"/>
  <c r="C610" i="4"/>
  <c r="E610" i="4"/>
  <c r="G608" i="4"/>
  <c r="G606" i="4"/>
  <c r="G604" i="4"/>
  <c r="G602" i="4"/>
  <c r="G624" i="4"/>
  <c r="C643" i="4"/>
  <c r="E643" i="4"/>
  <c r="D643" i="4"/>
  <c r="G844" i="4"/>
  <c r="C609" i="4"/>
  <c r="D609" i="4"/>
  <c r="E609" i="4"/>
  <c r="G607" i="4"/>
  <c r="G605" i="4"/>
  <c r="G603" i="4"/>
  <c r="G629" i="4"/>
  <c r="C619" i="4"/>
  <c r="E619" i="4"/>
  <c r="D619" i="4"/>
  <c r="C677" i="4"/>
  <c r="E677" i="4"/>
  <c r="D677" i="4"/>
  <c r="G843" i="4"/>
  <c r="G331" i="4"/>
  <c r="G329" i="4"/>
  <c r="G321" i="4"/>
  <c r="G483" i="4"/>
  <c r="G481" i="4"/>
  <c r="G473" i="4"/>
  <c r="G454" i="4"/>
  <c r="G452" i="4"/>
  <c r="G450" i="4"/>
  <c r="G330" i="4"/>
  <c r="G480" i="4"/>
  <c r="G474" i="4"/>
  <c r="G472" i="4"/>
  <c r="G455" i="4"/>
  <c r="G453" i="4"/>
  <c r="G451" i="4"/>
  <c r="G449" i="4"/>
  <c r="G421" i="4"/>
  <c r="G419" i="4"/>
  <c r="D14" i="4"/>
  <c r="E15" i="4"/>
  <c r="K340" i="4"/>
  <c r="G13" i="4"/>
  <c r="E14" i="4"/>
  <c r="C14" i="4"/>
  <c r="C15" i="4"/>
  <c r="D15" i="4"/>
  <c r="H14" i="4"/>
  <c r="H15" i="4" s="1"/>
  <c r="F13" i="4"/>
  <c r="F1515" i="4" s="1"/>
  <c r="C1511" i="29"/>
  <c r="C5" i="29" s="1"/>
  <c r="H1511" i="29"/>
  <c r="H82" i="21"/>
  <c r="I82" i="21" s="1"/>
  <c r="C6" i="4"/>
  <c r="G63" i="21" l="1"/>
  <c r="K63" i="21" s="1"/>
  <c r="C173" i="4"/>
  <c r="K53" i="21"/>
  <c r="G40" i="21"/>
  <c r="G48" i="21"/>
  <c r="K48" i="21" s="1"/>
  <c r="G42" i="21"/>
  <c r="K42" i="21" s="1"/>
  <c r="G50" i="21"/>
  <c r="K50" i="21" s="1"/>
  <c r="G65" i="21"/>
  <c r="K51" i="21"/>
  <c r="G14" i="21"/>
  <c r="K14" i="21" s="1"/>
  <c r="G49" i="21"/>
  <c r="K49" i="21" s="1"/>
  <c r="K64" i="21"/>
  <c r="K24" i="21"/>
  <c r="K39" i="21"/>
  <c r="K47" i="21"/>
  <c r="H13" i="21"/>
  <c r="I13" i="21" s="1"/>
  <c r="H19" i="21"/>
  <c r="I19" i="21" s="1"/>
  <c r="G27" i="21"/>
  <c r="F17" i="21"/>
  <c r="G17" i="21" s="1"/>
  <c r="F25" i="21"/>
  <c r="G25" i="21" s="1"/>
  <c r="F15" i="21"/>
  <c r="G15" i="21" s="1"/>
  <c r="H15" i="21"/>
  <c r="I15" i="21" s="1"/>
  <c r="F13" i="21"/>
  <c r="G13" i="21" s="1"/>
  <c r="F23" i="21"/>
  <c r="G23" i="21" s="1"/>
  <c r="F19" i="21"/>
  <c r="G19" i="21" s="1"/>
  <c r="K19" i="21" s="1"/>
  <c r="F20" i="21"/>
  <c r="G20" i="21" s="1"/>
  <c r="H17" i="21"/>
  <c r="I17" i="21" s="1"/>
  <c r="H25" i="21"/>
  <c r="I25" i="21" s="1"/>
  <c r="H16" i="21"/>
  <c r="I16" i="21" s="1"/>
  <c r="F18" i="21"/>
  <c r="G18" i="21" s="1"/>
  <c r="H23" i="21"/>
  <c r="I23" i="21" s="1"/>
  <c r="H18" i="21"/>
  <c r="I18" i="21" s="1"/>
  <c r="F28" i="21"/>
  <c r="G28" i="21" s="1"/>
  <c r="H28" i="21"/>
  <c r="I28" i="21" s="1"/>
  <c r="I20" i="21"/>
  <c r="K52" i="21"/>
  <c r="K30" i="21"/>
  <c r="K29" i="21"/>
  <c r="G38" i="21"/>
  <c r="K38" i="21" s="1"/>
  <c r="K65" i="21"/>
  <c r="K40" i="21"/>
  <c r="G61" i="21"/>
  <c r="K61" i="21" s="1"/>
  <c r="D16" i="45"/>
  <c r="D18" i="45" s="1"/>
  <c r="G68" i="21"/>
  <c r="K68" i="21" s="1"/>
  <c r="D58" i="45"/>
  <c r="H70" i="21"/>
  <c r="G26" i="21"/>
  <c r="K26" i="21" s="1"/>
  <c r="K27" i="21"/>
  <c r="G43" i="21"/>
  <c r="K43" i="21" s="1"/>
  <c r="G21" i="21"/>
  <c r="K21" i="21" s="1"/>
  <c r="G35" i="21"/>
  <c r="K35" i="21" s="1"/>
  <c r="G41" i="21"/>
  <c r="K41" i="21" s="1"/>
  <c r="G45" i="21"/>
  <c r="K45" i="21" s="1"/>
  <c r="G34" i="21"/>
  <c r="K34" i="21" s="1"/>
  <c r="G37" i="21"/>
  <c r="K37" i="21" s="1"/>
  <c r="E24" i="31"/>
  <c r="F24" i="31" s="1"/>
  <c r="D81" i="45"/>
  <c r="D66" i="45"/>
  <c r="D76" i="45"/>
  <c r="D45" i="45"/>
  <c r="D39" i="45"/>
  <c r="D28" i="45"/>
  <c r="C169" i="4"/>
  <c r="D169" i="4"/>
  <c r="E169" i="4"/>
  <c r="C155" i="4"/>
  <c r="D155" i="4"/>
  <c r="E155" i="4"/>
  <c r="E53" i="4"/>
  <c r="D53" i="4"/>
  <c r="C53" i="4"/>
  <c r="C30" i="4"/>
  <c r="D30" i="4"/>
  <c r="E30" i="4"/>
  <c r="F30" i="31"/>
  <c r="E27" i="31"/>
  <c r="F27" i="31" s="1"/>
  <c r="E21" i="31"/>
  <c r="F21" i="31" s="1"/>
  <c r="D183" i="4"/>
  <c r="E181" i="4"/>
  <c r="E174" i="4"/>
  <c r="D184" i="4"/>
  <c r="E183" i="4"/>
  <c r="D181" i="4"/>
  <c r="C174" i="4"/>
  <c r="H16" i="4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E184" i="4"/>
  <c r="D173" i="4"/>
  <c r="K16" i="31"/>
  <c r="C152" i="4"/>
  <c r="D152" i="4"/>
  <c r="E152" i="4"/>
  <c r="C200" i="4"/>
  <c r="D200" i="4"/>
  <c r="E200" i="4"/>
  <c r="F10" i="31"/>
  <c r="L10" i="31"/>
  <c r="L16" i="31" s="1"/>
  <c r="E18" i="31"/>
  <c r="C197" i="4"/>
  <c r="D197" i="4"/>
  <c r="E197" i="4"/>
  <c r="C199" i="4"/>
  <c r="D199" i="4"/>
  <c r="E199" i="4"/>
  <c r="E379" i="4"/>
  <c r="D379" i="4"/>
  <c r="C379" i="4"/>
  <c r="E368" i="4"/>
  <c r="D368" i="4"/>
  <c r="C368" i="4"/>
  <c r="D378" i="4"/>
  <c r="E378" i="4"/>
  <c r="C378" i="4"/>
  <c r="D371" i="4"/>
  <c r="E371" i="4"/>
  <c r="C371" i="4"/>
  <c r="D373" i="4"/>
  <c r="E373" i="4"/>
  <c r="C373" i="4"/>
  <c r="E156" i="4"/>
  <c r="D156" i="4"/>
  <c r="C156" i="4"/>
  <c r="E686" i="4"/>
  <c r="D686" i="4"/>
  <c r="C686" i="4"/>
  <c r="E676" i="4"/>
  <c r="C676" i="4"/>
  <c r="D676" i="4"/>
  <c r="E167" i="4"/>
  <c r="C167" i="4"/>
  <c r="D167" i="4"/>
  <c r="E168" i="4"/>
  <c r="D168" i="4"/>
  <c r="C168" i="4"/>
  <c r="E161" i="4"/>
  <c r="C161" i="4"/>
  <c r="D161" i="4"/>
  <c r="E163" i="4"/>
  <c r="C163" i="4"/>
  <c r="D163" i="4"/>
  <c r="E165" i="4"/>
  <c r="C165" i="4"/>
  <c r="D165" i="4"/>
  <c r="D35" i="4"/>
  <c r="E35" i="4"/>
  <c r="C35" i="4"/>
  <c r="D133" i="4"/>
  <c r="E133" i="4"/>
  <c r="C133" i="4"/>
  <c r="E132" i="4"/>
  <c r="D132" i="4"/>
  <c r="C132" i="4"/>
  <c r="C34" i="4"/>
  <c r="E34" i="4"/>
  <c r="D34" i="4"/>
  <c r="C192" i="4"/>
  <c r="D192" i="4"/>
  <c r="E192" i="4"/>
  <c r="C194" i="4"/>
  <c r="D194" i="4"/>
  <c r="E194" i="4"/>
  <c r="C196" i="4"/>
  <c r="D196" i="4"/>
  <c r="E196" i="4"/>
  <c r="E159" i="4"/>
  <c r="C159" i="4"/>
  <c r="D159" i="4"/>
  <c r="E160" i="4"/>
  <c r="D160" i="4"/>
  <c r="C160" i="4"/>
  <c r="E162" i="4"/>
  <c r="D162" i="4"/>
  <c r="C162" i="4"/>
  <c r="E164" i="4"/>
  <c r="D164" i="4"/>
  <c r="C164" i="4"/>
  <c r="D170" i="4"/>
  <c r="E170" i="4"/>
  <c r="C170" i="4"/>
  <c r="D16" i="4"/>
  <c r="E16" i="4"/>
  <c r="C16" i="4"/>
  <c r="C191" i="4"/>
  <c r="D191" i="4"/>
  <c r="E191" i="4"/>
  <c r="C193" i="4"/>
  <c r="D193" i="4"/>
  <c r="E193" i="4"/>
  <c r="C195" i="4"/>
  <c r="D195" i="4"/>
  <c r="E195" i="4"/>
  <c r="E664" i="4"/>
  <c r="C664" i="4"/>
  <c r="D664" i="4"/>
  <c r="E668" i="4"/>
  <c r="C668" i="4"/>
  <c r="D668" i="4"/>
  <c r="D112" i="4"/>
  <c r="E112" i="4"/>
  <c r="C112" i="4"/>
  <c r="D237" i="4"/>
  <c r="E237" i="4"/>
  <c r="C237" i="4"/>
  <c r="C239" i="4"/>
  <c r="E239" i="4"/>
  <c r="D239" i="4"/>
  <c r="E219" i="4"/>
  <c r="D219" i="4"/>
  <c r="C219" i="4"/>
  <c r="E221" i="4"/>
  <c r="D221" i="4"/>
  <c r="C221" i="4"/>
  <c r="E223" i="4"/>
  <c r="D223" i="4"/>
  <c r="C223" i="4"/>
  <c r="E225" i="4"/>
  <c r="D225" i="4"/>
  <c r="C225" i="4"/>
  <c r="D226" i="4"/>
  <c r="E226" i="4"/>
  <c r="C226" i="4"/>
  <c r="E227" i="4"/>
  <c r="D227" i="4"/>
  <c r="C227" i="4"/>
  <c r="D230" i="4"/>
  <c r="E230" i="4"/>
  <c r="C230" i="4"/>
  <c r="D232" i="4"/>
  <c r="E232" i="4"/>
  <c r="C232" i="4"/>
  <c r="E236" i="4"/>
  <c r="D236" i="4"/>
  <c r="C236" i="4"/>
  <c r="E600" i="4"/>
  <c r="D600" i="4"/>
  <c r="C600" i="4"/>
  <c r="D114" i="4"/>
  <c r="E114" i="4"/>
  <c r="C114" i="4"/>
  <c r="E113" i="4"/>
  <c r="D113" i="4"/>
  <c r="C113" i="4"/>
  <c r="D235" i="4"/>
  <c r="E235" i="4"/>
  <c r="C235" i="4"/>
  <c r="D238" i="4"/>
  <c r="E238" i="4"/>
  <c r="C238" i="4"/>
  <c r="E233" i="4"/>
  <c r="D233" i="4"/>
  <c r="C233" i="4"/>
  <c r="D218" i="4"/>
  <c r="E218" i="4"/>
  <c r="C218" i="4"/>
  <c r="D220" i="4"/>
  <c r="E220" i="4"/>
  <c r="C220" i="4"/>
  <c r="D222" i="4"/>
  <c r="E222" i="4"/>
  <c r="C222" i="4"/>
  <c r="D224" i="4"/>
  <c r="E224" i="4"/>
  <c r="C224" i="4"/>
  <c r="D228" i="4"/>
  <c r="E228" i="4"/>
  <c r="C228" i="4"/>
  <c r="E229" i="4"/>
  <c r="D229" i="4"/>
  <c r="C229" i="4"/>
  <c r="E231" i="4"/>
  <c r="D231" i="4"/>
  <c r="C231" i="4"/>
  <c r="D599" i="4"/>
  <c r="E599" i="4"/>
  <c r="C599" i="4"/>
  <c r="E601" i="4"/>
  <c r="D601" i="4"/>
  <c r="C601" i="4"/>
  <c r="E376" i="4"/>
  <c r="D376" i="4"/>
  <c r="C376" i="4"/>
  <c r="D596" i="4"/>
  <c r="E596" i="4"/>
  <c r="C596" i="4"/>
  <c r="D369" i="4"/>
  <c r="C369" i="4"/>
  <c r="E369" i="4"/>
  <c r="C366" i="4"/>
  <c r="E366" i="4"/>
  <c r="D366" i="4"/>
  <c r="E597" i="4"/>
  <c r="C597" i="4"/>
  <c r="D597" i="4"/>
  <c r="D579" i="4"/>
  <c r="E579" i="4"/>
  <c r="C579" i="4"/>
  <c r="E581" i="4"/>
  <c r="C581" i="4"/>
  <c r="D581" i="4"/>
  <c r="E593" i="4"/>
  <c r="D593" i="4"/>
  <c r="C593" i="4"/>
  <c r="D578" i="4"/>
  <c r="E578" i="4"/>
  <c r="C578" i="4"/>
  <c r="E582" i="4"/>
  <c r="C582" i="4"/>
  <c r="D582" i="4"/>
  <c r="D590" i="4"/>
  <c r="E590" i="4"/>
  <c r="C590" i="4"/>
  <c r="E594" i="4"/>
  <c r="D594" i="4"/>
  <c r="C594" i="4"/>
  <c r="C364" i="4"/>
  <c r="E364" i="4"/>
  <c r="D364" i="4"/>
  <c r="D576" i="4"/>
  <c r="E576" i="4"/>
  <c r="C576" i="4"/>
  <c r="E561" i="4"/>
  <c r="D561" i="4"/>
  <c r="C561" i="4"/>
  <c r="D563" i="4"/>
  <c r="E563" i="4"/>
  <c r="C563" i="4"/>
  <c r="E565" i="4"/>
  <c r="D565" i="4"/>
  <c r="C565" i="4"/>
  <c r="D567" i="4"/>
  <c r="E567" i="4"/>
  <c r="C567" i="4"/>
  <c r="E569" i="4"/>
  <c r="D569" i="4"/>
  <c r="C569" i="4"/>
  <c r="D564" i="4"/>
  <c r="E564" i="4"/>
  <c r="C564" i="4"/>
  <c r="E566" i="4"/>
  <c r="D566" i="4"/>
  <c r="C566" i="4"/>
  <c r="C518" i="4"/>
  <c r="D518" i="4"/>
  <c r="E518" i="4"/>
  <c r="D519" i="4"/>
  <c r="C519" i="4"/>
  <c r="E519" i="4"/>
  <c r="C522" i="4"/>
  <c r="D522" i="4"/>
  <c r="E522" i="4"/>
  <c r="C511" i="4"/>
  <c r="D511" i="4"/>
  <c r="E511" i="4"/>
  <c r="D353" i="4"/>
  <c r="E353" i="4"/>
  <c r="C353" i="4"/>
  <c r="D355" i="4"/>
  <c r="E355" i="4"/>
  <c r="C355" i="4"/>
  <c r="E354" i="4"/>
  <c r="D354" i="4"/>
  <c r="C354" i="4"/>
  <c r="D516" i="4"/>
  <c r="C516" i="4"/>
  <c r="E516" i="4"/>
  <c r="C517" i="4"/>
  <c r="D517" i="4"/>
  <c r="E517" i="4"/>
  <c r="D514" i="4"/>
  <c r="E514" i="4"/>
  <c r="C514" i="4"/>
  <c r="E411" i="4"/>
  <c r="C411" i="4"/>
  <c r="D411" i="4"/>
  <c r="C388" i="4"/>
  <c r="D388" i="4"/>
  <c r="E388" i="4"/>
  <c r="D370" i="4"/>
  <c r="C370" i="4"/>
  <c r="E370" i="4"/>
  <c r="C234" i="4"/>
  <c r="D234" i="4"/>
  <c r="E234" i="4"/>
  <c r="E240" i="4"/>
  <c r="D240" i="4"/>
  <c r="C240" i="4"/>
  <c r="D216" i="4"/>
  <c r="C216" i="4"/>
  <c r="E216" i="4"/>
  <c r="D441" i="4"/>
  <c r="C441" i="4"/>
  <c r="E441" i="4"/>
  <c r="D463" i="4"/>
  <c r="C463" i="4"/>
  <c r="E463" i="4"/>
  <c r="D465" i="4"/>
  <c r="C465" i="4"/>
  <c r="E465" i="4"/>
  <c r="D467" i="4"/>
  <c r="C467" i="4"/>
  <c r="E467" i="4"/>
  <c r="D469" i="4"/>
  <c r="C469" i="4"/>
  <c r="E469" i="4"/>
  <c r="D478" i="4"/>
  <c r="C478" i="4"/>
  <c r="E478" i="4"/>
  <c r="D498" i="4"/>
  <c r="C498" i="4"/>
  <c r="E498" i="4"/>
  <c r="D500" i="4"/>
  <c r="C500" i="4"/>
  <c r="E500" i="4"/>
  <c r="D502" i="4"/>
  <c r="C502" i="4"/>
  <c r="E502" i="4"/>
  <c r="D504" i="4"/>
  <c r="C504" i="4"/>
  <c r="E504" i="4"/>
  <c r="D448" i="4"/>
  <c r="C448" i="4"/>
  <c r="E448" i="4"/>
  <c r="D462" i="4"/>
  <c r="C462" i="4"/>
  <c r="E462" i="4"/>
  <c r="D464" i="4"/>
  <c r="C464" i="4"/>
  <c r="E464" i="4"/>
  <c r="D466" i="4"/>
  <c r="C466" i="4"/>
  <c r="E466" i="4"/>
  <c r="D468" i="4"/>
  <c r="C468" i="4"/>
  <c r="E468" i="4"/>
  <c r="D501" i="4"/>
  <c r="C501" i="4"/>
  <c r="E501" i="4"/>
  <c r="D503" i="4"/>
  <c r="C503" i="4"/>
  <c r="E503" i="4"/>
  <c r="D505" i="4"/>
  <c r="C505" i="4"/>
  <c r="E505" i="4"/>
  <c r="D509" i="4"/>
  <c r="C509" i="4"/>
  <c r="E509" i="4"/>
  <c r="E171" i="4"/>
  <c r="C171" i="4"/>
  <c r="D171" i="4"/>
  <c r="D80" i="4"/>
  <c r="E80" i="4"/>
  <c r="C80" i="4"/>
  <c r="D328" i="4"/>
  <c r="E328" i="4"/>
  <c r="C328" i="4"/>
  <c r="D340" i="4"/>
  <c r="E340" i="4"/>
  <c r="C340" i="4"/>
  <c r="E342" i="4"/>
  <c r="D342" i="4"/>
  <c r="C342" i="4"/>
  <c r="D343" i="4"/>
  <c r="E343" i="4"/>
  <c r="C343" i="4"/>
  <c r="E344" i="4"/>
  <c r="D344" i="4"/>
  <c r="C344" i="4"/>
  <c r="E351" i="4"/>
  <c r="D351" i="4"/>
  <c r="C351" i="4"/>
  <c r="D352" i="4"/>
  <c r="E352" i="4"/>
  <c r="C352" i="4"/>
  <c r="C258" i="4"/>
  <c r="E258" i="4"/>
  <c r="D258" i="4"/>
  <c r="D383" i="4"/>
  <c r="C383" i="4"/>
  <c r="E383" i="4"/>
  <c r="D385" i="4"/>
  <c r="C385" i="4"/>
  <c r="E385" i="4"/>
  <c r="C251" i="4"/>
  <c r="D251" i="4"/>
  <c r="E251" i="4"/>
  <c r="E389" i="4"/>
  <c r="C389" i="4"/>
  <c r="D389" i="4"/>
  <c r="C391" i="4"/>
  <c r="D391" i="4"/>
  <c r="E391" i="4"/>
  <c r="E393" i="4"/>
  <c r="C393" i="4"/>
  <c r="D393" i="4"/>
  <c r="E397" i="4"/>
  <c r="C397" i="4"/>
  <c r="D397" i="4"/>
  <c r="C399" i="4"/>
  <c r="D399" i="4"/>
  <c r="E399" i="4"/>
  <c r="E401" i="4"/>
  <c r="C401" i="4"/>
  <c r="D401" i="4"/>
  <c r="C403" i="4"/>
  <c r="D403" i="4"/>
  <c r="E403" i="4"/>
  <c r="E405" i="4"/>
  <c r="C405" i="4"/>
  <c r="D405" i="4"/>
  <c r="C407" i="4"/>
  <c r="D407" i="4"/>
  <c r="E407" i="4"/>
  <c r="E409" i="4"/>
  <c r="C409" i="4"/>
  <c r="D409" i="4"/>
  <c r="E413" i="4"/>
  <c r="C413" i="4"/>
  <c r="D413" i="4"/>
  <c r="C415" i="4"/>
  <c r="D415" i="4"/>
  <c r="E415" i="4"/>
  <c r="C253" i="4"/>
  <c r="D253" i="4"/>
  <c r="E253" i="4"/>
  <c r="C254" i="4"/>
  <c r="E254" i="4"/>
  <c r="D254" i="4"/>
  <c r="C256" i="4"/>
  <c r="E256" i="4"/>
  <c r="D256" i="4"/>
  <c r="C260" i="4"/>
  <c r="E260" i="4"/>
  <c r="D260" i="4"/>
  <c r="D387" i="4"/>
  <c r="C387" i="4"/>
  <c r="E387" i="4"/>
  <c r="C384" i="4"/>
  <c r="D384" i="4"/>
  <c r="E384" i="4"/>
  <c r="C386" i="4"/>
  <c r="D386" i="4"/>
  <c r="E386" i="4"/>
  <c r="C390" i="4"/>
  <c r="D390" i="4"/>
  <c r="E390" i="4"/>
  <c r="E392" i="4"/>
  <c r="C392" i="4"/>
  <c r="D392" i="4"/>
  <c r="C394" i="4"/>
  <c r="D394" i="4"/>
  <c r="E394" i="4"/>
  <c r="E396" i="4"/>
  <c r="C396" i="4"/>
  <c r="D396" i="4"/>
  <c r="C398" i="4"/>
  <c r="D398" i="4"/>
  <c r="E398" i="4"/>
  <c r="E400" i="4"/>
  <c r="C400" i="4"/>
  <c r="D400" i="4"/>
  <c r="C402" i="4"/>
  <c r="D402" i="4"/>
  <c r="E402" i="4"/>
  <c r="C406" i="4"/>
  <c r="D406" i="4"/>
  <c r="E406" i="4"/>
  <c r="E408" i="4"/>
  <c r="C408" i="4"/>
  <c r="D408" i="4"/>
  <c r="C410" i="4"/>
  <c r="D410" i="4"/>
  <c r="E410" i="4"/>
  <c r="E412" i="4"/>
  <c r="C412" i="4"/>
  <c r="D412" i="4"/>
  <c r="C414" i="4"/>
  <c r="D414" i="4"/>
  <c r="E414" i="4"/>
  <c r="E416" i="4"/>
  <c r="C416" i="4"/>
  <c r="D416" i="4"/>
  <c r="C418" i="4"/>
  <c r="D418" i="4"/>
  <c r="E418" i="4"/>
  <c r="C255" i="4"/>
  <c r="D255" i="4"/>
  <c r="E255" i="4"/>
  <c r="C252" i="4"/>
  <c r="E252" i="4"/>
  <c r="D252" i="4"/>
  <c r="C257" i="4"/>
  <c r="D257" i="4"/>
  <c r="E257" i="4"/>
  <c r="C259" i="4"/>
  <c r="D259" i="4"/>
  <c r="E259" i="4"/>
  <c r="C356" i="4"/>
  <c r="D356" i="4"/>
  <c r="E356" i="4"/>
  <c r="C358" i="4"/>
  <c r="D358" i="4"/>
  <c r="E358" i="4"/>
  <c r="C360" i="4"/>
  <c r="D360" i="4"/>
  <c r="E360" i="4"/>
  <c r="C362" i="4"/>
  <c r="D362" i="4"/>
  <c r="E362" i="4"/>
  <c r="D357" i="4"/>
  <c r="C357" i="4"/>
  <c r="E357" i="4"/>
  <c r="D359" i="4"/>
  <c r="C359" i="4"/>
  <c r="E359" i="4"/>
  <c r="D361" i="4"/>
  <c r="C361" i="4"/>
  <c r="E361" i="4"/>
  <c r="D363" i="4"/>
  <c r="C363" i="4"/>
  <c r="E363" i="4"/>
  <c r="C284" i="4"/>
  <c r="D284" i="4"/>
  <c r="E284" i="4"/>
  <c r="C273" i="4"/>
  <c r="D273" i="4"/>
  <c r="E273" i="4"/>
  <c r="C293" i="4"/>
  <c r="D293" i="4"/>
  <c r="E293" i="4"/>
  <c r="C297" i="4"/>
  <c r="D297" i="4"/>
  <c r="E297" i="4"/>
  <c r="C299" i="4"/>
  <c r="D299" i="4"/>
  <c r="E299" i="4"/>
  <c r="E307" i="4"/>
  <c r="D307" i="4"/>
  <c r="C307" i="4"/>
  <c r="E316" i="4"/>
  <c r="D316" i="4"/>
  <c r="C316" i="4"/>
  <c r="E318" i="4"/>
  <c r="D318" i="4"/>
  <c r="C318" i="4"/>
  <c r="D324" i="4"/>
  <c r="E324" i="4"/>
  <c r="C324" i="4"/>
  <c r="D326" i="4"/>
  <c r="E326" i="4"/>
  <c r="C326" i="4"/>
  <c r="E336" i="4"/>
  <c r="D336" i="4"/>
  <c r="C336" i="4"/>
  <c r="D337" i="4"/>
  <c r="E337" i="4"/>
  <c r="C337" i="4"/>
  <c r="E341" i="4"/>
  <c r="D341" i="4"/>
  <c r="C341" i="4"/>
  <c r="E345" i="4"/>
  <c r="D345" i="4"/>
  <c r="C345" i="4"/>
  <c r="D347" i="4"/>
  <c r="E347" i="4"/>
  <c r="C347" i="4"/>
  <c r="D349" i="4"/>
  <c r="E349" i="4"/>
  <c r="C349" i="4"/>
  <c r="C274" i="4"/>
  <c r="D274" i="4"/>
  <c r="E274" i="4"/>
  <c r="C278" i="4"/>
  <c r="D278" i="4"/>
  <c r="E278" i="4"/>
  <c r="C282" i="4"/>
  <c r="D282" i="4"/>
  <c r="E282" i="4"/>
  <c r="C285" i="4"/>
  <c r="D285" i="4"/>
  <c r="E285" i="4"/>
  <c r="C292" i="4"/>
  <c r="D292" i="4"/>
  <c r="E292" i="4"/>
  <c r="C302" i="4"/>
  <c r="D302" i="4"/>
  <c r="E302" i="4"/>
  <c r="D303" i="4"/>
  <c r="E303" i="4"/>
  <c r="C303" i="4"/>
  <c r="E306" i="4"/>
  <c r="D306" i="4"/>
  <c r="C306" i="4"/>
  <c r="E313" i="4"/>
  <c r="D313" i="4"/>
  <c r="C313" i="4"/>
  <c r="D315" i="4"/>
  <c r="E315" i="4"/>
  <c r="C315" i="4"/>
  <c r="D317" i="4"/>
  <c r="E317" i="4"/>
  <c r="C317" i="4"/>
  <c r="E325" i="4"/>
  <c r="D325" i="4"/>
  <c r="C325" i="4"/>
  <c r="D335" i="4"/>
  <c r="E335" i="4"/>
  <c r="C335" i="4"/>
  <c r="E339" i="4"/>
  <c r="D339" i="4"/>
  <c r="C339" i="4"/>
  <c r="E348" i="4"/>
  <c r="D348" i="4"/>
  <c r="C348" i="4"/>
  <c r="C287" i="4"/>
  <c r="E287" i="4"/>
  <c r="D287" i="4"/>
  <c r="C261" i="4"/>
  <c r="D261" i="4"/>
  <c r="E261" i="4"/>
  <c r="C262" i="4"/>
  <c r="E262" i="4"/>
  <c r="D262" i="4"/>
  <c r="C268" i="4"/>
  <c r="D268" i="4"/>
  <c r="E268" i="4"/>
  <c r="D271" i="4"/>
  <c r="C271" i="4"/>
  <c r="E271" i="4"/>
  <c r="D275" i="4"/>
  <c r="C275" i="4"/>
  <c r="E275" i="4"/>
  <c r="D277" i="4"/>
  <c r="C277" i="4"/>
  <c r="E277" i="4"/>
  <c r="C281" i="4"/>
  <c r="E281" i="4"/>
  <c r="D281" i="4"/>
  <c r="C283" i="4"/>
  <c r="E283" i="4"/>
  <c r="D283" i="4"/>
  <c r="D286" i="4"/>
  <c r="C286" i="4"/>
  <c r="E286" i="4"/>
  <c r="D296" i="4"/>
  <c r="C296" i="4"/>
  <c r="E296" i="4"/>
  <c r="C301" i="4"/>
  <c r="E301" i="4"/>
  <c r="D301" i="4"/>
  <c r="D304" i="4"/>
  <c r="C304" i="4"/>
  <c r="E304" i="4"/>
  <c r="C305" i="4"/>
  <c r="D305" i="4"/>
  <c r="E305" i="4"/>
  <c r="C312" i="4"/>
  <c r="D312" i="4"/>
  <c r="E312" i="4"/>
  <c r="C314" i="4"/>
  <c r="D314" i="4"/>
  <c r="E314" i="4"/>
  <c r="D334" i="4"/>
  <c r="C334" i="4"/>
  <c r="E334" i="4"/>
  <c r="D338" i="4"/>
  <c r="C338" i="4"/>
  <c r="E338" i="4"/>
  <c r="C265" i="4"/>
  <c r="D265" i="4"/>
  <c r="E265" i="4"/>
  <c r="C272" i="4"/>
  <c r="E272" i="4"/>
  <c r="D272" i="4"/>
  <c r="D346" i="4"/>
  <c r="C346" i="4"/>
  <c r="E346" i="4"/>
  <c r="C263" i="4"/>
  <c r="D263" i="4"/>
  <c r="E263" i="4"/>
  <c r="C264" i="4"/>
  <c r="E264" i="4"/>
  <c r="D264" i="4"/>
  <c r="C266" i="4"/>
  <c r="E266" i="4"/>
  <c r="D266" i="4"/>
  <c r="C269" i="4"/>
  <c r="E269" i="4"/>
  <c r="D269" i="4"/>
  <c r="C270" i="4"/>
  <c r="E270" i="4"/>
  <c r="D270" i="4"/>
  <c r="C276" i="4"/>
  <c r="E276" i="4"/>
  <c r="D276" i="4"/>
  <c r="D280" i="4"/>
  <c r="C280" i="4"/>
  <c r="E280" i="4"/>
  <c r="D288" i="4"/>
  <c r="C288" i="4"/>
  <c r="E288" i="4"/>
  <c r="C290" i="4"/>
  <c r="E290" i="4"/>
  <c r="D290" i="4"/>
  <c r="D294" i="4"/>
  <c r="C294" i="4"/>
  <c r="E294" i="4"/>
  <c r="C295" i="4"/>
  <c r="E295" i="4"/>
  <c r="D295" i="4"/>
  <c r="D298" i="4"/>
  <c r="C298" i="4"/>
  <c r="E298" i="4"/>
  <c r="D300" i="4"/>
  <c r="C300" i="4"/>
  <c r="E300" i="4"/>
  <c r="D327" i="4"/>
  <c r="C327" i="4"/>
  <c r="E327" i="4"/>
  <c r="C182" i="4"/>
  <c r="D182" i="4"/>
  <c r="E182" i="4"/>
  <c r="D104" i="4"/>
  <c r="E104" i="4"/>
  <c r="C104" i="4"/>
  <c r="D103" i="4"/>
  <c r="E103" i="4"/>
  <c r="C103" i="4"/>
  <c r="D60" i="4"/>
  <c r="C60" i="4"/>
  <c r="E60" i="4"/>
  <c r="E175" i="4"/>
  <c r="C175" i="4"/>
  <c r="D175" i="4"/>
  <c r="C24" i="4"/>
  <c r="D24" i="4"/>
  <c r="E24" i="4"/>
  <c r="C28" i="4"/>
  <c r="D28" i="4"/>
  <c r="E28" i="4"/>
  <c r="C31" i="4"/>
  <c r="D31" i="4"/>
  <c r="E31" i="4"/>
  <c r="C33" i="4"/>
  <c r="D33" i="4"/>
  <c r="E33" i="4"/>
  <c r="D69" i="4"/>
  <c r="E69" i="4"/>
  <c r="C69" i="4"/>
  <c r="D71" i="4"/>
  <c r="E71" i="4"/>
  <c r="C71" i="4"/>
  <c r="D73" i="4"/>
  <c r="E73" i="4"/>
  <c r="C73" i="4"/>
  <c r="D75" i="4"/>
  <c r="E75" i="4"/>
  <c r="C75" i="4"/>
  <c r="D82" i="4"/>
  <c r="C82" i="4"/>
  <c r="E82" i="4"/>
  <c r="D121" i="4"/>
  <c r="C121" i="4"/>
  <c r="E121" i="4"/>
  <c r="D126" i="4"/>
  <c r="C126" i="4"/>
  <c r="E126" i="4"/>
  <c r="D128" i="4"/>
  <c r="C128" i="4"/>
  <c r="E128" i="4"/>
  <c r="D135" i="4"/>
  <c r="C135" i="4"/>
  <c r="E135" i="4"/>
  <c r="D137" i="4"/>
  <c r="C137" i="4"/>
  <c r="E137" i="4"/>
  <c r="C139" i="4"/>
  <c r="D139" i="4"/>
  <c r="E139" i="4"/>
  <c r="C141" i="4"/>
  <c r="D141" i="4"/>
  <c r="E141" i="4"/>
  <c r="C146" i="4"/>
  <c r="E146" i="4"/>
  <c r="D146" i="4"/>
  <c r="E148" i="4"/>
  <c r="C148" i="4"/>
  <c r="D148" i="4"/>
  <c r="C180" i="4"/>
  <c r="D180" i="4"/>
  <c r="E180" i="4"/>
  <c r="D66" i="4"/>
  <c r="E66" i="4"/>
  <c r="C66" i="4"/>
  <c r="D213" i="4"/>
  <c r="E213" i="4"/>
  <c r="C213" i="4"/>
  <c r="D217" i="4"/>
  <c r="E217" i="4"/>
  <c r="C217" i="4"/>
  <c r="D76" i="4"/>
  <c r="E76" i="4"/>
  <c r="C76" i="4"/>
  <c r="D77" i="4"/>
  <c r="E77" i="4"/>
  <c r="C77" i="4"/>
  <c r="C172" i="4"/>
  <c r="D172" i="4"/>
  <c r="E172" i="4"/>
  <c r="C61" i="4"/>
  <c r="D61" i="4"/>
  <c r="E61" i="4"/>
  <c r="D105" i="4"/>
  <c r="E105" i="4"/>
  <c r="C105" i="4"/>
  <c r="C43" i="4"/>
  <c r="D43" i="4"/>
  <c r="E43" i="4"/>
  <c r="D116" i="4"/>
  <c r="E116" i="4"/>
  <c r="C116" i="4"/>
  <c r="D118" i="4"/>
  <c r="C118" i="4"/>
  <c r="E118" i="4"/>
  <c r="D120" i="4"/>
  <c r="C120" i="4"/>
  <c r="E120" i="4"/>
  <c r="C19" i="4"/>
  <c r="D19" i="4"/>
  <c r="E19" i="4"/>
  <c r="C23" i="4"/>
  <c r="D23" i="4"/>
  <c r="E23" i="4"/>
  <c r="C25" i="4"/>
  <c r="D25" i="4"/>
  <c r="E25" i="4"/>
  <c r="E29" i="4"/>
  <c r="C29" i="4"/>
  <c r="D29" i="4"/>
  <c r="C32" i="4"/>
  <c r="D32" i="4"/>
  <c r="E32" i="4"/>
  <c r="D70" i="4"/>
  <c r="E70" i="4"/>
  <c r="C70" i="4"/>
  <c r="D72" i="4"/>
  <c r="E72" i="4"/>
  <c r="C72" i="4"/>
  <c r="D74" i="4"/>
  <c r="E74" i="4"/>
  <c r="C74" i="4"/>
  <c r="D78" i="4"/>
  <c r="C78" i="4"/>
  <c r="E78" i="4"/>
  <c r="D122" i="4"/>
  <c r="C122" i="4"/>
  <c r="E122" i="4"/>
  <c r="D127" i="4"/>
  <c r="C127" i="4"/>
  <c r="E127" i="4"/>
  <c r="D129" i="4"/>
  <c r="C129" i="4"/>
  <c r="E129" i="4"/>
  <c r="D136" i="4"/>
  <c r="C136" i="4"/>
  <c r="E136" i="4"/>
  <c r="C138" i="4"/>
  <c r="E138" i="4"/>
  <c r="D138" i="4"/>
  <c r="C140" i="4"/>
  <c r="E140" i="4"/>
  <c r="D140" i="4"/>
  <c r="C142" i="4"/>
  <c r="E142" i="4"/>
  <c r="D142" i="4"/>
  <c r="C147" i="4"/>
  <c r="E147" i="4"/>
  <c r="D147" i="4"/>
  <c r="E149" i="4"/>
  <c r="C149" i="4"/>
  <c r="D149" i="4"/>
  <c r="D79" i="4"/>
  <c r="C79" i="4"/>
  <c r="E79" i="4"/>
  <c r="D67" i="4"/>
  <c r="E67" i="4"/>
  <c r="C67" i="4"/>
  <c r="E214" i="4"/>
  <c r="D214" i="4"/>
  <c r="C214" i="4"/>
  <c r="D215" i="4"/>
  <c r="E215" i="4"/>
  <c r="C215" i="4"/>
  <c r="D108" i="4"/>
  <c r="E108" i="4"/>
  <c r="C108" i="4"/>
  <c r="E177" i="4"/>
  <c r="C177" i="4"/>
  <c r="D177" i="4"/>
  <c r="D48" i="4"/>
  <c r="E48" i="4"/>
  <c r="C48" i="4"/>
  <c r="D50" i="4"/>
  <c r="E50" i="4"/>
  <c r="C50" i="4"/>
  <c r="E52" i="4"/>
  <c r="D52" i="4"/>
  <c r="C52" i="4"/>
  <c r="E54" i="4"/>
  <c r="D54" i="4"/>
  <c r="C54" i="4"/>
  <c r="E56" i="4"/>
  <c r="D56" i="4"/>
  <c r="C56" i="4"/>
  <c r="E58" i="4"/>
  <c r="D58" i="4"/>
  <c r="C58" i="4"/>
  <c r="D62" i="4"/>
  <c r="E62" i="4"/>
  <c r="C62" i="4"/>
  <c r="D65" i="4"/>
  <c r="E65" i="4"/>
  <c r="C65" i="4"/>
  <c r="D85" i="4"/>
  <c r="C85" i="4"/>
  <c r="E85" i="4"/>
  <c r="D88" i="4"/>
  <c r="C88" i="4"/>
  <c r="E88" i="4"/>
  <c r="D90" i="4"/>
  <c r="C90" i="4"/>
  <c r="E90" i="4"/>
  <c r="D92" i="4"/>
  <c r="C92" i="4"/>
  <c r="E92" i="4"/>
  <c r="D94" i="4"/>
  <c r="E94" i="4"/>
  <c r="C94" i="4"/>
  <c r="D96" i="4"/>
  <c r="E96" i="4"/>
  <c r="C96" i="4"/>
  <c r="D98" i="4"/>
  <c r="E98" i="4"/>
  <c r="C98" i="4"/>
  <c r="D100" i="4"/>
  <c r="E100" i="4"/>
  <c r="C100" i="4"/>
  <c r="D102" i="4"/>
  <c r="E102" i="4"/>
  <c r="C102" i="4"/>
  <c r="D124" i="4"/>
  <c r="C124" i="4"/>
  <c r="E124" i="4"/>
  <c r="C144" i="4"/>
  <c r="E144" i="4"/>
  <c r="D144" i="4"/>
  <c r="D86" i="4"/>
  <c r="C86" i="4"/>
  <c r="E86" i="4"/>
  <c r="D115" i="4"/>
  <c r="E115" i="4"/>
  <c r="C115" i="4"/>
  <c r="D134" i="4"/>
  <c r="C134" i="4"/>
  <c r="E134" i="4"/>
  <c r="C176" i="4"/>
  <c r="D176" i="4"/>
  <c r="E176" i="4"/>
  <c r="D123" i="4"/>
  <c r="C123" i="4"/>
  <c r="E123" i="4"/>
  <c r="C143" i="4"/>
  <c r="D143" i="4"/>
  <c r="E143" i="4"/>
  <c r="C40" i="4"/>
  <c r="D40" i="4"/>
  <c r="E40" i="4"/>
  <c r="C42" i="4"/>
  <c r="D42" i="4"/>
  <c r="E42" i="4"/>
  <c r="D109" i="4"/>
  <c r="E109" i="4"/>
  <c r="C109" i="4"/>
  <c r="D117" i="4"/>
  <c r="C117" i="4"/>
  <c r="E117" i="4"/>
  <c r="D119" i="4"/>
  <c r="C119" i="4"/>
  <c r="E119" i="4"/>
  <c r="D47" i="4"/>
  <c r="E47" i="4"/>
  <c r="C47" i="4"/>
  <c r="D49" i="4"/>
  <c r="E49" i="4"/>
  <c r="C49" i="4"/>
  <c r="D51" i="4"/>
  <c r="E51" i="4"/>
  <c r="C51" i="4"/>
  <c r="E55" i="4"/>
  <c r="C55" i="4"/>
  <c r="D55" i="4"/>
  <c r="E57" i="4"/>
  <c r="C57" i="4"/>
  <c r="D57" i="4"/>
  <c r="C59" i="4"/>
  <c r="D59" i="4"/>
  <c r="E59" i="4"/>
  <c r="D63" i="4"/>
  <c r="E63" i="4"/>
  <c r="C63" i="4"/>
  <c r="D83" i="4"/>
  <c r="C83" i="4"/>
  <c r="E83" i="4"/>
  <c r="D87" i="4"/>
  <c r="C87" i="4"/>
  <c r="E87" i="4"/>
  <c r="D89" i="4"/>
  <c r="C89" i="4"/>
  <c r="E89" i="4"/>
  <c r="D91" i="4"/>
  <c r="C91" i="4"/>
  <c r="E91" i="4"/>
  <c r="D93" i="4"/>
  <c r="E93" i="4"/>
  <c r="C93" i="4"/>
  <c r="D95" i="4"/>
  <c r="E95" i="4"/>
  <c r="C95" i="4"/>
  <c r="D97" i="4"/>
  <c r="E97" i="4"/>
  <c r="C97" i="4"/>
  <c r="D99" i="4"/>
  <c r="E99" i="4"/>
  <c r="C99" i="4"/>
  <c r="D101" i="4"/>
  <c r="E101" i="4"/>
  <c r="C101" i="4"/>
  <c r="D84" i="4"/>
  <c r="C84" i="4"/>
  <c r="E84" i="4"/>
  <c r="D106" i="4"/>
  <c r="E106" i="4"/>
  <c r="C106" i="4"/>
  <c r="D125" i="4"/>
  <c r="C125" i="4"/>
  <c r="E125" i="4"/>
  <c r="C145" i="4"/>
  <c r="E145" i="4"/>
  <c r="D145" i="4"/>
  <c r="C39" i="4"/>
  <c r="D39" i="4"/>
  <c r="E39" i="4"/>
  <c r="D212" i="4"/>
  <c r="C212" i="4"/>
  <c r="E212" i="4"/>
  <c r="C211" i="4"/>
  <c r="D211" i="4"/>
  <c r="E211" i="4"/>
  <c r="D210" i="4"/>
  <c r="E210" i="4"/>
  <c r="C210" i="4"/>
  <c r="C209" i="4"/>
  <c r="D209" i="4"/>
  <c r="E209" i="4"/>
  <c r="D208" i="4"/>
  <c r="E208" i="4"/>
  <c r="C208" i="4"/>
  <c r="C207" i="4"/>
  <c r="D207" i="4"/>
  <c r="E207" i="4"/>
  <c r="D206" i="4"/>
  <c r="E206" i="4"/>
  <c r="C206" i="4"/>
  <c r="C205" i="4"/>
  <c r="D205" i="4"/>
  <c r="E205" i="4"/>
  <c r="D204" i="4"/>
  <c r="E204" i="4"/>
  <c r="C204" i="4"/>
  <c r="C203" i="4"/>
  <c r="D203" i="4"/>
  <c r="E203" i="4"/>
  <c r="D202" i="4"/>
  <c r="C202" i="4"/>
  <c r="E202" i="4"/>
  <c r="C201" i="4"/>
  <c r="D201" i="4"/>
  <c r="E201" i="4"/>
  <c r="C198" i="4"/>
  <c r="E198" i="4"/>
  <c r="D198" i="4"/>
  <c r="C38" i="4"/>
  <c r="D38" i="4"/>
  <c r="E38" i="4"/>
  <c r="C188" i="4"/>
  <c r="E188" i="4"/>
  <c r="D188" i="4"/>
  <c r="E131" i="4"/>
  <c r="D131" i="4"/>
  <c r="C131" i="4"/>
  <c r="E151" i="4"/>
  <c r="C151" i="4"/>
  <c r="D151" i="4"/>
  <c r="C187" i="4"/>
  <c r="D187" i="4"/>
  <c r="E187" i="4"/>
  <c r="E36" i="4"/>
  <c r="C36" i="4"/>
  <c r="D36" i="4"/>
  <c r="E130" i="4"/>
  <c r="D130" i="4"/>
  <c r="C130" i="4"/>
  <c r="E150" i="4"/>
  <c r="D150" i="4"/>
  <c r="C150" i="4"/>
  <c r="C37" i="4"/>
  <c r="D37" i="4"/>
  <c r="E37" i="4"/>
  <c r="C44" i="4"/>
  <c r="D44" i="4"/>
  <c r="E44" i="4"/>
  <c r="E423" i="4"/>
  <c r="C423" i="4"/>
  <c r="D423" i="4"/>
  <c r="D457" i="4"/>
  <c r="E457" i="4"/>
  <c r="C457" i="4"/>
  <c r="E476" i="4"/>
  <c r="D476" i="4"/>
  <c r="C476" i="4"/>
  <c r="D486" i="4"/>
  <c r="E486" i="4"/>
  <c r="C486" i="4"/>
  <c r="E267" i="4"/>
  <c r="C267" i="4"/>
  <c r="D267" i="4"/>
  <c r="C279" i="4"/>
  <c r="D279" i="4"/>
  <c r="E279" i="4"/>
  <c r="C289" i="4"/>
  <c r="D289" i="4"/>
  <c r="E289" i="4"/>
  <c r="C291" i="4"/>
  <c r="D291" i="4"/>
  <c r="E291" i="4"/>
  <c r="D323" i="4"/>
  <c r="C323" i="4"/>
  <c r="E323" i="4"/>
  <c r="E640" i="4"/>
  <c r="D640" i="4"/>
  <c r="C640" i="4"/>
  <c r="E625" i="4"/>
  <c r="D625" i="4"/>
  <c r="C625" i="4"/>
  <c r="E45" i="4"/>
  <c r="C45" i="4"/>
  <c r="D45" i="4"/>
  <c r="E635" i="4"/>
  <c r="C635" i="4"/>
  <c r="D635" i="4"/>
  <c r="E110" i="4"/>
  <c r="D110" i="4"/>
  <c r="C110" i="4"/>
  <c r="C17" i="4"/>
  <c r="D17" i="4"/>
  <c r="E17" i="4"/>
  <c r="D81" i="4"/>
  <c r="C81" i="4"/>
  <c r="E81" i="4"/>
  <c r="D111" i="4"/>
  <c r="E111" i="4"/>
  <c r="C111" i="4"/>
  <c r="E424" i="4"/>
  <c r="C424" i="4"/>
  <c r="D424" i="4"/>
  <c r="E458" i="4"/>
  <c r="D458" i="4"/>
  <c r="C458" i="4"/>
  <c r="D477" i="4"/>
  <c r="E477" i="4"/>
  <c r="C477" i="4"/>
  <c r="D311" i="4"/>
  <c r="C311" i="4"/>
  <c r="E311" i="4"/>
  <c r="D333" i="4"/>
  <c r="C333" i="4"/>
  <c r="E333" i="4"/>
  <c r="E487" i="4"/>
  <c r="D487" i="4"/>
  <c r="C487" i="4"/>
  <c r="D542" i="4"/>
  <c r="E542" i="4"/>
  <c r="C542" i="4"/>
  <c r="C854" i="4"/>
  <c r="E854" i="4"/>
  <c r="D854" i="4"/>
  <c r="C848" i="4"/>
  <c r="E848" i="4"/>
  <c r="D848" i="4"/>
  <c r="D591" i="4"/>
  <c r="C591" i="4"/>
  <c r="E591" i="4"/>
  <c r="E636" i="4"/>
  <c r="D636" i="4"/>
  <c r="C636" i="4"/>
  <c r="D852" i="4"/>
  <c r="C852" i="4"/>
  <c r="E852" i="4"/>
  <c r="E684" i="4"/>
  <c r="D684" i="4"/>
  <c r="C684" i="4"/>
  <c r="C853" i="4"/>
  <c r="E853" i="4"/>
  <c r="D853" i="4"/>
  <c r="D310" i="4"/>
  <c r="E310" i="4"/>
  <c r="C310" i="4"/>
  <c r="C420" i="4"/>
  <c r="D420" i="4"/>
  <c r="E420" i="4"/>
  <c r="E422" i="4"/>
  <c r="C422" i="4"/>
  <c r="D422" i="4"/>
  <c r="D456" i="4"/>
  <c r="C456" i="4"/>
  <c r="E456" i="4"/>
  <c r="C475" i="4"/>
  <c r="D475" i="4"/>
  <c r="E475" i="4"/>
  <c r="D308" i="4"/>
  <c r="E308" i="4"/>
  <c r="C308" i="4"/>
  <c r="E309" i="4"/>
  <c r="D309" i="4"/>
  <c r="C309" i="4"/>
  <c r="D847" i="4"/>
  <c r="C847" i="4"/>
  <c r="E847" i="4"/>
  <c r="E632" i="4"/>
  <c r="C632" i="4"/>
  <c r="D632" i="4"/>
  <c r="D587" i="4"/>
  <c r="E587" i="4"/>
  <c r="C587" i="4"/>
  <c r="D482" i="4"/>
  <c r="C482" i="4"/>
  <c r="E482" i="4"/>
  <c r="D484" i="4"/>
  <c r="C484" i="4"/>
  <c r="E484" i="4"/>
  <c r="D319" i="4"/>
  <c r="E319" i="4"/>
  <c r="C319" i="4"/>
  <c r="E320" i="4"/>
  <c r="D320" i="4"/>
  <c r="C320" i="4"/>
  <c r="E322" i="4"/>
  <c r="D322" i="4"/>
  <c r="C322" i="4"/>
  <c r="D332" i="4"/>
  <c r="E332" i="4"/>
  <c r="C332" i="4"/>
  <c r="E627" i="4"/>
  <c r="D627" i="4"/>
  <c r="C627" i="4"/>
  <c r="E626" i="4"/>
  <c r="C626" i="4"/>
  <c r="D626" i="4"/>
  <c r="D845" i="4"/>
  <c r="C845" i="4"/>
  <c r="E845" i="4"/>
  <c r="C846" i="4"/>
  <c r="E846" i="4"/>
  <c r="D846" i="4"/>
  <c r="E631" i="4"/>
  <c r="C631" i="4"/>
  <c r="D631" i="4"/>
  <c r="C844" i="4"/>
  <c r="D844" i="4"/>
  <c r="E844" i="4"/>
  <c r="C586" i="4"/>
  <c r="D586" i="4"/>
  <c r="E586" i="4"/>
  <c r="E419" i="4"/>
  <c r="C419" i="4"/>
  <c r="D419" i="4"/>
  <c r="C421" i="4"/>
  <c r="D421" i="4"/>
  <c r="E421" i="4"/>
  <c r="D449" i="4"/>
  <c r="E449" i="4"/>
  <c r="C449" i="4"/>
  <c r="D451" i="4"/>
  <c r="E451" i="4"/>
  <c r="C451" i="4"/>
  <c r="D453" i="4"/>
  <c r="E453" i="4"/>
  <c r="C453" i="4"/>
  <c r="D455" i="4"/>
  <c r="E455" i="4"/>
  <c r="C455" i="4"/>
  <c r="E472" i="4"/>
  <c r="D472" i="4"/>
  <c r="C472" i="4"/>
  <c r="E474" i="4"/>
  <c r="D474" i="4"/>
  <c r="C474" i="4"/>
  <c r="D480" i="4"/>
  <c r="E480" i="4"/>
  <c r="C480" i="4"/>
  <c r="D330" i="4"/>
  <c r="C330" i="4"/>
  <c r="E330" i="4"/>
  <c r="E450" i="4"/>
  <c r="D450" i="4"/>
  <c r="C450" i="4"/>
  <c r="E452" i="4"/>
  <c r="D452" i="4"/>
  <c r="C452" i="4"/>
  <c r="E454" i="4"/>
  <c r="D454" i="4"/>
  <c r="C454" i="4"/>
  <c r="D473" i="4"/>
  <c r="E473" i="4"/>
  <c r="C473" i="4"/>
  <c r="E481" i="4"/>
  <c r="D481" i="4"/>
  <c r="C481" i="4"/>
  <c r="D483" i="4"/>
  <c r="E483" i="4"/>
  <c r="C483" i="4"/>
  <c r="D321" i="4"/>
  <c r="C321" i="4"/>
  <c r="E321" i="4"/>
  <c r="C329" i="4"/>
  <c r="D329" i="4"/>
  <c r="E329" i="4"/>
  <c r="C331" i="4"/>
  <c r="D331" i="4"/>
  <c r="E331" i="4"/>
  <c r="E843" i="4"/>
  <c r="C843" i="4"/>
  <c r="D843" i="4"/>
  <c r="C629" i="4"/>
  <c r="E629" i="4"/>
  <c r="D629" i="4"/>
  <c r="D603" i="4"/>
  <c r="C603" i="4"/>
  <c r="E603" i="4"/>
  <c r="C605" i="4"/>
  <c r="D605" i="4"/>
  <c r="E605" i="4"/>
  <c r="D607" i="4"/>
  <c r="C607" i="4"/>
  <c r="E607" i="4"/>
  <c r="C624" i="4"/>
  <c r="D624" i="4"/>
  <c r="E624" i="4"/>
  <c r="D602" i="4"/>
  <c r="C602" i="4"/>
  <c r="E602" i="4"/>
  <c r="C604" i="4"/>
  <c r="D604" i="4"/>
  <c r="E604" i="4"/>
  <c r="D606" i="4"/>
  <c r="C606" i="4"/>
  <c r="E606" i="4"/>
  <c r="C608" i="4"/>
  <c r="D608" i="4"/>
  <c r="E608" i="4"/>
  <c r="K13" i="21" l="1"/>
  <c r="K25" i="21"/>
  <c r="K15" i="21"/>
  <c r="K23" i="21"/>
  <c r="K16" i="21"/>
  <c r="K17" i="21"/>
  <c r="K18" i="21"/>
  <c r="K28" i="21"/>
  <c r="D82" i="45"/>
  <c r="D84" i="45" s="1"/>
  <c r="K20" i="21"/>
  <c r="H56" i="21"/>
  <c r="H74" i="21" s="1"/>
  <c r="I56" i="21"/>
  <c r="E32" i="31"/>
  <c r="D29" i="45"/>
  <c r="K20" i="31" s="1"/>
  <c r="L20" i="31" s="1"/>
  <c r="D46" i="45"/>
  <c r="D48" i="45" s="1"/>
  <c r="D31" i="45"/>
  <c r="D67" i="45"/>
  <c r="F18" i="31"/>
  <c r="L24" i="31" s="1"/>
  <c r="L176" i="13"/>
  <c r="I1512" i="13"/>
  <c r="L177" i="13"/>
  <c r="E12" i="31" s="1"/>
  <c r="I70" i="21"/>
  <c r="K21" i="31" l="1"/>
  <c r="L21" i="31" s="1"/>
  <c r="K23" i="31"/>
  <c r="L23" i="31" s="1"/>
  <c r="M23" i="31" s="1"/>
  <c r="I74" i="21"/>
  <c r="F32" i="31"/>
  <c r="D69" i="45"/>
  <c r="K22" i="31"/>
  <c r="L22" i="31" s="1"/>
  <c r="F12" i="31"/>
  <c r="K176" i="29"/>
  <c r="K175" i="29"/>
  <c r="G179" i="4"/>
  <c r="G1515" i="4" s="1"/>
  <c r="H1515" i="4" s="1"/>
  <c r="H83" i="21"/>
  <c r="I83" i="21" s="1"/>
  <c r="H84" i="21"/>
  <c r="I84" i="21" s="1"/>
  <c r="L1512" i="13"/>
  <c r="J8" i="13" s="1"/>
  <c r="M22" i="31" l="1"/>
  <c r="M21" i="31"/>
  <c r="E16" i="31"/>
  <c r="E34" i="31" s="1"/>
  <c r="F16" i="31"/>
  <c r="F34" i="31" s="1"/>
  <c r="I87" i="21"/>
  <c r="E179" i="4"/>
  <c r="C179" i="4"/>
  <c r="D179" i="4"/>
  <c r="H179" i="4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K1511" i="29"/>
  <c r="I7" i="29" s="1"/>
  <c r="K32" i="31" l="1"/>
  <c r="H857" i="4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9" i="4"/>
  <c r="K34" i="31" l="1"/>
  <c r="K37" i="31" s="1"/>
  <c r="H1253" i="4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I78" i="21"/>
  <c r="K87" i="21" s="1"/>
  <c r="C1" i="31"/>
  <c r="C3" i="29"/>
  <c r="C4" i="4"/>
  <c r="C3" i="21"/>
  <c r="C3" i="13"/>
  <c r="L32" i="31" l="1"/>
  <c r="L34" i="31" s="1"/>
  <c r="L37" i="31" s="1"/>
  <c r="M20" i="31"/>
  <c r="H1513" i="4"/>
  <c r="J1515" i="4" s="1"/>
</calcChain>
</file>

<file path=xl/sharedStrings.xml><?xml version="1.0" encoding="utf-8"?>
<sst xmlns="http://schemas.openxmlformats.org/spreadsheetml/2006/main" count="215" uniqueCount="153">
  <si>
    <t>NO. BUKTI</t>
  </si>
  <si>
    <t>TANGGAL</t>
  </si>
  <si>
    <t>DEBET</t>
  </si>
  <si>
    <t>KREDIT</t>
  </si>
  <si>
    <t>URAIAN TRANSAKSI</t>
  </si>
  <si>
    <t>SALDO</t>
  </si>
  <si>
    <t>TOTAL</t>
  </si>
  <si>
    <t>SALDO AWAL ...</t>
  </si>
  <si>
    <t>KETERANGAN</t>
  </si>
  <si>
    <t>AWAL PERIODE</t>
  </si>
  <si>
    <t>PERIODE BERJALAN</t>
  </si>
  <si>
    <t>AKHIR PERIODE</t>
  </si>
  <si>
    <t>NAMA AKUN</t>
  </si>
  <si>
    <t>NO AKUN</t>
  </si>
  <si>
    <t>BAGAN dan SALDO AWAL AKUN</t>
  </si>
  <si>
    <t xml:space="preserve"> SALDO</t>
  </si>
  <si>
    <t>NO BUKTI</t>
  </si>
  <si>
    <t>DAFTAR AKUN</t>
  </si>
  <si>
    <t>No. Akun</t>
  </si>
  <si>
    <t>Nama Akun</t>
  </si>
  <si>
    <t>Saldo Awal</t>
  </si>
  <si>
    <t>JUMLAH DEBET</t>
  </si>
  <si>
    <t>JUMLAH KREDIT</t>
  </si>
  <si>
    <t xml:space="preserve">Saldo Akhir </t>
  </si>
  <si>
    <t>BUKU BESAR</t>
  </si>
  <si>
    <t>JURNAL TRANSAKSI</t>
  </si>
  <si>
    <t>KOMENTAR :</t>
  </si>
  <si>
    <t>Kas dan Setara Kas dari Aktivitas Operasi :</t>
  </si>
  <si>
    <t>Kas dan Setara Kas dari Aktivitas Investasi :</t>
  </si>
  <si>
    <t>Pembelian Aktiva Tetap</t>
  </si>
  <si>
    <t>Penjualan Aktiva Tetap</t>
  </si>
  <si>
    <t>Kenaikan (Penurunan) Bersih Kas dan Setara Kas</t>
  </si>
  <si>
    <t>LAPORAN ARUS KAS</t>
  </si>
  <si>
    <t>51010  Biaya persediaan (buku/modul)</t>
  </si>
  <si>
    <t>Pengeluaran:</t>
  </si>
  <si>
    <t>Saldo Kas dari Aktivitas Operasi</t>
  </si>
  <si>
    <t>Saldo Kas dari Aktivitas Investasi</t>
  </si>
  <si>
    <t>Kas dan Setara Kas Awal Periode</t>
  </si>
  <si>
    <t>Kas dan Setara Kas Akhir Periode</t>
  </si>
  <si>
    <t>Pemasukan:</t>
  </si>
  <si>
    <t>Debet</t>
  </si>
  <si>
    <t>Kredit</t>
  </si>
  <si>
    <t>Perubahan</t>
  </si>
  <si>
    <t>Tanah</t>
  </si>
  <si>
    <t>Pemasaran</t>
  </si>
  <si>
    <t>desember</t>
  </si>
  <si>
    <t>Kas di Tangan</t>
  </si>
  <si>
    <t>NERACA</t>
  </si>
  <si>
    <t xml:space="preserve"> AKTIVA</t>
  </si>
  <si>
    <t>PASIVA</t>
  </si>
  <si>
    <t>Aktiva Lancar</t>
  </si>
  <si>
    <t>Kewajiban</t>
  </si>
  <si>
    <t>Aktiva Tetap</t>
  </si>
  <si>
    <t>Peralatan Elektronik</t>
  </si>
  <si>
    <t>Peralatan Furniture</t>
  </si>
  <si>
    <t>Kendaraan</t>
  </si>
  <si>
    <t>Bangunan</t>
  </si>
  <si>
    <t>JUMLAH AKTIVA</t>
  </si>
  <si>
    <t>Control Balance</t>
  </si>
  <si>
    <t>101  Kas di Tangan</t>
  </si>
  <si>
    <t>Akumulasi Penyusutan Peralatan Elektronik</t>
  </si>
  <si>
    <t>Akumulasi Penyusutan Peralatan Furniture</t>
  </si>
  <si>
    <t>Akumulasi Penyusutan Kendaraan</t>
  </si>
  <si>
    <t>Akumulasi Penyusutan Bangunan</t>
  </si>
  <si>
    <t>Lembaga Amil Zakat</t>
  </si>
  <si>
    <t>Kas di Bank Syariah</t>
  </si>
  <si>
    <t>Kas di Bank konvensional</t>
  </si>
  <si>
    <t>Piutang</t>
  </si>
  <si>
    <t>Investasi</t>
  </si>
  <si>
    <t>Hutang</t>
  </si>
  <si>
    <t>Dana zakat</t>
  </si>
  <si>
    <t>Dana infak/sedekah</t>
  </si>
  <si>
    <t xml:space="preserve">Dana nonhalal </t>
  </si>
  <si>
    <t>Dana amil</t>
  </si>
  <si>
    <t>Penyaluran terakumulasi dalam aktiva</t>
  </si>
  <si>
    <t>Zakat maal (muzakki entitas)</t>
  </si>
  <si>
    <t>Zakat maal (muzakki individu)</t>
  </si>
  <si>
    <t>Zakat profesi</t>
  </si>
  <si>
    <t>Zakat fitrah</t>
  </si>
  <si>
    <t>Fidyah</t>
  </si>
  <si>
    <t>Riqab</t>
  </si>
  <si>
    <t>Gharim</t>
  </si>
  <si>
    <t>Muallaf</t>
  </si>
  <si>
    <t>Fakir - Miskin</t>
  </si>
  <si>
    <t>Sabilillah</t>
  </si>
  <si>
    <t>Ibnu sabil</t>
  </si>
  <si>
    <t>Bagian amil atas penerimaan dana infak/sedekah</t>
  </si>
  <si>
    <t>Hasil pengelolaan</t>
  </si>
  <si>
    <t>Alokasi pemanfaatan aset kelolaan</t>
  </si>
  <si>
    <t>Penerimaan hibah</t>
  </si>
  <si>
    <t>Penerimaan Lain</t>
  </si>
  <si>
    <t>Penerimaan non halal lain</t>
  </si>
  <si>
    <t>Gaji dan honor</t>
  </si>
  <si>
    <t>Sekretariat dan Rumah tangga</t>
  </si>
  <si>
    <t>Pemberian hibah</t>
  </si>
  <si>
    <t>Penerimaan Bunga Bank</t>
  </si>
  <si>
    <t>Penerimaan Jasa Giro</t>
  </si>
  <si>
    <t>Penggunaan dana non halal</t>
  </si>
  <si>
    <t>Administrasi bank</t>
  </si>
  <si>
    <t>Operasional lainnya</t>
  </si>
  <si>
    <t>LAPORAN PERUBAHAN DANA</t>
  </si>
  <si>
    <t>DANA ZAKAT</t>
  </si>
  <si>
    <t>Hasil Penempatan zakat</t>
  </si>
  <si>
    <t>Jumlah Penerimaan Dana Zakat</t>
  </si>
  <si>
    <t>PENYALURAN</t>
  </si>
  <si>
    <t>Bagian amil atas penerimaan dana zakat</t>
  </si>
  <si>
    <t>Jumlah penerimaan dana zakat setelah bagian amil</t>
  </si>
  <si>
    <t>Jumlah penyaluran dana zakat</t>
  </si>
  <si>
    <t>Surplus (defisit)</t>
  </si>
  <si>
    <t>Saldo awal</t>
  </si>
  <si>
    <t>Saldo akhir</t>
  </si>
  <si>
    <t>DANA INFAQ SHADAQOH</t>
  </si>
  <si>
    <t>PENERIMAAN</t>
  </si>
  <si>
    <t>Infak/sedekah terikat (muqayyadah)</t>
  </si>
  <si>
    <t>Infak/sedekah tidak terikat (mutlaqah)</t>
  </si>
  <si>
    <t>Penyaluran Infak/sedekah terikat (muqayyadah)</t>
  </si>
  <si>
    <t>Penyaluran Infak/sedekah tidak terikat (mutlaqah)</t>
  </si>
  <si>
    <t>Jumlah Penerimaan Dana Infaq Shadaqoh</t>
  </si>
  <si>
    <t>Jumlah penyaluran dana Infaq Shadaqoh</t>
  </si>
  <si>
    <t>DANA NON HALAL</t>
  </si>
  <si>
    <t>Penerimaan bagi hasil bank</t>
  </si>
  <si>
    <t>Jumlah Penerimaan Dana Amil</t>
  </si>
  <si>
    <t>DANA AMIL</t>
  </si>
  <si>
    <t>Jumlah Penerimaan Dana Non Halal</t>
  </si>
  <si>
    <t>Jumlah Penyaluran Dana Amil</t>
  </si>
  <si>
    <t>Jumlah Penyaluran Dana Non Halal</t>
  </si>
  <si>
    <t>SALDO DANA</t>
  </si>
  <si>
    <t>JUMLAH KEWAJIBAN DAN SALDO DANA</t>
  </si>
  <si>
    <t>JUMLAH DANA</t>
  </si>
  <si>
    <t>JUMLAH KEWAJIBAN</t>
  </si>
  <si>
    <t>JUMLAH AKTIVA LANCAR</t>
  </si>
  <si>
    <t>JUMLAH AKTIVA TETAP</t>
  </si>
  <si>
    <t>Penjualan aktiva tetap</t>
  </si>
  <si>
    <t>Penyaluran zakat fitrah dan fidyah</t>
  </si>
  <si>
    <t>Pengembalian piutang</t>
  </si>
  <si>
    <t>Pemberian piutang</t>
  </si>
  <si>
    <t>Penerimaan hutang</t>
  </si>
  <si>
    <t>Pembayaran hutang</t>
  </si>
  <si>
    <t>Pengembalian investasi</t>
  </si>
  <si>
    <t>Periode</t>
  </si>
  <si>
    <t>http://manajemenkeuangan.net/</t>
  </si>
  <si>
    <t>http://manajemenkeuangan.net</t>
  </si>
  <si>
    <t xml:space="preserve"> Cara menggunakan Form ini :</t>
  </si>
  <si>
    <t xml:space="preserve"> -</t>
  </si>
  <si>
    <t>Masukan semua transaksi yang terjadi ada periode tersebut berdasarkan historis dengan mengisi kolom tanggal, keterangan, jumlah dan kode akun untuk sisi debet dan kreditnya.</t>
  </si>
  <si>
    <t>Untuk transaksi yang bersifat tunai (tuliskan kode "k" tanpa tanda petik pada kolom D / setelah kolom tanggal) sedangkan non tunai (tuliskan kode "a" pada kolom D), ini penting karena berpengaruh terhadap output laporan keuangan</t>
  </si>
  <si>
    <r>
      <t xml:space="preserve">Sheet </t>
    </r>
    <r>
      <rPr>
        <b/>
        <sz val="10"/>
        <color rgb="FFFF0000"/>
        <rFont val="Georgia"/>
        <family val="1"/>
      </rPr>
      <t>JURNAL</t>
    </r>
    <r>
      <rPr>
        <sz val="10"/>
        <color rgb="FF002060"/>
        <rFont val="Georgia"/>
        <family val="1"/>
      </rPr>
      <t xml:space="preserve">  : </t>
    </r>
  </si>
  <si>
    <t>Masukan nama lembaga zakat dan periode laporan keuangan</t>
  </si>
  <si>
    <r>
      <t xml:space="preserve"> Sheet </t>
    </r>
    <r>
      <rPr>
        <b/>
        <sz val="10"/>
        <color rgb="FFFF0000"/>
        <rFont val="Georgia"/>
        <family val="1"/>
      </rPr>
      <t>AKUN</t>
    </r>
    <r>
      <rPr>
        <sz val="10"/>
        <color rgb="FF002060"/>
        <rFont val="Georgia"/>
        <family val="1"/>
      </rPr>
      <t xml:space="preserve"> : </t>
    </r>
  </si>
  <si>
    <t xml:space="preserve"> # semoga bermanfaat.</t>
  </si>
  <si>
    <r>
      <t xml:space="preserve"> # bila ada pertanyaan silahkan hubungi </t>
    </r>
    <r>
      <rPr>
        <b/>
        <sz val="10"/>
        <color rgb="FFFF0000"/>
        <rFont val="Georgia"/>
        <family val="1"/>
      </rPr>
      <t>http://manajemenkeuangan.net/</t>
    </r>
  </si>
  <si>
    <t>1.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</si>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</sst>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* #,##0.00_);_(* \(#,##0.00\);_(* &quot;-&quot;??_);_(@_)"/>
    <numFmt numFmtId="166" formatCode="[$-421]dd\ mmmm\ yyyy;@"/>
    <numFmt numFmtId="167" formatCode="_(* #,##0.00_);_(* \(#,##0.00\);_(* &quot;-&quot;_);_(@_)"/>
    <numFmt numFmtId="168" formatCode="dd\ mmm\ yy"/>
    <numFmt numFmtId="169" formatCode="dd\ mmm\ yyyy"/>
    <numFmt numFmtId="170" formatCode="&quot;&quot;"/>
    <numFmt numFmtId="171" formatCode="_(* #,##0.0000_);_(* \(#,##0.0000\);_(* &quot;-&quot;_);_(@_)"/>
    <numFmt numFmtId="172" formatCode="_(* #,##0.000000_);_(* \(#,##0.000000\);_(* &quot;-&quot;_);_(@_)"/>
    <numFmt numFmtId="173" formatCode="_(* #,##0.0000000_);_(* \(#,##0.0000000\);_(* &quot;-&quot;_);_(@_)"/>
    <numFmt numFmtId="174" formatCode="_(* #,##0_);_(* \(#,##0\);_(* &quot;-&quot;??_);_(@_)"/>
  </numFmts>
  <fonts count="66" x14ac:knownFonts="1">
    <font>
      <sz val="8"/>
      <name val="Tahoma"/>
      <charset val="1"/>
    </font>
    <font>
      <sz val="8"/>
      <name val="Tahoma"/>
      <family val="2"/>
    </font>
    <font>
      <sz val="10"/>
      <name val="Arial"/>
      <family val="2"/>
    </font>
    <font>
      <sz val="8"/>
      <color indexed="9"/>
      <name val="Tahoma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sz val="12"/>
      <color indexed="12"/>
      <name val="Arial"/>
      <family val="2"/>
    </font>
    <font>
      <b/>
      <sz val="16"/>
      <color indexed="56"/>
      <name val="Arial"/>
      <family val="2"/>
    </font>
    <font>
      <b/>
      <sz val="12"/>
      <color indexed="56"/>
      <name val="Arial"/>
      <family val="2"/>
    </font>
    <font>
      <b/>
      <sz val="8"/>
      <name val="Arial"/>
      <family val="2"/>
    </font>
    <font>
      <b/>
      <u/>
      <sz val="12"/>
      <color indexed="10"/>
      <name val="Arial"/>
      <family val="2"/>
    </font>
    <font>
      <b/>
      <sz val="8"/>
      <color indexed="9"/>
      <name val="Arial"/>
      <family val="2"/>
    </font>
    <font>
      <sz val="8"/>
      <color indexed="10"/>
      <name val="Arial"/>
      <family val="2"/>
    </font>
    <font>
      <sz val="8"/>
      <color indexed="17"/>
      <name val="Arial"/>
      <family val="2"/>
    </font>
    <font>
      <sz val="8"/>
      <color indexed="14"/>
      <name val="Arial"/>
      <family val="2"/>
    </font>
    <font>
      <sz val="8"/>
      <color indexed="48"/>
      <name val="Arial"/>
      <family val="2"/>
    </font>
    <font>
      <b/>
      <sz val="10"/>
      <name val="Arial"/>
      <family val="2"/>
    </font>
    <font>
      <b/>
      <sz val="8"/>
      <color indexed="56"/>
      <name val="Arial"/>
      <family val="2"/>
    </font>
    <font>
      <b/>
      <sz val="12"/>
      <color indexed="10"/>
      <name val="Arial"/>
      <family val="2"/>
    </font>
    <font>
      <sz val="8"/>
      <color indexed="56"/>
      <name val="Arial"/>
      <family val="2"/>
    </font>
    <font>
      <b/>
      <sz val="12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i/>
      <sz val="7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8"/>
      <color indexed="60"/>
      <name val="Arial"/>
      <family val="2"/>
    </font>
    <font>
      <sz val="9"/>
      <color indexed="60"/>
      <name val="Arial"/>
      <family val="2"/>
    </font>
    <font>
      <b/>
      <sz val="9"/>
      <color indexed="62"/>
      <name val="Arial"/>
      <family val="2"/>
    </font>
    <font>
      <sz val="11"/>
      <color indexed="9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b/>
      <sz val="12"/>
      <name val="Arial"/>
      <family val="2"/>
    </font>
    <font>
      <b/>
      <sz val="8"/>
      <name val="Tahoma"/>
      <family val="2"/>
    </font>
    <font>
      <sz val="8"/>
      <color theme="0" tint="-0.34998626667073579"/>
      <name val="Tahoma"/>
      <family val="2"/>
    </font>
    <font>
      <i/>
      <sz val="7"/>
      <name val="Tahoma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4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sz val="8"/>
      <color rgb="FFFFFFCC"/>
      <name val="Arial"/>
      <family val="2"/>
    </font>
    <font>
      <sz val="8"/>
      <color rgb="FFFFFFCC"/>
      <name val="Arial"/>
      <family val="2"/>
    </font>
    <font>
      <b/>
      <sz val="11"/>
      <color indexed="18"/>
      <name val="Verdana"/>
      <family val="2"/>
    </font>
    <font>
      <sz val="10"/>
      <color rgb="FFFFFFCC"/>
      <name val="Arial"/>
      <family val="2"/>
    </font>
    <font>
      <b/>
      <sz val="14"/>
      <color theme="3"/>
      <name val="Verdana"/>
      <family val="2"/>
    </font>
    <font>
      <b/>
      <sz val="9"/>
      <color theme="0"/>
      <name val="Arial"/>
      <family val="2"/>
    </font>
    <font>
      <sz val="8"/>
      <name val="Verdana"/>
      <family val="2"/>
    </font>
    <font>
      <b/>
      <sz val="11"/>
      <color rgb="FF002060"/>
      <name val="Arial"/>
      <family val="2"/>
    </font>
    <font>
      <b/>
      <sz val="10"/>
      <color rgb="FF002060"/>
      <name val="Arial"/>
      <family val="2"/>
    </font>
    <font>
      <b/>
      <sz val="12"/>
      <color theme="3"/>
      <name val="Verdana"/>
      <family val="2"/>
    </font>
    <font>
      <u/>
      <sz val="8"/>
      <color theme="10"/>
      <name val="Tahoma"/>
      <family val="2"/>
    </font>
    <font>
      <i/>
      <u/>
      <sz val="8"/>
      <color theme="10"/>
      <name val="Tahoma"/>
      <family val="2"/>
    </font>
    <font>
      <b/>
      <sz val="10"/>
      <color rgb="FFFF0000"/>
      <name val="Georgia"/>
      <family val="1"/>
    </font>
    <font>
      <sz val="10"/>
      <color rgb="FF002060"/>
      <name val="Georgia"/>
      <family val="1"/>
    </font>
    <font>
      <b/>
      <sz val="10"/>
      <color rgb="FF002060"/>
      <name val="Georgia"/>
      <family val="1"/>
    </font>
    <font>
      <b/>
      <u/>
      <sz val="10"/>
      <color rgb="FF002060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81">
    <border>
      <left/>
      <right/>
      <top/>
      <bottom/>
      <diagonal/>
    </border>
    <border>
      <left style="thin">
        <color indexed="55"/>
      </left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9"/>
      </left>
      <right style="thin">
        <color indexed="55"/>
      </right>
      <top style="thin">
        <color indexed="55"/>
      </top>
      <bottom style="thin">
        <color indexed="9"/>
      </bottom>
      <diagonal/>
    </border>
    <border>
      <left style="thin">
        <color indexed="55"/>
      </left>
      <right style="thin">
        <color indexed="9"/>
      </right>
      <top style="thin">
        <color indexed="9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55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medium">
        <color indexed="64"/>
      </right>
      <top/>
      <bottom/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medium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23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55"/>
      </right>
      <top/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8" fillId="0" borderId="0"/>
    <xf numFmtId="165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60" fillId="0" borderId="0" applyNumberFormat="0" applyFill="0" applyBorder="0" applyAlignment="0" applyProtection="0"/>
  </cellStyleXfs>
  <cellXfs count="448">
    <xf numFmtId="0" fontId="0" fillId="0" borderId="0" xfId="0"/>
    <xf numFmtId="0" fontId="20" fillId="0" borderId="0" xfId="0" applyFont="1" applyFill="1" applyBorder="1" applyAlignment="1" applyProtection="1">
      <alignment horizontal="left" vertical="center"/>
      <protection hidden="1"/>
    </xf>
    <xf numFmtId="0" fontId="17" fillId="0" borderId="0" xfId="0" applyFont="1" applyFill="1" applyBorder="1" applyAlignment="1" applyProtection="1">
      <alignment horizontal="left" vertical="center"/>
      <protection hidden="1"/>
    </xf>
    <xf numFmtId="164" fontId="18" fillId="0" borderId="0" xfId="2" applyFont="1" applyFill="1" applyBorder="1" applyAlignment="1" applyProtection="1">
      <alignment horizontal="left" vertical="center"/>
      <protection hidden="1"/>
    </xf>
    <xf numFmtId="0" fontId="17" fillId="0" borderId="0" xfId="0" applyFont="1" applyFill="1" applyBorder="1" applyAlignment="1" applyProtection="1">
      <alignment vertical="center"/>
      <protection hidden="1"/>
    </xf>
    <xf numFmtId="167" fontId="19" fillId="0" borderId="0" xfId="2" applyNumberFormat="1" applyFont="1" applyFill="1" applyBorder="1" applyAlignment="1" applyProtection="1">
      <alignment horizontal="left"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alignment vertical="center"/>
      <protection hidden="1"/>
    </xf>
    <xf numFmtId="164" fontId="10" fillId="0" borderId="0" xfId="2" applyFont="1" applyFill="1" applyBorder="1" applyAlignment="1" applyProtection="1">
      <alignment horizontal="left" vertical="center"/>
      <protection hidden="1"/>
    </xf>
    <xf numFmtId="0" fontId="18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vertical="center"/>
      <protection hidden="1"/>
    </xf>
    <xf numFmtId="168" fontId="4" fillId="0" borderId="7" xfId="0" applyNumberFormat="1" applyFont="1" applyFill="1" applyBorder="1" applyAlignment="1" applyProtection="1">
      <alignment horizontal="center" vertical="center"/>
      <protection hidden="1"/>
    </xf>
    <xf numFmtId="170" fontId="4" fillId="0" borderId="7" xfId="0" quotePrefix="1" applyNumberFormat="1" applyFont="1" applyFill="1" applyBorder="1" applyAlignment="1" applyProtection="1">
      <alignment horizontal="center" vertical="center"/>
      <protection hidden="1"/>
    </xf>
    <xf numFmtId="0" fontId="10" fillId="0" borderId="7" xfId="0" applyFont="1" applyFill="1" applyBorder="1" applyAlignment="1" applyProtection="1">
      <alignment horizontal="left" vertical="center" indent="1"/>
      <protection hidden="1"/>
    </xf>
    <xf numFmtId="0" fontId="4" fillId="0" borderId="8" xfId="0" applyFont="1" applyFill="1" applyBorder="1" applyAlignment="1" applyProtection="1">
      <alignment horizontal="left" vertical="center" indent="1"/>
      <protection hidden="1"/>
    </xf>
    <xf numFmtId="164" fontId="4" fillId="0" borderId="8" xfId="2" applyNumberFormat="1" applyFont="1" applyFill="1" applyBorder="1" applyAlignment="1" applyProtection="1">
      <alignment vertical="center"/>
      <protection hidden="1"/>
    </xf>
    <xf numFmtId="164" fontId="10" fillId="3" borderId="10" xfId="2" applyNumberFormat="1" applyFont="1" applyFill="1" applyBorder="1" applyAlignment="1" applyProtection="1">
      <alignment vertical="center"/>
      <protection hidden="1"/>
    </xf>
    <xf numFmtId="164" fontId="10" fillId="3" borderId="11" xfId="2" applyNumberFormat="1" applyFont="1" applyFill="1" applyBorder="1" applyAlignment="1" applyProtection="1">
      <alignment vertical="center"/>
      <protection hidden="1"/>
    </xf>
    <xf numFmtId="164" fontId="10" fillId="3" borderId="12" xfId="2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 indent="1"/>
      <protection hidden="1"/>
    </xf>
    <xf numFmtId="0" fontId="10" fillId="0" borderId="0" xfId="0" applyNumberFormat="1" applyFont="1" applyFill="1" applyBorder="1" applyAlignment="1" applyProtection="1">
      <alignment vertical="center"/>
      <protection hidden="1"/>
    </xf>
    <xf numFmtId="0" fontId="5" fillId="0" borderId="20" xfId="0" applyFont="1" applyFill="1" applyBorder="1" applyAlignment="1" applyProtection="1">
      <alignment vertical="center"/>
      <protection hidden="1"/>
    </xf>
    <xf numFmtId="0" fontId="5" fillId="0" borderId="21" xfId="0" applyFont="1" applyFill="1" applyBorder="1" applyAlignment="1" applyProtection="1">
      <alignment vertical="center"/>
      <protection hidden="1"/>
    </xf>
    <xf numFmtId="0" fontId="5" fillId="0" borderId="21" xfId="0" applyNumberFormat="1" applyFont="1" applyFill="1" applyBorder="1" applyAlignment="1" applyProtection="1">
      <alignment vertical="center"/>
      <protection hidden="1"/>
    </xf>
    <xf numFmtId="167" fontId="5" fillId="0" borderId="21" xfId="2" applyNumberFormat="1" applyFont="1" applyFill="1" applyBorder="1" applyAlignment="1" applyProtection="1">
      <alignment vertical="center"/>
      <protection hidden="1"/>
    </xf>
    <xf numFmtId="0" fontId="5" fillId="0" borderId="22" xfId="0" applyFont="1" applyFill="1" applyBorder="1" applyAlignment="1" applyProtection="1">
      <alignment vertical="center"/>
      <protection hidden="1"/>
    </xf>
    <xf numFmtId="0" fontId="5" fillId="0" borderId="23" xfId="0" applyFont="1" applyFill="1" applyBorder="1" applyAlignment="1" applyProtection="1">
      <protection hidden="1"/>
    </xf>
    <xf numFmtId="0" fontId="5" fillId="0" borderId="24" xfId="0" applyFont="1" applyFill="1" applyBorder="1" applyAlignment="1" applyProtection="1">
      <protection hidden="1"/>
    </xf>
    <xf numFmtId="0" fontId="5" fillId="0" borderId="23" xfId="0" applyFont="1" applyFill="1" applyBorder="1" applyAlignment="1" applyProtection="1">
      <alignment vertical="center"/>
      <protection hidden="1"/>
    </xf>
    <xf numFmtId="0" fontId="5" fillId="0" borderId="24" xfId="0" applyFont="1" applyFill="1" applyBorder="1" applyAlignment="1" applyProtection="1">
      <alignment vertical="center"/>
      <protection hidden="1"/>
    </xf>
    <xf numFmtId="0" fontId="19" fillId="0" borderId="23" xfId="0" applyFont="1" applyFill="1" applyBorder="1" applyAlignment="1" applyProtection="1">
      <alignment horizontal="left" vertical="center"/>
      <protection hidden="1"/>
    </xf>
    <xf numFmtId="0" fontId="19" fillId="0" borderId="24" xfId="0" applyFont="1" applyFill="1" applyBorder="1" applyAlignment="1" applyProtection="1">
      <alignment horizontal="left" vertical="center"/>
      <protection hidden="1"/>
    </xf>
    <xf numFmtId="0" fontId="5" fillId="0" borderId="23" xfId="0" applyFont="1" applyFill="1" applyBorder="1" applyAlignment="1" applyProtection="1">
      <alignment horizontal="center" vertical="center" wrapText="1"/>
      <protection hidden="1"/>
    </xf>
    <xf numFmtId="0" fontId="5" fillId="0" borderId="24" xfId="0" applyFont="1" applyFill="1" applyBorder="1" applyAlignment="1" applyProtection="1">
      <alignment horizontal="center" vertical="center" wrapText="1"/>
      <protection hidden="1"/>
    </xf>
    <xf numFmtId="0" fontId="4" fillId="0" borderId="23" xfId="0" applyFont="1" applyFill="1" applyBorder="1" applyAlignment="1" applyProtection="1">
      <alignment vertical="center"/>
      <protection hidden="1"/>
    </xf>
    <xf numFmtId="0" fontId="4" fillId="0" borderId="24" xfId="0" applyFont="1" applyFill="1" applyBorder="1" applyAlignment="1" applyProtection="1">
      <alignment vertical="center"/>
      <protection hidden="1"/>
    </xf>
    <xf numFmtId="0" fontId="3" fillId="0" borderId="24" xfId="0" applyFont="1" applyFill="1" applyBorder="1" applyAlignment="1" applyProtection="1">
      <alignment vertical="center"/>
      <protection hidden="1"/>
    </xf>
    <xf numFmtId="0" fontId="3" fillId="0" borderId="23" xfId="0" applyFont="1" applyFill="1" applyBorder="1" applyAlignment="1" applyProtection="1">
      <alignment vertical="center"/>
      <protection hidden="1"/>
    </xf>
    <xf numFmtId="0" fontId="4" fillId="0" borderId="13" xfId="0" applyFont="1" applyFill="1" applyBorder="1" applyAlignment="1" applyProtection="1">
      <alignment horizontal="left" vertical="center" indent="1"/>
      <protection hidden="1"/>
    </xf>
    <xf numFmtId="164" fontId="4" fillId="0" borderId="13" xfId="2" applyFont="1" applyFill="1" applyBorder="1" applyAlignment="1" applyProtection="1">
      <alignment horizontal="left" vertical="center"/>
      <protection hidden="1"/>
    </xf>
    <xf numFmtId="0" fontId="27" fillId="0" borderId="27" xfId="3" applyFont="1" applyFill="1" applyBorder="1" applyAlignment="1" applyProtection="1">
      <alignment horizontal="left" vertical="center" indent="1"/>
      <protection hidden="1"/>
    </xf>
    <xf numFmtId="0" fontId="27" fillId="0" borderId="31" xfId="3" applyFont="1" applyFill="1" applyBorder="1" applyAlignment="1" applyProtection="1">
      <alignment horizontal="left" vertical="center" indent="1"/>
      <protection hidden="1"/>
    </xf>
    <xf numFmtId="171" fontId="18" fillId="0" borderId="0" xfId="0" applyNumberFormat="1" applyFont="1" applyFill="1" applyAlignment="1" applyProtection="1">
      <alignment horizontal="right" vertical="center"/>
      <protection hidden="1"/>
    </xf>
    <xf numFmtId="164" fontId="32" fillId="0" borderId="36" xfId="2" applyNumberFormat="1" applyFont="1" applyFill="1" applyBorder="1" applyAlignment="1" applyProtection="1">
      <alignment horizontal="left" vertical="center"/>
      <protection hidden="1"/>
    </xf>
    <xf numFmtId="164" fontId="30" fillId="0" borderId="43" xfId="2" applyNumberFormat="1" applyFont="1" applyFill="1" applyBorder="1" applyAlignment="1" applyProtection="1">
      <alignment horizontal="left" vertical="center"/>
      <protection hidden="1"/>
    </xf>
    <xf numFmtId="164" fontId="22" fillId="0" borderId="43" xfId="2" applyNumberFormat="1" applyFont="1" applyFill="1" applyBorder="1" applyAlignment="1" applyProtection="1">
      <alignment horizontal="left" vertical="center"/>
      <protection hidden="1"/>
    </xf>
    <xf numFmtId="164" fontId="33" fillId="0" borderId="43" xfId="2" applyNumberFormat="1" applyFont="1" applyFill="1" applyBorder="1" applyAlignment="1" applyProtection="1">
      <alignment horizontal="left" vertical="center"/>
      <protection hidden="1"/>
    </xf>
    <xf numFmtId="164" fontId="4" fillId="0" borderId="43" xfId="2" applyNumberFormat="1" applyFont="1" applyFill="1" applyBorder="1" applyAlignment="1" applyProtection="1">
      <alignment horizontal="left" vertical="center"/>
      <protection hidden="1"/>
    </xf>
    <xf numFmtId="164" fontId="32" fillId="0" borderId="43" xfId="2" applyNumberFormat="1" applyFont="1" applyFill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horizontal="center"/>
      <protection hidden="1"/>
    </xf>
    <xf numFmtId="0" fontId="21" fillId="0" borderId="0" xfId="0" applyFont="1" applyFill="1" applyBorder="1" applyAlignment="1" applyProtection="1">
      <alignment horizontal="center"/>
      <protection hidden="1"/>
    </xf>
    <xf numFmtId="164" fontId="4" fillId="0" borderId="33" xfId="2" applyNumberFormat="1" applyFont="1" applyFill="1" applyBorder="1" applyAlignment="1" applyProtection="1">
      <alignment horizontal="left" vertical="center"/>
      <protection hidden="1"/>
    </xf>
    <xf numFmtId="164" fontId="4" fillId="0" borderId="34" xfId="2" applyNumberFormat="1" applyFont="1" applyFill="1" applyBorder="1" applyAlignment="1" applyProtection="1">
      <alignment horizontal="center" vertical="center"/>
      <protection hidden="1"/>
    </xf>
    <xf numFmtId="167" fontId="19" fillId="0" borderId="0" xfId="2" applyNumberFormat="1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67" fontId="19" fillId="0" borderId="0" xfId="0" applyNumberFormat="1" applyFont="1" applyFill="1" applyBorder="1" applyAlignment="1" applyProtection="1">
      <alignment horizontal="center"/>
      <protection hidden="1"/>
    </xf>
    <xf numFmtId="167" fontId="21" fillId="0" borderId="0" xfId="2" applyNumberFormat="1" applyFont="1" applyFill="1" applyBorder="1" applyAlignment="1" applyProtection="1">
      <alignment horizontal="center" wrapText="1"/>
      <protection hidden="1"/>
    </xf>
    <xf numFmtId="167" fontId="21" fillId="0" borderId="0" xfId="0" applyNumberFormat="1" applyFont="1" applyFill="1" applyBorder="1" applyAlignment="1" applyProtection="1">
      <alignment horizontal="center"/>
      <protection hidden="1"/>
    </xf>
    <xf numFmtId="0" fontId="10" fillId="0" borderId="66" xfId="0" applyFont="1" applyBorder="1" applyProtection="1">
      <protection hidden="1"/>
    </xf>
    <xf numFmtId="164" fontId="39" fillId="0" borderId="66" xfId="2" applyNumberFormat="1" applyFont="1" applyFill="1" applyBorder="1" applyAlignment="1" applyProtection="1">
      <alignment vertical="center" wrapText="1"/>
      <protection hidden="1"/>
    </xf>
    <xf numFmtId="164" fontId="13" fillId="0" borderId="66" xfId="2" applyNumberFormat="1" applyFont="1" applyFill="1" applyBorder="1" applyAlignment="1" applyProtection="1">
      <alignment vertical="center" wrapText="1"/>
      <protection hidden="1"/>
    </xf>
    <xf numFmtId="164" fontId="13" fillId="0" borderId="66" xfId="0" applyNumberFormat="1" applyFont="1" applyFill="1" applyBorder="1" applyAlignment="1" applyProtection="1">
      <alignment vertical="center"/>
      <protection hidden="1"/>
    </xf>
    <xf numFmtId="0" fontId="10" fillId="0" borderId="34" xfId="0" applyFont="1" applyBorder="1" applyAlignment="1" applyProtection="1">
      <alignment horizontal="left" indent="1"/>
      <protection hidden="1"/>
    </xf>
    <xf numFmtId="164" fontId="10" fillId="0" borderId="34" xfId="2" applyNumberFormat="1" applyFont="1" applyFill="1" applyBorder="1" applyAlignment="1" applyProtection="1">
      <alignment horizontal="left" vertical="center" wrapText="1"/>
      <protection hidden="1"/>
    </xf>
    <xf numFmtId="164" fontId="10" fillId="0" borderId="34" xfId="0" applyNumberFormat="1" applyFont="1" applyFill="1" applyBorder="1" applyAlignment="1" applyProtection="1">
      <alignment horizontal="left" vertical="center" indent="1"/>
      <protection hidden="1"/>
    </xf>
    <xf numFmtId="0" fontId="10" fillId="0" borderId="34" xfId="0" applyFont="1" applyBorder="1" applyAlignment="1" applyProtection="1">
      <alignment horizontal="left" indent="2"/>
      <protection hidden="1"/>
    </xf>
    <xf numFmtId="164" fontId="10" fillId="0" borderId="34" xfId="0" applyNumberFormat="1" applyFont="1" applyBorder="1" applyProtection="1">
      <protection hidden="1"/>
    </xf>
    <xf numFmtId="164" fontId="10" fillId="0" borderId="34" xfId="0" applyNumberFormat="1" applyFont="1" applyFill="1" applyBorder="1" applyProtection="1">
      <protection hidden="1"/>
    </xf>
    <xf numFmtId="164" fontId="4" fillId="0" borderId="34" xfId="2" applyNumberFormat="1" applyFont="1" applyFill="1" applyBorder="1" applyAlignment="1" applyProtection="1">
      <alignment horizontal="left" vertical="center"/>
      <protection hidden="1"/>
    </xf>
    <xf numFmtId="164" fontId="4" fillId="4" borderId="34" xfId="2" applyNumberFormat="1" applyFont="1" applyFill="1" applyBorder="1" applyAlignment="1" applyProtection="1">
      <alignment horizontal="left" vertical="center" wrapText="1"/>
      <protection hidden="1"/>
    </xf>
    <xf numFmtId="0" fontId="4" fillId="0" borderId="34" xfId="0" applyFont="1" applyBorder="1" applyAlignment="1" applyProtection="1">
      <alignment horizontal="left" indent="3"/>
      <protection hidden="1"/>
    </xf>
    <xf numFmtId="164" fontId="4" fillId="0" borderId="34" xfId="2" applyNumberFormat="1" applyFont="1" applyFill="1" applyBorder="1" applyAlignment="1" applyProtection="1">
      <alignment horizontal="left" vertical="center" wrapText="1"/>
      <protection hidden="1"/>
    </xf>
    <xf numFmtId="0" fontId="15" fillId="0" borderId="0" xfId="0" applyFont="1" applyFill="1" applyBorder="1" applyAlignment="1" applyProtection="1">
      <alignment horizontal="left" vertical="center" indent="3"/>
      <protection hidden="1"/>
    </xf>
    <xf numFmtId="164" fontId="10" fillId="0" borderId="34" xfId="2" applyNumberFormat="1" applyFont="1" applyFill="1" applyBorder="1" applyAlignment="1" applyProtection="1">
      <alignment horizontal="left" vertical="center"/>
      <protection hidden="1"/>
    </xf>
    <xf numFmtId="0" fontId="4" fillId="0" borderId="0" xfId="0" applyFont="1" applyProtection="1">
      <protection hidden="1"/>
    </xf>
    <xf numFmtId="0" fontId="4" fillId="0" borderId="0" xfId="0" applyFont="1" applyFill="1" applyProtection="1">
      <protection hidden="1"/>
    </xf>
    <xf numFmtId="0" fontId="4" fillId="0" borderId="34" xfId="0" applyFont="1" applyBorder="1" applyAlignment="1" applyProtection="1">
      <alignment horizontal="left" indent="2"/>
      <protection hidden="1"/>
    </xf>
    <xf numFmtId="0" fontId="10" fillId="0" borderId="34" xfId="0" applyFont="1" applyBorder="1" applyProtection="1">
      <protection hidden="1"/>
    </xf>
    <xf numFmtId="0" fontId="4" fillId="0" borderId="34" xfId="0" applyFont="1" applyFill="1" applyBorder="1" applyAlignment="1" applyProtection="1">
      <alignment horizontal="left" vertical="center" indent="4"/>
      <protection hidden="1"/>
    </xf>
    <xf numFmtId="0" fontId="4" fillId="0" borderId="34" xfId="0" applyFont="1" applyFill="1" applyBorder="1" applyAlignment="1" applyProtection="1">
      <alignment horizontal="left" vertical="center" indent="2"/>
      <protection hidden="1"/>
    </xf>
    <xf numFmtId="0" fontId="4" fillId="0" borderId="68" xfId="0" applyFont="1" applyFill="1" applyBorder="1" applyAlignment="1" applyProtection="1">
      <alignment horizontal="left" vertical="center" indent="3"/>
      <protection hidden="1"/>
    </xf>
    <xf numFmtId="167" fontId="4" fillId="0" borderId="68" xfId="2" applyNumberFormat="1" applyFont="1" applyFill="1" applyBorder="1" applyAlignment="1" applyProtection="1">
      <alignment horizontal="left" vertical="center" wrapText="1"/>
      <protection hidden="1"/>
    </xf>
    <xf numFmtId="0" fontId="10" fillId="0" borderId="68" xfId="0" applyFont="1" applyFill="1" applyBorder="1" applyAlignment="1" applyProtection="1">
      <alignment horizontal="right" vertical="center" indent="2"/>
      <protection hidden="1"/>
    </xf>
    <xf numFmtId="164" fontId="10" fillId="0" borderId="68" xfId="0" applyNumberFormat="1" applyFont="1" applyFill="1" applyBorder="1" applyAlignment="1" applyProtection="1">
      <alignment horizontal="left" vertical="center" indent="3"/>
      <protection hidden="1"/>
    </xf>
    <xf numFmtId="164" fontId="10" fillId="4" borderId="68" xfId="0" applyNumberFormat="1" applyFont="1" applyFill="1" applyBorder="1" applyAlignment="1" applyProtection="1">
      <alignment horizontal="left" vertical="center" indent="3"/>
      <protection hidden="1"/>
    </xf>
    <xf numFmtId="0" fontId="17" fillId="0" borderId="0" xfId="3" applyFont="1" applyFill="1" applyBorder="1" applyAlignment="1" applyProtection="1">
      <protection hidden="1"/>
    </xf>
    <xf numFmtId="167" fontId="4" fillId="0" borderId="0" xfId="2" applyNumberFormat="1" applyFont="1" applyFill="1" applyAlignment="1" applyProtection="1">
      <alignment wrapText="1"/>
      <protection hidden="1"/>
    </xf>
    <xf numFmtId="167" fontId="4" fillId="0" borderId="0" xfId="2" applyNumberFormat="1" applyFont="1" applyFill="1" applyBorder="1" applyAlignment="1" applyProtection="1">
      <alignment wrapText="1"/>
      <protection hidden="1"/>
    </xf>
    <xf numFmtId="167" fontId="4" fillId="0" borderId="0" xfId="0" applyNumberFormat="1" applyFont="1" applyFill="1" applyProtection="1">
      <protection hidden="1"/>
    </xf>
    <xf numFmtId="0" fontId="27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164" fontId="10" fillId="0" borderId="66" xfId="2" applyNumberFormat="1" applyFont="1" applyFill="1" applyBorder="1" applyAlignment="1" applyProtection="1">
      <alignment horizontal="left" vertical="center" wrapText="1"/>
      <protection hidden="1"/>
    </xf>
    <xf numFmtId="164" fontId="39" fillId="0" borderId="67" xfId="2" applyNumberFormat="1" applyFont="1" applyFill="1" applyBorder="1" applyAlignment="1" applyProtection="1">
      <alignment vertical="center" wrapText="1"/>
      <protection hidden="1"/>
    </xf>
    <xf numFmtId="164" fontId="10" fillId="0" borderId="33" xfId="0" applyNumberFormat="1" applyFont="1" applyFill="1" applyBorder="1" applyAlignment="1" applyProtection="1">
      <alignment horizontal="left" vertical="center" indent="1"/>
      <protection hidden="1"/>
    </xf>
    <xf numFmtId="164" fontId="10" fillId="0" borderId="33" xfId="2" applyNumberFormat="1" applyFont="1" applyFill="1" applyBorder="1" applyAlignment="1" applyProtection="1">
      <alignment horizontal="left" vertical="center"/>
      <protection hidden="1"/>
    </xf>
    <xf numFmtId="164" fontId="4" fillId="0" borderId="33" xfId="2" applyNumberFormat="1" applyFont="1" applyFill="1" applyBorder="1" applyAlignment="1" applyProtection="1">
      <alignment horizontal="left" vertical="center" wrapText="1"/>
      <protection hidden="1"/>
    </xf>
    <xf numFmtId="164" fontId="10" fillId="0" borderId="69" xfId="0" applyNumberFormat="1" applyFont="1" applyFill="1" applyBorder="1" applyAlignment="1" applyProtection="1">
      <alignment horizontal="left" vertical="center" indent="3"/>
      <protection hidden="1"/>
    </xf>
    <xf numFmtId="0" fontId="41" fillId="0" borderId="0" xfId="0" applyFont="1" applyFill="1" applyBorder="1" applyAlignment="1" applyProtection="1">
      <alignment horizontal="center"/>
      <protection hidden="1"/>
    </xf>
    <xf numFmtId="167" fontId="41" fillId="0" borderId="0" xfId="2" applyNumberFormat="1" applyFont="1" applyFill="1" applyBorder="1" applyAlignment="1" applyProtection="1">
      <alignment horizontal="center"/>
      <protection hidden="1"/>
    </xf>
    <xf numFmtId="164" fontId="10" fillId="0" borderId="34" xfId="2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center"/>
      <protection hidden="1"/>
    </xf>
    <xf numFmtId="0" fontId="40" fillId="0" borderId="0" xfId="0" applyFont="1" applyFill="1" applyBorder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72" xfId="0" applyFont="1" applyBorder="1" applyAlignment="1" applyProtection="1">
      <alignment horizontal="left" indent="1"/>
      <protection hidden="1"/>
    </xf>
    <xf numFmtId="0" fontId="4" fillId="0" borderId="72" xfId="0" applyFont="1" applyBorder="1" applyAlignment="1" applyProtection="1">
      <alignment horizontal="left" indent="1"/>
      <protection hidden="1"/>
    </xf>
    <xf numFmtId="0" fontId="10" fillId="0" borderId="72" xfId="0" applyFont="1" applyBorder="1" applyAlignment="1" applyProtection="1">
      <alignment horizontal="right" indent="1"/>
      <protection hidden="1"/>
    </xf>
    <xf numFmtId="0" fontId="10" fillId="0" borderId="72" xfId="0" applyFont="1" applyFill="1" applyBorder="1" applyAlignment="1" applyProtection="1">
      <alignment wrapText="1"/>
      <protection hidden="1"/>
    </xf>
    <xf numFmtId="0" fontId="10" fillId="0" borderId="73" xfId="0" applyFon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Protection="1">
      <protection hidden="1"/>
    </xf>
    <xf numFmtId="0" fontId="6" fillId="0" borderId="0" xfId="0" applyFont="1" applyFill="1" applyBorder="1" applyProtection="1"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Border="1" applyProtection="1"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12" fillId="0" borderId="0" xfId="0" applyFont="1" applyFill="1" applyBorder="1" applyProtection="1"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Protection="1">
      <protection hidden="1"/>
    </xf>
    <xf numFmtId="0" fontId="4" fillId="0" borderId="14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4" xfId="0" applyFont="1" applyFill="1" applyBorder="1" applyAlignment="1" applyProtection="1">
      <alignment horizontal="left" vertical="center" wrapText="1" indent="1"/>
      <protection hidden="1"/>
    </xf>
    <xf numFmtId="0" fontId="4" fillId="0" borderId="14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4" fillId="6" borderId="32" xfId="0" applyFont="1" applyFill="1" applyBorder="1" applyAlignment="1" applyProtection="1">
      <alignment horizontal="center"/>
      <protection hidden="1"/>
    </xf>
    <xf numFmtId="0" fontId="4" fillId="6" borderId="32" xfId="0" applyFont="1" applyFill="1" applyBorder="1" applyAlignment="1" applyProtection="1">
      <alignment horizontal="left" indent="1"/>
      <protection hidden="1"/>
    </xf>
    <xf numFmtId="164" fontId="4" fillId="6" borderId="32" xfId="2" applyFont="1" applyFill="1" applyBorder="1" applyAlignment="1" applyProtection="1">
      <alignment horizontal="center" vertical="center"/>
      <protection hidden="1"/>
    </xf>
    <xf numFmtId="0" fontId="14" fillId="0" borderId="0" xfId="0" applyFont="1" applyFill="1" applyBorder="1" applyAlignment="1" applyProtection="1">
      <alignment horizontal="left" vertical="center" indent="2"/>
      <protection hidden="1"/>
    </xf>
    <xf numFmtId="0" fontId="16" fillId="0" borderId="0" xfId="0" applyFont="1" applyFill="1" applyBorder="1" applyAlignment="1" applyProtection="1">
      <alignment horizontal="left" vertical="center" indent="5"/>
      <protection hidden="1"/>
    </xf>
    <xf numFmtId="0" fontId="4" fillId="6" borderId="32" xfId="0" quotePrefix="1" applyFon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4" fillId="5" borderId="32" xfId="0" applyFont="1" applyFill="1" applyBorder="1" applyAlignment="1" applyProtection="1">
      <alignment horizontal="center"/>
      <protection hidden="1"/>
    </xf>
    <xf numFmtId="0" fontId="4" fillId="5" borderId="32" xfId="0" applyFont="1" applyFill="1" applyBorder="1" applyAlignment="1" applyProtection="1">
      <alignment horizontal="left" indent="1"/>
      <protection hidden="1"/>
    </xf>
    <xf numFmtId="164" fontId="4" fillId="5" borderId="32" xfId="2" applyFont="1" applyFill="1" applyBorder="1" applyAlignment="1" applyProtection="1">
      <alignment horizontal="center" vertical="center"/>
      <protection hidden="1"/>
    </xf>
    <xf numFmtId="0" fontId="4" fillId="7" borderId="32" xfId="0" applyFont="1" applyFill="1" applyBorder="1" applyAlignment="1" applyProtection="1">
      <alignment horizontal="center"/>
      <protection hidden="1"/>
    </xf>
    <xf numFmtId="0" fontId="4" fillId="7" borderId="32" xfId="0" applyFont="1" applyFill="1" applyBorder="1" applyAlignment="1" applyProtection="1">
      <alignment horizontal="left" indent="1"/>
      <protection hidden="1"/>
    </xf>
    <xf numFmtId="164" fontId="4" fillId="7" borderId="32" xfId="2" applyFont="1" applyFill="1" applyBorder="1" applyAlignment="1" applyProtection="1">
      <alignment horizontal="center" vertical="center"/>
      <protection hidden="1"/>
    </xf>
    <xf numFmtId="0" fontId="4" fillId="0" borderId="32" xfId="0" applyFont="1" applyFill="1" applyBorder="1" applyAlignment="1" applyProtection="1">
      <alignment horizontal="center"/>
      <protection hidden="1"/>
    </xf>
    <xf numFmtId="0" fontId="4" fillId="0" borderId="32" xfId="0" applyFont="1" applyFill="1" applyBorder="1" applyAlignment="1" applyProtection="1">
      <alignment horizontal="left" indent="1"/>
      <protection hidden="1"/>
    </xf>
    <xf numFmtId="164" fontId="4" fillId="0" borderId="32" xfId="2" applyFont="1" applyFill="1" applyBorder="1" applyAlignment="1" applyProtection="1">
      <alignment horizontal="center" vertical="center"/>
      <protection hidden="1"/>
    </xf>
    <xf numFmtId="0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14" fillId="0" borderId="15" xfId="0" applyFont="1" applyFill="1" applyBorder="1" applyAlignment="1" applyProtection="1">
      <alignment horizontal="left" vertical="center" indent="3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4" fillId="0" borderId="0" xfId="3" applyFont="1" applyFill="1" applyAlignment="1" applyProtection="1">
      <protection hidden="1"/>
    </xf>
    <xf numFmtId="166" fontId="10" fillId="0" borderId="13" xfId="0" applyNumberFormat="1" applyFont="1" applyFill="1" applyBorder="1" applyAlignment="1" applyProtection="1">
      <alignment horizontal="center" vertical="center"/>
      <protection locked="0"/>
    </xf>
    <xf numFmtId="164" fontId="4" fillId="0" borderId="32" xfId="2" applyFont="1" applyFill="1" applyBorder="1" applyAlignment="1" applyProtection="1">
      <alignment horizontal="center" vertical="center"/>
      <protection locked="0"/>
    </xf>
    <xf numFmtId="0" fontId="4" fillId="0" borderId="32" xfId="0" applyFont="1" applyFill="1" applyBorder="1" applyAlignment="1" applyProtection="1">
      <alignment horizontal="left" indent="1"/>
      <protection locked="0"/>
    </xf>
    <xf numFmtId="168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4" fontId="4" fillId="0" borderId="0" xfId="0" applyNumberFormat="1" applyFont="1" applyProtection="1">
      <protection hidden="1"/>
    </xf>
    <xf numFmtId="164" fontId="4" fillId="0" borderId="0" xfId="0" applyNumberFormat="1" applyFont="1" applyProtection="1">
      <protection hidden="1"/>
    </xf>
    <xf numFmtId="0" fontId="4" fillId="0" borderId="20" xfId="0" applyFont="1" applyBorder="1" applyProtection="1">
      <protection hidden="1"/>
    </xf>
    <xf numFmtId="0" fontId="4" fillId="0" borderId="22" xfId="0" applyFont="1" applyBorder="1" applyProtection="1">
      <protection hidden="1"/>
    </xf>
    <xf numFmtId="0" fontId="4" fillId="0" borderId="23" xfId="0" applyFont="1" applyBorder="1" applyProtection="1">
      <protection hidden="1"/>
    </xf>
    <xf numFmtId="0" fontId="4" fillId="0" borderId="24" xfId="0" applyFont="1" applyBorder="1" applyProtection="1">
      <protection hidden="1"/>
    </xf>
    <xf numFmtId="168" fontId="10" fillId="0" borderId="0" xfId="0" applyNumberFormat="1" applyFont="1" applyBorder="1" applyAlignment="1" applyProtection="1">
      <alignment horizontal="center"/>
      <protection hidden="1"/>
    </xf>
    <xf numFmtId="164" fontId="28" fillId="0" borderId="0" xfId="0" applyNumberFormat="1" applyFont="1" applyAlignment="1" applyProtection="1">
      <alignment horizontal="right"/>
      <protection hidden="1"/>
    </xf>
    <xf numFmtId="168" fontId="4" fillId="0" borderId="0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164" fontId="4" fillId="0" borderId="0" xfId="0" applyNumberFormat="1" applyFont="1" applyBorder="1" applyProtection="1">
      <protection hidden="1"/>
    </xf>
    <xf numFmtId="168" fontId="4" fillId="0" borderId="7" xfId="0" applyNumberFormat="1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left" indent="1"/>
      <protection hidden="1"/>
    </xf>
    <xf numFmtId="164" fontId="4" fillId="0" borderId="7" xfId="0" applyNumberFormat="1" applyFont="1" applyBorder="1" applyProtection="1">
      <protection hidden="1"/>
    </xf>
    <xf numFmtId="164" fontId="4" fillId="0" borderId="8" xfId="0" applyNumberFormat="1" applyFont="1" applyBorder="1" applyProtection="1">
      <protection hidden="1"/>
    </xf>
    <xf numFmtId="0" fontId="4" fillId="0" borderId="8" xfId="0" applyFont="1" applyBorder="1" applyAlignment="1" applyProtection="1">
      <alignment horizontal="left" indent="1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4" fillId="0" borderId="27" xfId="0" applyFont="1" applyBorder="1" applyProtection="1">
      <protection hidden="1"/>
    </xf>
    <xf numFmtId="168" fontId="5" fillId="0" borderId="25" xfId="0" applyNumberFormat="1" applyFont="1" applyBorder="1" applyAlignment="1" applyProtection="1">
      <alignment horizontal="center"/>
      <protection hidden="1"/>
    </xf>
    <xf numFmtId="0" fontId="4" fillId="0" borderId="25" xfId="0" applyFont="1" applyBorder="1" applyProtection="1">
      <protection hidden="1"/>
    </xf>
    <xf numFmtId="0" fontId="4" fillId="0" borderId="25" xfId="0" applyFont="1" applyBorder="1" applyAlignment="1" applyProtection="1">
      <alignment horizontal="center"/>
      <protection hidden="1"/>
    </xf>
    <xf numFmtId="0" fontId="10" fillId="2" borderId="25" xfId="0" applyFont="1" applyFill="1" applyBorder="1" applyAlignment="1" applyProtection="1">
      <alignment horizontal="center"/>
      <protection hidden="1"/>
    </xf>
    <xf numFmtId="164" fontId="4" fillId="0" borderId="29" xfId="0" applyNumberFormat="1" applyFont="1" applyBorder="1" applyProtection="1">
      <protection hidden="1"/>
    </xf>
    <xf numFmtId="0" fontId="4" fillId="3" borderId="25" xfId="0" applyFont="1" applyFill="1" applyBorder="1" applyAlignment="1" applyProtection="1">
      <alignment horizontal="center"/>
      <protection hidden="1"/>
    </xf>
    <xf numFmtId="0" fontId="4" fillId="0" borderId="26" xfId="0" applyFont="1" applyBorder="1" applyProtection="1">
      <protection hidden="1"/>
    </xf>
    <xf numFmtId="168" fontId="4" fillId="0" borderId="7" xfId="0" applyNumberFormat="1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protection locked="0"/>
    </xf>
    <xf numFmtId="0" fontId="4" fillId="0" borderId="7" xfId="0" applyFont="1" applyBorder="1" applyAlignment="1" applyProtection="1">
      <alignment horizontal="center"/>
      <protection locked="0"/>
    </xf>
    <xf numFmtId="168" fontId="4" fillId="0" borderId="8" xfId="0" applyNumberFormat="1" applyFont="1" applyFill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protection locked="0"/>
    </xf>
    <xf numFmtId="0" fontId="4" fillId="0" borderId="8" xfId="0" applyFont="1" applyFill="1" applyBorder="1" applyAlignment="1" applyProtection="1">
      <alignment horizontal="center"/>
      <protection locked="0"/>
    </xf>
    <xf numFmtId="0" fontId="4" fillId="0" borderId="30" xfId="0" applyFont="1" applyFill="1" applyBorder="1" applyAlignment="1" applyProtection="1">
      <protection locked="0"/>
    </xf>
    <xf numFmtId="0" fontId="4" fillId="0" borderId="8" xfId="0" quotePrefix="1" applyFont="1" applyFill="1" applyBorder="1" applyAlignment="1" applyProtection="1">
      <protection locked="0"/>
    </xf>
    <xf numFmtId="0" fontId="4" fillId="0" borderId="32" xfId="0" quotePrefix="1" applyFont="1" applyFill="1" applyBorder="1" applyAlignment="1" applyProtection="1">
      <alignment horizontal="center"/>
      <protection locked="0"/>
    </xf>
    <xf numFmtId="16" fontId="4" fillId="0" borderId="8" xfId="0" applyNumberFormat="1" applyFont="1" applyFill="1" applyBorder="1" applyAlignment="1" applyProtection="1">
      <protection locked="0"/>
    </xf>
    <xf numFmtId="168" fontId="4" fillId="0" borderId="28" xfId="0" applyNumberFormat="1" applyFont="1" applyBorder="1" applyAlignment="1" applyProtection="1">
      <alignment horizontal="center"/>
      <protection locked="0"/>
    </xf>
    <xf numFmtId="0" fontId="4" fillId="0" borderId="28" xfId="0" applyFont="1" applyBorder="1" applyAlignment="1" applyProtection="1">
      <protection locked="0"/>
    </xf>
    <xf numFmtId="0" fontId="4" fillId="0" borderId="8" xfId="0" applyFont="1" applyBorder="1" applyAlignment="1" applyProtection="1">
      <alignment horizontal="center"/>
      <protection locked="0"/>
    </xf>
    <xf numFmtId="164" fontId="4" fillId="0" borderId="7" xfId="0" applyNumberFormat="1" applyFont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164" fontId="4" fillId="0" borderId="8" xfId="0" applyNumberFormat="1" applyFont="1" applyBorder="1" applyProtection="1">
      <protection locked="0"/>
    </xf>
    <xf numFmtId="0" fontId="4" fillId="8" borderId="7" xfId="0" applyFont="1" applyFill="1" applyBorder="1" applyAlignment="1" applyProtection="1">
      <alignment horizontal="left" indent="1"/>
      <protection hidden="1"/>
    </xf>
    <xf numFmtId="164" fontId="4" fillId="8" borderId="8" xfId="0" applyNumberFormat="1" applyFont="1" applyFill="1" applyBorder="1" applyProtection="1">
      <protection hidden="1"/>
    </xf>
    <xf numFmtId="0" fontId="4" fillId="8" borderId="8" xfId="0" applyFont="1" applyFill="1" applyBorder="1" applyAlignment="1" applyProtection="1">
      <alignment horizontal="left" indent="1"/>
      <protection hidden="1"/>
    </xf>
    <xf numFmtId="168" fontId="4" fillId="0" borderId="8" xfId="0" applyNumberFormat="1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protection hidden="1"/>
    </xf>
    <xf numFmtId="0" fontId="4" fillId="0" borderId="30" xfId="0" applyFont="1" applyBorder="1" applyAlignment="1" applyProtection="1">
      <alignment horizontal="center"/>
      <protection hidden="1"/>
    </xf>
    <xf numFmtId="168" fontId="4" fillId="0" borderId="9" xfId="0" applyNumberFormat="1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9" xfId="0" applyFont="1" applyBorder="1" applyAlignment="1" applyProtection="1">
      <protection hidden="1"/>
    </xf>
    <xf numFmtId="0" fontId="4" fillId="0" borderId="9" xfId="0" applyFont="1" applyBorder="1" applyAlignment="1" applyProtection="1">
      <alignment horizontal="center"/>
      <protection hidden="1"/>
    </xf>
    <xf numFmtId="0" fontId="4" fillId="0" borderId="9" xfId="0" applyFont="1" applyBorder="1" applyAlignment="1" applyProtection="1">
      <alignment horizontal="left" indent="1"/>
      <protection hidden="1"/>
    </xf>
    <xf numFmtId="164" fontId="4" fillId="0" borderId="28" xfId="0" applyNumberFormat="1" applyFont="1" applyBorder="1" applyProtection="1">
      <protection hidden="1"/>
    </xf>
    <xf numFmtId="0" fontId="4" fillId="0" borderId="0" xfId="0" applyFont="1" applyAlignment="1" applyProtection="1">
      <protection hidden="1"/>
    </xf>
    <xf numFmtId="0" fontId="10" fillId="0" borderId="0" xfId="0" applyFont="1" applyFill="1" applyBorder="1" applyAlignment="1" applyProtection="1">
      <alignment horizontal="right" vertical="center" indent="1"/>
      <protection hidden="1"/>
    </xf>
    <xf numFmtId="169" fontId="4" fillId="0" borderId="13" xfId="2" applyNumberFormat="1" applyFont="1" applyFill="1" applyBorder="1" applyAlignment="1" applyProtection="1">
      <alignment horizontal="left" vertical="center" indent="1"/>
      <protection hidden="1"/>
    </xf>
    <xf numFmtId="37" fontId="4" fillId="0" borderId="13" xfId="0" applyNumberFormat="1" applyFont="1" applyFill="1" applyBorder="1" applyAlignment="1" applyProtection="1">
      <alignment horizontal="right" vertical="center"/>
      <protection hidden="1"/>
    </xf>
    <xf numFmtId="164" fontId="20" fillId="0" borderId="0" xfId="2" applyFont="1" applyBorder="1" applyProtection="1">
      <protection hidden="1"/>
    </xf>
    <xf numFmtId="164" fontId="4" fillId="0" borderId="7" xfId="2" applyFont="1" applyBorder="1" applyAlignment="1" applyProtection="1">
      <alignment vertical="center"/>
      <protection hidden="1"/>
    </xf>
    <xf numFmtId="168" fontId="4" fillId="0" borderId="8" xfId="0" quotePrefix="1" applyNumberFormat="1" applyFont="1" applyBorder="1" applyAlignment="1" applyProtection="1">
      <alignment horizontal="center"/>
      <protection hidden="1"/>
    </xf>
    <xf numFmtId="0" fontId="4" fillId="0" borderId="8" xfId="0" quotePrefix="1" applyNumberFormat="1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0" fillId="0" borderId="23" xfId="0" applyBorder="1" applyProtection="1">
      <protection hidden="1"/>
    </xf>
    <xf numFmtId="0" fontId="0" fillId="0" borderId="24" xfId="0" applyBorder="1" applyProtection="1">
      <protection hidden="1"/>
    </xf>
    <xf numFmtId="172" fontId="0" fillId="0" borderId="0" xfId="0" applyNumberFormat="1" applyProtection="1">
      <protection hidden="1"/>
    </xf>
    <xf numFmtId="164" fontId="0" fillId="0" borderId="0" xfId="2" applyFont="1" applyProtection="1">
      <protection hidden="1"/>
    </xf>
    <xf numFmtId="37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0" fontId="4" fillId="0" borderId="0" xfId="0" applyNumberFormat="1" applyFont="1" applyBorder="1" applyProtection="1">
      <protection hidden="1"/>
    </xf>
    <xf numFmtId="0" fontId="4" fillId="0" borderId="25" xfId="0" applyNumberFormat="1" applyFont="1" applyBorder="1" applyProtection="1">
      <protection hidden="1"/>
    </xf>
    <xf numFmtId="0" fontId="4" fillId="0" borderId="0" xfId="0" applyNumberFormat="1" applyFont="1" applyProtection="1">
      <protection hidden="1"/>
    </xf>
    <xf numFmtId="0" fontId="10" fillId="0" borderId="0" xfId="0" applyNumberFormat="1" applyFont="1" applyFill="1" applyBorder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vertical="center"/>
      <protection hidden="1"/>
    </xf>
    <xf numFmtId="0" fontId="34" fillId="0" borderId="0" xfId="0" applyFont="1" applyFill="1" applyBorder="1" applyProtection="1">
      <protection hidden="1"/>
    </xf>
    <xf numFmtId="167" fontId="19" fillId="0" borderId="0" xfId="2" applyNumberFormat="1" applyFont="1" applyFill="1" applyBorder="1" applyAlignment="1" applyProtection="1">
      <alignment horizontal="center"/>
      <protection hidden="1"/>
    </xf>
    <xf numFmtId="0" fontId="31" fillId="0" borderId="0" xfId="0" applyFont="1" applyFill="1" applyBorder="1" applyProtection="1">
      <protection hidden="1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0" fontId="31" fillId="0" borderId="0" xfId="0" applyFont="1" applyFill="1" applyProtection="1">
      <protection hidden="1"/>
    </xf>
    <xf numFmtId="0" fontId="21" fillId="0" borderId="57" xfId="0" applyFont="1" applyFill="1" applyBorder="1" applyAlignment="1" applyProtection="1">
      <alignment horizontal="center"/>
      <protection hidden="1"/>
    </xf>
    <xf numFmtId="0" fontId="4" fillId="0" borderId="58" xfId="0" applyFont="1" applyFill="1" applyBorder="1" applyProtection="1">
      <protection hidden="1"/>
    </xf>
    <xf numFmtId="0" fontId="21" fillId="0" borderId="39" xfId="0" applyFont="1" applyFill="1" applyBorder="1" applyAlignment="1" applyProtection="1">
      <alignment horizontal="center"/>
      <protection hidden="1"/>
    </xf>
    <xf numFmtId="167" fontId="21" fillId="0" borderId="39" xfId="2" applyNumberFormat="1" applyFont="1" applyFill="1" applyBorder="1" applyAlignment="1" applyProtection="1">
      <alignment horizontal="center"/>
      <protection hidden="1"/>
    </xf>
    <xf numFmtId="167" fontId="21" fillId="0" borderId="40" xfId="2" applyNumberFormat="1" applyFont="1" applyFill="1" applyBorder="1" applyAlignment="1" applyProtection="1">
      <alignment horizontal="center"/>
      <protection hidden="1"/>
    </xf>
    <xf numFmtId="0" fontId="17" fillId="0" borderId="45" xfId="0" applyFont="1" applyFill="1" applyBorder="1" applyAlignment="1" applyProtection="1">
      <alignment horizontal="center" vertical="center" wrapText="1"/>
      <protection hidden="1"/>
    </xf>
    <xf numFmtId="164" fontId="10" fillId="0" borderId="43" xfId="2" applyFont="1" applyFill="1" applyBorder="1" applyAlignment="1" applyProtection="1">
      <alignment horizontal="center" vertical="center"/>
      <protection hidden="1"/>
    </xf>
    <xf numFmtId="164" fontId="10" fillId="0" borderId="44" xfId="2" applyFont="1" applyFill="1" applyBorder="1" applyAlignment="1" applyProtection="1">
      <alignment horizontal="center" vertical="center"/>
      <protection hidden="1"/>
    </xf>
    <xf numFmtId="164" fontId="22" fillId="0" borderId="43" xfId="2" applyFont="1" applyFill="1" applyBorder="1" applyAlignment="1" applyProtection="1">
      <alignment vertical="center"/>
      <protection hidden="1"/>
    </xf>
    <xf numFmtId="164" fontId="22" fillId="0" borderId="43" xfId="2" applyFont="1" applyFill="1" applyBorder="1" applyAlignment="1" applyProtection="1">
      <alignment horizontal="center" vertical="center"/>
      <protection hidden="1"/>
    </xf>
    <xf numFmtId="164" fontId="22" fillId="0" borderId="44" xfId="2" applyFont="1" applyFill="1" applyBorder="1" applyAlignment="1" applyProtection="1">
      <alignment horizontal="center" vertical="center"/>
      <protection hidden="1"/>
    </xf>
    <xf numFmtId="0" fontId="34" fillId="0" borderId="45" xfId="0" applyFont="1" applyFill="1" applyBorder="1" applyAlignment="1" applyProtection="1">
      <alignment horizontal="left"/>
      <protection hidden="1"/>
    </xf>
    <xf numFmtId="0" fontId="23" fillId="0" borderId="24" xfId="0" applyFont="1" applyFill="1" applyBorder="1" applyAlignment="1" applyProtection="1">
      <alignment wrapText="1"/>
      <protection hidden="1"/>
    </xf>
    <xf numFmtId="164" fontId="30" fillId="0" borderId="43" xfId="2" applyNumberFormat="1" applyFont="1" applyFill="1" applyBorder="1" applyAlignment="1" applyProtection="1">
      <alignment horizontal="center" vertical="center"/>
      <protection hidden="1"/>
    </xf>
    <xf numFmtId="164" fontId="30" fillId="0" borderId="44" xfId="2" applyFont="1" applyFill="1" applyBorder="1" applyAlignment="1" applyProtection="1">
      <alignment horizontal="center" vertical="center"/>
      <protection hidden="1"/>
    </xf>
    <xf numFmtId="164" fontId="22" fillId="0" borderId="0" xfId="0" applyNumberFormat="1" applyFont="1" applyFill="1" applyProtection="1">
      <protection hidden="1"/>
    </xf>
    <xf numFmtId="0" fontId="45" fillId="0" borderId="45" xfId="0" applyFont="1" applyBorder="1" applyAlignment="1" applyProtection="1">
      <alignment horizontal="left"/>
      <protection hidden="1"/>
    </xf>
    <xf numFmtId="0" fontId="22" fillId="0" borderId="24" xfId="0" applyFont="1" applyFill="1" applyBorder="1" applyAlignment="1" applyProtection="1">
      <alignment wrapText="1"/>
      <protection hidden="1"/>
    </xf>
    <xf numFmtId="164" fontId="4" fillId="0" borderId="43" xfId="2" applyFont="1" applyFill="1" applyBorder="1" applyAlignment="1" applyProtection="1">
      <alignment vertical="center"/>
      <protection hidden="1"/>
    </xf>
    <xf numFmtId="0" fontId="34" fillId="0" borderId="45" xfId="0" applyFont="1" applyFill="1" applyBorder="1" applyProtection="1">
      <protection hidden="1"/>
    </xf>
    <xf numFmtId="0" fontId="22" fillId="0" borderId="43" xfId="0" applyFont="1" applyFill="1" applyBorder="1" applyProtection="1">
      <protection hidden="1"/>
    </xf>
    <xf numFmtId="0" fontId="22" fillId="0" borderId="0" xfId="0" applyFont="1" applyFill="1" applyBorder="1" applyProtection="1">
      <protection hidden="1"/>
    </xf>
    <xf numFmtId="0" fontId="22" fillId="0" borderId="24" xfId="0" applyFont="1" applyBorder="1" applyAlignment="1" applyProtection="1">
      <alignment horizontal="left" indent="1"/>
      <protection hidden="1"/>
    </xf>
    <xf numFmtId="164" fontId="22" fillId="0" borderId="43" xfId="2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hidden="1"/>
    </xf>
    <xf numFmtId="0" fontId="29" fillId="0" borderId="0" xfId="0" applyFont="1" applyFill="1" applyBorder="1" applyProtection="1">
      <protection hidden="1"/>
    </xf>
    <xf numFmtId="164" fontId="17" fillId="0" borderId="43" xfId="2" applyFont="1" applyFill="1" applyBorder="1" applyAlignment="1" applyProtection="1">
      <alignment horizontal="center" vertical="center"/>
      <protection hidden="1"/>
    </xf>
    <xf numFmtId="164" fontId="36" fillId="0" borderId="43" xfId="2" applyNumberFormat="1" applyFont="1" applyFill="1" applyBorder="1" applyAlignment="1" applyProtection="1">
      <alignment horizontal="center" vertical="center"/>
      <protection hidden="1"/>
    </xf>
    <xf numFmtId="164" fontId="29" fillId="0" borderId="0" xfId="0" applyNumberFormat="1" applyFont="1" applyFill="1" applyProtection="1">
      <protection hidden="1"/>
    </xf>
    <xf numFmtId="0" fontId="29" fillId="0" borderId="0" xfId="0" applyFont="1" applyFill="1" applyProtection="1">
      <protection hidden="1"/>
    </xf>
    <xf numFmtId="0" fontId="4" fillId="0" borderId="24" xfId="0" applyFont="1" applyFill="1" applyBorder="1" applyAlignment="1" applyProtection="1">
      <alignment horizontal="left" vertical="center" wrapText="1"/>
      <protection hidden="1"/>
    </xf>
    <xf numFmtId="164" fontId="4" fillId="0" borderId="43" xfId="2" applyFont="1" applyFill="1" applyBorder="1" applyAlignment="1" applyProtection="1">
      <alignment horizontal="left" vertical="center"/>
      <protection hidden="1"/>
    </xf>
    <xf numFmtId="164" fontId="4" fillId="0" borderId="44" xfId="2" applyFont="1" applyFill="1" applyBorder="1" applyAlignment="1" applyProtection="1">
      <alignment horizontal="left" vertical="center"/>
      <protection hidden="1"/>
    </xf>
    <xf numFmtId="0" fontId="23" fillId="0" borderId="45" xfId="0" applyFont="1" applyFill="1" applyBorder="1" applyProtection="1">
      <protection hidden="1"/>
    </xf>
    <xf numFmtId="164" fontId="22" fillId="0" borderId="43" xfId="0" applyNumberFormat="1" applyFont="1" applyFill="1" applyBorder="1" applyProtection="1">
      <protection hidden="1"/>
    </xf>
    <xf numFmtId="0" fontId="4" fillId="0" borderId="24" xfId="0" applyFont="1" applyBorder="1" applyAlignment="1" applyProtection="1">
      <alignment horizontal="left" indent="1"/>
      <protection hidden="1"/>
    </xf>
    <xf numFmtId="164" fontId="4" fillId="0" borderId="43" xfId="2" applyNumberFormat="1" applyFont="1" applyFill="1" applyBorder="1" applyAlignment="1" applyProtection="1">
      <alignment horizontal="center" vertical="center"/>
      <protection hidden="1"/>
    </xf>
    <xf numFmtId="164" fontId="4" fillId="0" borderId="44" xfId="2" applyFont="1" applyFill="1" applyBorder="1" applyAlignment="1" applyProtection="1">
      <alignment horizontal="center" vertical="center"/>
      <protection hidden="1"/>
    </xf>
    <xf numFmtId="164" fontId="32" fillId="0" borderId="43" xfId="2" applyNumberFormat="1" applyFont="1" applyFill="1" applyBorder="1" applyAlignment="1" applyProtection="1">
      <alignment horizontal="center" vertical="center"/>
      <protection hidden="1"/>
    </xf>
    <xf numFmtId="164" fontId="32" fillId="0" borderId="44" xfId="2" applyFont="1" applyFill="1" applyBorder="1" applyAlignment="1" applyProtection="1">
      <alignment horizontal="center" vertical="center"/>
      <protection hidden="1"/>
    </xf>
    <xf numFmtId="0" fontId="34" fillId="0" borderId="48" xfId="0" applyFont="1" applyFill="1" applyBorder="1" applyProtection="1">
      <protection hidden="1"/>
    </xf>
    <xf numFmtId="0" fontId="4" fillId="0" borderId="36" xfId="0" applyFont="1" applyBorder="1" applyAlignment="1" applyProtection="1">
      <alignment horizontal="left" indent="1"/>
      <protection hidden="1"/>
    </xf>
    <xf numFmtId="164" fontId="32" fillId="0" borderId="36" xfId="2" applyNumberFormat="1" applyFont="1" applyFill="1" applyBorder="1" applyAlignment="1" applyProtection="1">
      <alignment horizontal="center" vertical="center"/>
      <protection hidden="1"/>
    </xf>
    <xf numFmtId="164" fontId="32" fillId="0" borderId="37" xfId="2" applyFont="1" applyFill="1" applyBorder="1" applyAlignment="1" applyProtection="1">
      <alignment horizontal="center" vertical="center"/>
      <protection hidden="1"/>
    </xf>
    <xf numFmtId="164" fontId="17" fillId="0" borderId="33" xfId="2" applyFont="1" applyFill="1" applyBorder="1" applyAlignment="1" applyProtection="1">
      <alignment vertical="center"/>
      <protection hidden="1"/>
    </xf>
    <xf numFmtId="0" fontId="17" fillId="0" borderId="33" xfId="0" applyFont="1" applyFill="1" applyBorder="1" applyAlignment="1" applyProtection="1">
      <alignment horizontal="right" vertical="center" wrapText="1" indent="1"/>
      <protection hidden="1"/>
    </xf>
    <xf numFmtId="164" fontId="17" fillId="0" borderId="33" xfId="2" applyFont="1" applyFill="1" applyBorder="1" applyAlignment="1" applyProtection="1">
      <alignment horizontal="center" vertical="center"/>
      <protection hidden="1"/>
    </xf>
    <xf numFmtId="164" fontId="29" fillId="0" borderId="34" xfId="2" applyFont="1" applyFill="1" applyBorder="1" applyAlignment="1" applyProtection="1">
      <alignment vertical="center"/>
      <protection hidden="1"/>
    </xf>
    <xf numFmtId="164" fontId="29" fillId="0" borderId="35" xfId="2" applyFont="1" applyFill="1" applyBorder="1" applyAlignment="1" applyProtection="1">
      <alignment vertical="center"/>
      <protection hidden="1"/>
    </xf>
    <xf numFmtId="164" fontId="17" fillId="0" borderId="33" xfId="2" applyFont="1" applyFill="1" applyBorder="1" applyProtection="1">
      <protection hidden="1"/>
    </xf>
    <xf numFmtId="164" fontId="17" fillId="0" borderId="34" xfId="2" applyFont="1" applyFill="1" applyBorder="1" applyProtection="1">
      <protection hidden="1"/>
    </xf>
    <xf numFmtId="164" fontId="17" fillId="0" borderId="34" xfId="2" applyFont="1" applyFill="1" applyBorder="1" applyAlignment="1" applyProtection="1">
      <alignment vertical="center"/>
      <protection hidden="1"/>
    </xf>
    <xf numFmtId="0" fontId="34" fillId="0" borderId="49" xfId="0" applyFont="1" applyFill="1" applyBorder="1" applyProtection="1">
      <protection hidden="1"/>
    </xf>
    <xf numFmtId="0" fontId="17" fillId="0" borderId="54" xfId="0" applyFont="1" applyFill="1" applyBorder="1" applyAlignment="1" applyProtection="1">
      <alignment horizontal="right" vertical="center" wrapText="1" indent="1"/>
      <protection hidden="1"/>
    </xf>
    <xf numFmtId="164" fontId="17" fillId="0" borderId="54" xfId="2" applyFont="1" applyFill="1" applyBorder="1" applyAlignment="1" applyProtection="1">
      <alignment vertical="center"/>
      <protection hidden="1"/>
    </xf>
    <xf numFmtId="164" fontId="17" fillId="0" borderId="55" xfId="2" applyFont="1" applyFill="1" applyBorder="1" applyAlignment="1" applyProtection="1">
      <alignment vertical="center"/>
      <protection hidden="1"/>
    </xf>
    <xf numFmtId="164" fontId="17" fillId="0" borderId="56" xfId="2" applyFont="1" applyFill="1" applyBorder="1" applyAlignment="1" applyProtection="1">
      <alignment vertical="center"/>
      <protection hidden="1"/>
    </xf>
    <xf numFmtId="0" fontId="17" fillId="0" borderId="36" xfId="0" applyFont="1" applyFill="1" applyBorder="1" applyAlignment="1" applyProtection="1">
      <alignment horizontal="right" vertical="center" wrapText="1" indent="1"/>
      <protection hidden="1"/>
    </xf>
    <xf numFmtId="164" fontId="17" fillId="0" borderId="36" xfId="2" applyFont="1" applyFill="1" applyBorder="1" applyAlignment="1" applyProtection="1">
      <alignment vertical="center"/>
      <protection hidden="1"/>
    </xf>
    <xf numFmtId="164" fontId="17" fillId="0" borderId="41" xfId="2" applyFont="1" applyFill="1" applyBorder="1" applyAlignment="1" applyProtection="1">
      <alignment vertical="center"/>
      <protection hidden="1"/>
    </xf>
    <xf numFmtId="164" fontId="17" fillId="0" borderId="42" xfId="2" applyFont="1" applyFill="1" applyBorder="1" applyAlignment="1" applyProtection="1">
      <alignment vertical="center"/>
      <protection hidden="1"/>
    </xf>
    <xf numFmtId="164" fontId="17" fillId="0" borderId="35" xfId="2" applyFont="1" applyFill="1" applyBorder="1" applyAlignment="1" applyProtection="1">
      <alignment vertical="center"/>
      <protection hidden="1"/>
    </xf>
    <xf numFmtId="0" fontId="29" fillId="0" borderId="33" xfId="0" applyFont="1" applyFill="1" applyBorder="1" applyAlignment="1" applyProtection="1">
      <alignment horizontal="left" vertical="center" wrapText="1" indent="1"/>
      <protection hidden="1"/>
    </xf>
    <xf numFmtId="164" fontId="29" fillId="0" borderId="33" xfId="2" applyFont="1" applyFill="1" applyBorder="1" applyAlignment="1" applyProtection="1">
      <alignment vertical="center"/>
      <protection hidden="1"/>
    </xf>
    <xf numFmtId="164" fontId="29" fillId="0" borderId="0" xfId="2" applyFont="1" applyFill="1" applyProtection="1">
      <protection hidden="1"/>
    </xf>
    <xf numFmtId="0" fontId="34" fillId="0" borderId="50" xfId="0" applyFont="1" applyFill="1" applyBorder="1" applyProtection="1">
      <protection hidden="1"/>
    </xf>
    <xf numFmtId="0" fontId="10" fillId="0" borderId="51" xfId="0" applyFont="1" applyFill="1" applyBorder="1" applyAlignment="1" applyProtection="1">
      <alignment horizontal="center" vertical="center"/>
      <protection hidden="1"/>
    </xf>
    <xf numFmtId="164" fontId="10" fillId="0" borderId="51" xfId="2" applyFont="1" applyFill="1" applyBorder="1" applyAlignment="1" applyProtection="1">
      <alignment horizontal="center" vertical="center"/>
      <protection hidden="1"/>
    </xf>
    <xf numFmtId="164" fontId="4" fillId="0" borderId="52" xfId="2" applyFont="1" applyFill="1" applyBorder="1" applyAlignment="1" applyProtection="1">
      <alignment vertical="center"/>
      <protection hidden="1"/>
    </xf>
    <xf numFmtId="164" fontId="4" fillId="0" borderId="53" xfId="2" applyFont="1" applyFill="1" applyBorder="1" applyAlignment="1" applyProtection="1">
      <alignment vertical="center"/>
      <protection hidden="1"/>
    </xf>
    <xf numFmtId="164" fontId="4" fillId="0" borderId="0" xfId="2" applyFont="1" applyFill="1" applyProtection="1">
      <protection hidden="1"/>
    </xf>
    <xf numFmtId="0" fontId="27" fillId="0" borderId="0" xfId="0" applyFont="1" applyFill="1" applyBorder="1" applyProtection="1">
      <protection hidden="1"/>
    </xf>
    <xf numFmtId="167" fontId="4" fillId="0" borderId="0" xfId="2" applyNumberFormat="1" applyFont="1" applyFill="1" applyBorder="1" applyProtection="1">
      <protection hidden="1"/>
    </xf>
    <xf numFmtId="164" fontId="29" fillId="0" borderId="61" xfId="0" applyNumberFormat="1" applyFont="1" applyFill="1" applyBorder="1" applyProtection="1">
      <protection hidden="1"/>
    </xf>
    <xf numFmtId="0" fontId="34" fillId="0" borderId="0" xfId="3" applyFont="1" applyFill="1" applyBorder="1" applyAlignment="1" applyProtection="1">
      <protection hidden="1"/>
    </xf>
    <xf numFmtId="0" fontId="34" fillId="0" borderId="0" xfId="0" applyFont="1" applyFill="1" applyProtection="1">
      <protection hidden="1"/>
    </xf>
    <xf numFmtId="3" fontId="4" fillId="0" borderId="0" xfId="0" applyNumberFormat="1" applyFont="1" applyFill="1" applyProtection="1">
      <protection hidden="1"/>
    </xf>
    <xf numFmtId="165" fontId="4" fillId="0" borderId="0" xfId="1" applyFont="1" applyFill="1" applyProtection="1">
      <protection hidden="1"/>
    </xf>
    <xf numFmtId="0" fontId="43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4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4" fontId="0" fillId="0" borderId="0" xfId="0" applyNumberFormat="1" applyProtection="1">
      <protection hidden="1"/>
    </xf>
    <xf numFmtId="174" fontId="0" fillId="0" borderId="0" xfId="1" applyNumberFormat="1" applyFont="1" applyProtection="1">
      <protection hidden="1"/>
    </xf>
    <xf numFmtId="0" fontId="42" fillId="0" borderId="0" xfId="0" applyFont="1" applyAlignment="1" applyProtection="1">
      <alignment horizontal="center"/>
      <protection hidden="1"/>
    </xf>
    <xf numFmtId="173" fontId="0" fillId="0" borderId="0" xfId="0" applyNumberFormat="1" applyProtection="1">
      <protection hidden="1"/>
    </xf>
    <xf numFmtId="0" fontId="41" fillId="0" borderId="45" xfId="0" applyFont="1" applyFill="1" applyBorder="1" applyAlignment="1" applyProtection="1">
      <alignment horizontal="center"/>
      <protection hidden="1"/>
    </xf>
    <xf numFmtId="167" fontId="41" fillId="0" borderId="38" xfId="2" applyNumberFormat="1" applyFont="1" applyFill="1" applyBorder="1" applyAlignment="1" applyProtection="1">
      <alignment horizontal="center"/>
      <protection hidden="1"/>
    </xf>
    <xf numFmtId="164" fontId="4" fillId="0" borderId="42" xfId="2" applyFont="1" applyFill="1" applyBorder="1" applyAlignment="1" applyProtection="1">
      <alignment vertical="center"/>
      <protection hidden="1"/>
    </xf>
    <xf numFmtId="164" fontId="4" fillId="0" borderId="35" xfId="2" applyFont="1" applyFill="1" applyBorder="1" applyAlignment="1" applyProtection="1">
      <alignment vertical="center"/>
      <protection hidden="1"/>
    </xf>
    <xf numFmtId="164" fontId="4" fillId="0" borderId="35" xfId="2" applyNumberFormat="1" applyFont="1" applyFill="1" applyBorder="1" applyAlignment="1" applyProtection="1">
      <alignment horizontal="center" vertical="center"/>
      <protection hidden="1"/>
    </xf>
    <xf numFmtId="164" fontId="4" fillId="0" borderId="35" xfId="2" applyFont="1" applyFill="1" applyBorder="1" applyAlignment="1" applyProtection="1">
      <alignment horizontal="center" vertical="center"/>
      <protection hidden="1"/>
    </xf>
    <xf numFmtId="164" fontId="4" fillId="0" borderId="38" xfId="2" applyNumberFormat="1" applyFont="1" applyFill="1" applyBorder="1" applyAlignment="1" applyProtection="1">
      <alignment horizontal="left" vertical="center"/>
      <protection hidden="1"/>
    </xf>
    <xf numFmtId="164" fontId="4" fillId="0" borderId="56" xfId="2" applyFont="1" applyFill="1" applyBorder="1" applyAlignment="1" applyProtection="1">
      <alignment vertical="center"/>
      <protection hidden="1"/>
    </xf>
    <xf numFmtId="168" fontId="10" fillId="0" borderId="0" xfId="0" applyNumberFormat="1" applyFont="1" applyBorder="1" applyAlignment="1" applyProtection="1">
      <alignment horizontal="center"/>
      <protection hidden="1"/>
    </xf>
    <xf numFmtId="0" fontId="46" fillId="9" borderId="13" xfId="0" applyNumberFormat="1" applyFont="1" applyFill="1" applyBorder="1" applyAlignment="1" applyProtection="1">
      <alignment horizontal="center" vertical="center" wrapText="1"/>
      <protection hidden="1"/>
    </xf>
    <xf numFmtId="0" fontId="46" fillId="9" borderId="13" xfId="0" applyFont="1" applyFill="1" applyBorder="1" applyAlignment="1" applyProtection="1">
      <alignment horizontal="center" vertical="center" wrapText="1"/>
      <protection hidden="1"/>
    </xf>
    <xf numFmtId="168" fontId="46" fillId="9" borderId="62" xfId="0" applyNumberFormat="1" applyFont="1" applyFill="1" applyBorder="1" applyAlignment="1" applyProtection="1">
      <alignment horizontal="center" vertical="center"/>
      <protection hidden="1"/>
    </xf>
    <xf numFmtId="168" fontId="46" fillId="9" borderId="16" xfId="0" applyNumberFormat="1" applyFont="1" applyFill="1" applyBorder="1" applyAlignment="1" applyProtection="1">
      <alignment horizontal="center" vertical="center"/>
      <protection hidden="1"/>
    </xf>
    <xf numFmtId="0" fontId="46" fillId="9" borderId="17" xfId="0" applyFont="1" applyFill="1" applyBorder="1" applyAlignment="1" applyProtection="1">
      <alignment horizontal="center" vertical="center"/>
      <protection hidden="1"/>
    </xf>
    <xf numFmtId="164" fontId="46" fillId="9" borderId="17" xfId="0" applyNumberFormat="1" applyFont="1" applyFill="1" applyBorder="1" applyAlignment="1" applyProtection="1">
      <alignment horizontal="center" vertical="center"/>
      <protection hidden="1"/>
    </xf>
    <xf numFmtId="164" fontId="46" fillId="9" borderId="16" xfId="0" applyNumberFormat="1" applyFont="1" applyFill="1" applyBorder="1" applyAlignment="1" applyProtection="1">
      <alignment horizontal="center" vertical="center"/>
      <protection hidden="1"/>
    </xf>
    <xf numFmtId="168" fontId="10" fillId="9" borderId="18" xfId="0" applyNumberFormat="1" applyFont="1" applyFill="1" applyBorder="1" applyAlignment="1" applyProtection="1">
      <alignment horizontal="center" vertical="center"/>
      <protection hidden="1"/>
    </xf>
    <xf numFmtId="0" fontId="10" fillId="9" borderId="19" xfId="0" applyFont="1" applyFill="1" applyBorder="1" applyAlignment="1" applyProtection="1">
      <alignment horizontal="center" vertical="center"/>
      <protection hidden="1"/>
    </xf>
    <xf numFmtId="164" fontId="10" fillId="9" borderId="19" xfId="0" applyNumberFormat="1" applyFont="1" applyFill="1" applyBorder="1" applyAlignment="1" applyProtection="1">
      <alignment horizontal="center" vertical="center"/>
      <protection hidden="1"/>
    </xf>
    <xf numFmtId="164" fontId="10" fillId="9" borderId="18" xfId="0" applyNumberFormat="1" applyFont="1" applyFill="1" applyBorder="1" applyAlignment="1" applyProtection="1">
      <alignment horizontal="center" vertical="center"/>
      <protection hidden="1"/>
    </xf>
    <xf numFmtId="168" fontId="46" fillId="9" borderId="18" xfId="0" applyNumberFormat="1" applyFont="1" applyFill="1" applyBorder="1" applyAlignment="1" applyProtection="1">
      <alignment horizontal="center" vertical="center"/>
      <protection hidden="1"/>
    </xf>
    <xf numFmtId="0" fontId="46" fillId="9" borderId="19" xfId="0" applyFont="1" applyFill="1" applyBorder="1" applyAlignment="1" applyProtection="1">
      <alignment horizontal="center" vertical="center"/>
      <protection hidden="1"/>
    </xf>
    <xf numFmtId="164" fontId="46" fillId="9" borderId="19" xfId="0" applyNumberFormat="1" applyFont="1" applyFill="1" applyBorder="1" applyAlignment="1" applyProtection="1">
      <alignment horizontal="center" vertical="center"/>
      <protection hidden="1"/>
    </xf>
    <xf numFmtId="164" fontId="46" fillId="9" borderId="18" xfId="0" applyNumberFormat="1" applyFont="1" applyFill="1" applyBorder="1" applyAlignment="1" applyProtection="1">
      <alignment horizontal="center" vertical="center"/>
      <protection hidden="1"/>
    </xf>
    <xf numFmtId="0" fontId="50" fillId="9" borderId="1" xfId="0" applyFont="1" applyFill="1" applyBorder="1" applyAlignment="1" applyProtection="1">
      <alignment horizontal="center" vertical="center" wrapText="1"/>
      <protection hidden="1"/>
    </xf>
    <xf numFmtId="0" fontId="50" fillId="9" borderId="2" xfId="0" applyNumberFormat="1" applyFont="1" applyFill="1" applyBorder="1" applyAlignment="1" applyProtection="1">
      <alignment horizontal="center" vertical="center" wrapText="1"/>
      <protection hidden="1"/>
    </xf>
    <xf numFmtId="0" fontId="50" fillId="9" borderId="2" xfId="0" applyFont="1" applyFill="1" applyBorder="1" applyAlignment="1" applyProtection="1">
      <alignment horizontal="center" vertical="center" wrapText="1"/>
      <protection hidden="1"/>
    </xf>
    <xf numFmtId="167" fontId="50" fillId="9" borderId="2" xfId="2" applyNumberFormat="1" applyFont="1" applyFill="1" applyBorder="1" applyAlignment="1" applyProtection="1">
      <alignment horizontal="center" vertical="center" wrapText="1"/>
      <protection hidden="1"/>
    </xf>
    <xf numFmtId="167" fontId="50" fillId="9" borderId="3" xfId="2" applyNumberFormat="1" applyFont="1" applyFill="1" applyBorder="1" applyAlignment="1" applyProtection="1">
      <alignment horizontal="center" vertical="center" wrapText="1"/>
      <protection hidden="1"/>
    </xf>
    <xf numFmtId="0" fontId="51" fillId="9" borderId="4" xfId="0" applyFont="1" applyFill="1" applyBorder="1" applyAlignment="1" applyProtection="1">
      <alignment horizontal="center" vertical="center"/>
      <protection hidden="1"/>
    </xf>
    <xf numFmtId="0" fontId="51" fillId="9" borderId="5" xfId="0" applyNumberFormat="1" applyFont="1" applyFill="1" applyBorder="1" applyAlignment="1" applyProtection="1">
      <alignment horizontal="center" vertical="center"/>
      <protection hidden="1"/>
    </xf>
    <xf numFmtId="49" fontId="51" fillId="9" borderId="5" xfId="0" applyNumberFormat="1" applyFont="1" applyFill="1" applyBorder="1" applyAlignment="1" applyProtection="1">
      <alignment horizontal="left" vertical="center" indent="1"/>
      <protection hidden="1"/>
    </xf>
    <xf numFmtId="164" fontId="51" fillId="9" borderId="5" xfId="2" applyNumberFormat="1" applyFont="1" applyFill="1" applyBorder="1" applyAlignment="1" applyProtection="1">
      <alignment vertical="center"/>
      <protection hidden="1"/>
    </xf>
    <xf numFmtId="164" fontId="51" fillId="9" borderId="6" xfId="2" applyNumberFormat="1" applyFont="1" applyFill="1" applyBorder="1" applyAlignment="1" applyProtection="1">
      <alignment vertical="center"/>
      <protection hidden="1"/>
    </xf>
    <xf numFmtId="167" fontId="53" fillId="9" borderId="46" xfId="2" applyNumberFormat="1" applyFont="1" applyFill="1" applyBorder="1" applyAlignment="1" applyProtection="1">
      <alignment horizontal="center" vertical="center" wrapText="1"/>
      <protection hidden="1"/>
    </xf>
    <xf numFmtId="167" fontId="53" fillId="9" borderId="47" xfId="2" applyNumberFormat="1" applyFont="1" applyFill="1" applyBorder="1" applyAlignment="1" applyProtection="1">
      <alignment horizontal="center" vertical="center" wrapText="1"/>
      <protection hidden="1"/>
    </xf>
    <xf numFmtId="164" fontId="51" fillId="10" borderId="59" xfId="2" applyFont="1" applyFill="1" applyBorder="1" applyAlignment="1" applyProtection="1">
      <alignment horizontal="center" vertical="center"/>
      <protection hidden="1"/>
    </xf>
    <xf numFmtId="164" fontId="51" fillId="10" borderId="60" xfId="2" applyFont="1" applyFill="1" applyBorder="1" applyAlignment="1" applyProtection="1">
      <alignment horizontal="center" vertical="center"/>
      <protection hidden="1"/>
    </xf>
    <xf numFmtId="164" fontId="17" fillId="10" borderId="43" xfId="2" applyFont="1" applyFill="1" applyBorder="1" applyAlignment="1" applyProtection="1">
      <alignment horizontal="center" vertical="center"/>
      <protection hidden="1"/>
    </xf>
    <xf numFmtId="164" fontId="17" fillId="10" borderId="44" xfId="2" applyFont="1" applyFill="1" applyBorder="1" applyAlignment="1" applyProtection="1">
      <alignment horizontal="center" vertical="center"/>
      <protection hidden="1"/>
    </xf>
    <xf numFmtId="164" fontId="10" fillId="10" borderId="43" xfId="2" applyFont="1" applyFill="1" applyBorder="1" applyAlignment="1" applyProtection="1">
      <alignment horizontal="center" vertical="center"/>
      <protection hidden="1"/>
    </xf>
    <xf numFmtId="164" fontId="30" fillId="10" borderId="43" xfId="2" applyNumberFormat="1" applyFont="1" applyFill="1" applyBorder="1" applyAlignment="1" applyProtection="1">
      <alignment horizontal="center" vertical="center"/>
      <protection hidden="1"/>
    </xf>
    <xf numFmtId="164" fontId="10" fillId="10" borderId="44" xfId="2" applyFont="1" applyFill="1" applyBorder="1" applyAlignment="1" applyProtection="1">
      <alignment horizontal="center" vertical="center"/>
      <protection hidden="1"/>
    </xf>
    <xf numFmtId="164" fontId="17" fillId="10" borderId="35" xfId="2" applyFont="1" applyFill="1" applyBorder="1" applyAlignment="1" applyProtection="1">
      <alignment vertical="center"/>
      <protection hidden="1"/>
    </xf>
    <xf numFmtId="164" fontId="17" fillId="10" borderId="35" xfId="2" applyFont="1" applyFill="1" applyBorder="1" applyProtection="1">
      <protection hidden="1"/>
    </xf>
    <xf numFmtId="164" fontId="17" fillId="10" borderId="38" xfId="2" applyFont="1" applyFill="1" applyBorder="1" applyAlignment="1" applyProtection="1">
      <alignment vertical="center"/>
      <protection hidden="1"/>
    </xf>
    <xf numFmtId="0" fontId="45" fillId="0" borderId="57" xfId="0" applyFont="1" applyBorder="1" applyAlignment="1" applyProtection="1">
      <alignment horizontal="left"/>
      <protection hidden="1"/>
    </xf>
    <xf numFmtId="0" fontId="22" fillId="0" borderId="26" xfId="0" applyFont="1" applyFill="1" applyBorder="1" applyAlignment="1" applyProtection="1">
      <alignment vertical="top" wrapText="1"/>
      <protection hidden="1"/>
    </xf>
    <xf numFmtId="164" fontId="22" fillId="0" borderId="75" xfId="2" applyFont="1" applyFill="1" applyBorder="1" applyAlignment="1" applyProtection="1">
      <alignment vertical="center"/>
      <protection hidden="1"/>
    </xf>
    <xf numFmtId="164" fontId="30" fillId="0" borderId="75" xfId="2" applyNumberFormat="1" applyFont="1" applyFill="1" applyBorder="1" applyAlignment="1" applyProtection="1">
      <alignment horizontal="center" vertical="center"/>
      <protection hidden="1"/>
    </xf>
    <xf numFmtId="164" fontId="30" fillId="0" borderId="75" xfId="2" applyNumberFormat="1" applyFont="1" applyFill="1" applyBorder="1" applyAlignment="1" applyProtection="1">
      <alignment horizontal="left" vertical="center"/>
      <protection hidden="1"/>
    </xf>
    <xf numFmtId="164" fontId="30" fillId="0" borderId="75" xfId="2" applyNumberFormat="1" applyFont="1" applyFill="1" applyBorder="1" applyAlignment="1" applyProtection="1">
      <alignment horizontal="center" vertical="top"/>
      <protection hidden="1"/>
    </xf>
    <xf numFmtId="164" fontId="30" fillId="0" borderId="76" xfId="2" applyFont="1" applyFill="1" applyBorder="1" applyAlignment="1" applyProtection="1">
      <alignment horizontal="center" vertical="top"/>
      <protection hidden="1"/>
    </xf>
    <xf numFmtId="0" fontId="55" fillId="9" borderId="74" xfId="0" applyFont="1" applyFill="1" applyBorder="1" applyAlignment="1" applyProtection="1">
      <alignment horizontal="center" vertical="center"/>
      <protection hidden="1"/>
    </xf>
    <xf numFmtId="167" fontId="55" fillId="9" borderId="53" xfId="2" applyNumberFormat="1" applyFont="1" applyFill="1" applyBorder="1" applyAlignment="1" applyProtection="1">
      <alignment horizontal="center" vertical="center" wrapText="1"/>
      <protection hidden="1"/>
    </xf>
    <xf numFmtId="0" fontId="17" fillId="10" borderId="71" xfId="0" applyFont="1" applyFill="1" applyBorder="1" applyAlignment="1" applyProtection="1">
      <alignment wrapText="1"/>
      <protection hidden="1"/>
    </xf>
    <xf numFmtId="164" fontId="4" fillId="10" borderId="38" xfId="2" applyNumberFormat="1" applyFont="1" applyFill="1" applyBorder="1" applyAlignment="1" applyProtection="1">
      <alignment horizontal="left" vertical="center"/>
      <protection hidden="1"/>
    </xf>
    <xf numFmtId="0" fontId="58" fillId="10" borderId="71" xfId="0" applyFont="1" applyFill="1" applyBorder="1" applyAlignment="1" applyProtection="1">
      <alignment wrapText="1"/>
      <protection hidden="1"/>
    </xf>
    <xf numFmtId="0" fontId="10" fillId="0" borderId="77" xfId="0" applyFont="1" applyBorder="1" applyAlignment="1" applyProtection="1">
      <alignment horizontal="right" vertical="top" indent="1"/>
      <protection hidden="1"/>
    </xf>
    <xf numFmtId="164" fontId="4" fillId="10" borderId="78" xfId="2" applyNumberFormat="1" applyFont="1" applyFill="1" applyBorder="1" applyAlignment="1" applyProtection="1">
      <alignment horizontal="left" vertical="center"/>
      <protection hidden="1"/>
    </xf>
    <xf numFmtId="0" fontId="46" fillId="9" borderId="65" xfId="0" applyFont="1" applyFill="1" applyBorder="1" applyAlignment="1" applyProtection="1">
      <alignment horizontal="center" vertical="center" shrinkToFit="1"/>
      <protection hidden="1"/>
    </xf>
    <xf numFmtId="167" fontId="46" fillId="9" borderId="65" xfId="2" applyNumberFormat="1" applyFont="1" applyFill="1" applyBorder="1" applyAlignment="1" applyProtection="1">
      <alignment horizontal="center" vertical="center" wrapText="1"/>
      <protection hidden="1"/>
    </xf>
    <xf numFmtId="0" fontId="45" fillId="9" borderId="0" xfId="0" applyFont="1" applyFill="1" applyBorder="1" applyAlignment="1" applyProtection="1">
      <alignment vertical="center" shrinkToFit="1"/>
      <protection hidden="1"/>
    </xf>
    <xf numFmtId="0" fontId="10" fillId="10" borderId="34" xfId="0" applyFont="1" applyFill="1" applyBorder="1" applyAlignment="1" applyProtection="1">
      <alignment horizontal="right" vertical="center"/>
      <protection hidden="1"/>
    </xf>
    <xf numFmtId="164" fontId="10" fillId="10" borderId="34" xfId="2" applyNumberFormat="1" applyFont="1" applyFill="1" applyBorder="1" applyAlignment="1" applyProtection="1">
      <alignment horizontal="left" vertical="center" wrapText="1"/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164" fontId="10" fillId="10" borderId="70" xfId="2" applyNumberFormat="1" applyFont="1" applyFill="1" applyBorder="1" applyAlignment="1" applyProtection="1">
      <alignment horizontal="center" vertical="center"/>
      <protection hidden="1"/>
    </xf>
    <xf numFmtId="0" fontId="4" fillId="10" borderId="0" xfId="0" applyFont="1" applyFill="1" applyBorder="1" applyAlignment="1" applyProtection="1">
      <alignment horizontal="center" vertical="center"/>
      <protection hidden="1"/>
    </xf>
    <xf numFmtId="164" fontId="10" fillId="10" borderId="33" xfId="2" applyNumberFormat="1" applyFont="1" applyFill="1" applyBorder="1" applyAlignment="1" applyProtection="1">
      <alignment horizontal="center" vertical="center"/>
      <protection hidden="1"/>
    </xf>
    <xf numFmtId="164" fontId="10" fillId="10" borderId="33" xfId="2" applyNumberFormat="1" applyFont="1" applyFill="1" applyBorder="1" applyAlignment="1" applyProtection="1">
      <alignment horizontal="left" vertical="center" wrapText="1"/>
      <protection hidden="1"/>
    </xf>
    <xf numFmtId="164" fontId="4" fillId="10" borderId="0" xfId="2" applyNumberFormat="1" applyFont="1" applyFill="1" applyBorder="1" applyAlignment="1" applyProtection="1">
      <alignment wrapText="1"/>
      <protection hidden="1"/>
    </xf>
    <xf numFmtId="0" fontId="4" fillId="0" borderId="79" xfId="0" applyFont="1" applyBorder="1" applyAlignment="1" applyProtection="1">
      <alignment horizontal="left" vertical="center" indent="3"/>
      <protection hidden="1"/>
    </xf>
    <xf numFmtId="164" fontId="4" fillId="0" borderId="79" xfId="2" applyNumberFormat="1" applyFont="1" applyFill="1" applyBorder="1" applyAlignment="1" applyProtection="1">
      <alignment horizontal="left" vertical="center"/>
      <protection hidden="1"/>
    </xf>
    <xf numFmtId="164" fontId="4" fillId="0" borderId="79" xfId="2" applyNumberFormat="1" applyFont="1" applyFill="1" applyBorder="1" applyAlignment="1" applyProtection="1">
      <alignment horizontal="center" vertical="center"/>
      <protection hidden="1"/>
    </xf>
    <xf numFmtId="164" fontId="4" fillId="0" borderId="79" xfId="2" applyNumberFormat="1" applyFont="1" applyFill="1" applyBorder="1" applyAlignment="1" applyProtection="1">
      <alignment horizontal="left" vertical="center" wrapText="1"/>
      <protection hidden="1"/>
    </xf>
    <xf numFmtId="0" fontId="0" fillId="0" borderId="25" xfId="0" applyBorder="1" applyProtection="1">
      <protection hidden="1"/>
    </xf>
    <xf numFmtId="0" fontId="4" fillId="0" borderId="79" xfId="0" applyFont="1" applyBorder="1" applyAlignment="1" applyProtection="1">
      <alignment horizontal="left" indent="3"/>
      <protection hidden="1"/>
    </xf>
    <xf numFmtId="164" fontId="4" fillId="0" borderId="80" xfId="2" applyNumberFormat="1" applyFont="1" applyFill="1" applyBorder="1" applyAlignment="1" applyProtection="1">
      <alignment horizontal="left" vertical="center"/>
      <protection hidden="1"/>
    </xf>
    <xf numFmtId="0" fontId="61" fillId="0" borderId="0" xfId="7" applyFont="1" applyProtection="1">
      <protection hidden="1"/>
    </xf>
    <xf numFmtId="0" fontId="61" fillId="0" borderId="0" xfId="7" applyFont="1" applyFill="1" applyBorder="1" applyAlignment="1" applyProtection="1">
      <alignment vertical="top"/>
      <protection hidden="1"/>
    </xf>
    <xf numFmtId="0" fontId="61" fillId="0" borderId="0" xfId="7" applyFont="1" applyFill="1" applyAlignment="1" applyProtection="1">
      <alignment horizontal="left"/>
      <protection hidden="1"/>
    </xf>
    <xf numFmtId="0" fontId="63" fillId="0" borderId="0" xfId="0" applyFont="1"/>
    <xf numFmtId="0" fontId="63" fillId="0" borderId="0" xfId="0" applyFont="1" applyAlignment="1">
      <alignment horizontal="left" vertical="center" indent="1"/>
    </xf>
    <xf numFmtId="0" fontId="63" fillId="0" borderId="0" xfId="0" applyFont="1" applyAlignment="1">
      <alignment horizontal="left" vertical="top" wrapText="1" indent="1"/>
    </xf>
    <xf numFmtId="0" fontId="63" fillId="0" borderId="0" xfId="0" applyFont="1" applyAlignment="1">
      <alignment horizontal="left"/>
    </xf>
    <xf numFmtId="0" fontId="63" fillId="0" borderId="0" xfId="0" applyFont="1" applyAlignment="1">
      <alignment horizontal="left" vertical="top"/>
    </xf>
    <xf numFmtId="0" fontId="63" fillId="0" borderId="0" xfId="0" applyFont="1" applyAlignment="1">
      <alignment vertical="top"/>
    </xf>
    <xf numFmtId="0" fontId="63" fillId="0" borderId="0" xfId="0" applyFont="1" applyAlignment="1">
      <alignment horizontal="left" vertical="center"/>
    </xf>
    <xf numFmtId="0" fontId="64" fillId="0" borderId="0" xfId="0" applyFont="1"/>
    <xf numFmtId="0" fontId="65" fillId="0" borderId="0" xfId="0" applyFont="1"/>
    <xf numFmtId="0" fontId="24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168" fontId="47" fillId="0" borderId="21" xfId="0" applyNumberFormat="1" applyFont="1" applyBorder="1" applyAlignment="1" applyProtection="1">
      <alignment horizontal="center"/>
      <protection hidden="1"/>
    </xf>
    <xf numFmtId="168" fontId="48" fillId="0" borderId="0" xfId="0" applyNumberFormat="1" applyFont="1" applyBorder="1" applyAlignment="1" applyProtection="1">
      <alignment horizontal="center"/>
      <protection hidden="1"/>
    </xf>
    <xf numFmtId="168" fontId="49" fillId="0" borderId="0" xfId="0" applyNumberFormat="1" applyFont="1" applyBorder="1" applyAlignment="1" applyProtection="1">
      <alignment horizontal="center"/>
      <protection hidden="1"/>
    </xf>
    <xf numFmtId="0" fontId="46" fillId="9" borderId="0" xfId="0" applyFont="1" applyFill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164" fontId="46" fillId="9" borderId="0" xfId="0" applyNumberFormat="1" applyFont="1" applyFill="1" applyBorder="1" applyAlignment="1" applyProtection="1">
      <alignment horizontal="center" vertical="center"/>
      <protection hidden="1"/>
    </xf>
    <xf numFmtId="168" fontId="26" fillId="0" borderId="21" xfId="0" applyNumberFormat="1" applyFont="1" applyBorder="1" applyAlignment="1" applyProtection="1">
      <alignment horizontal="center"/>
      <protection hidden="1"/>
    </xf>
    <xf numFmtId="168" fontId="17" fillId="0" borderId="0" xfId="0" applyNumberFormat="1" applyFont="1" applyBorder="1" applyAlignment="1" applyProtection="1">
      <alignment horizontal="center"/>
      <protection hidden="1"/>
    </xf>
    <xf numFmtId="168" fontId="10" fillId="0" borderId="0" xfId="0" applyNumberFormat="1" applyFont="1" applyBorder="1" applyAlignment="1" applyProtection="1">
      <alignment horizontal="center"/>
      <protection hidden="1"/>
    </xf>
    <xf numFmtId="0" fontId="46" fillId="9" borderId="70" xfId="0" applyFont="1" applyFill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left" vertical="center" indent="1"/>
      <protection hidden="1"/>
    </xf>
    <xf numFmtId="0" fontId="4" fillId="0" borderId="11" xfId="0" applyFont="1" applyBorder="1" applyAlignment="1" applyProtection="1">
      <alignment horizontal="left" vertical="center" indent="1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25" fillId="10" borderId="45" xfId="0" applyFont="1" applyFill="1" applyBorder="1" applyAlignment="1" applyProtection="1">
      <alignment horizontal="center" vertical="center" wrapText="1"/>
      <protection hidden="1"/>
    </xf>
    <xf numFmtId="0" fontId="25" fillId="10" borderId="33" xfId="0" applyFont="1" applyFill="1" applyBorder="1" applyAlignment="1" applyProtection="1">
      <alignment horizontal="center" vertical="center" wrapText="1"/>
      <protection hidden="1"/>
    </xf>
    <xf numFmtId="0" fontId="25" fillId="10" borderId="24" xfId="0" applyFont="1" applyFill="1" applyBorder="1" applyAlignment="1" applyProtection="1">
      <alignment horizontal="center" vertical="center" wrapText="1"/>
      <protection hidden="1"/>
    </xf>
    <xf numFmtId="0" fontId="17" fillId="10" borderId="45" xfId="0" applyFont="1" applyFill="1" applyBorder="1" applyAlignment="1" applyProtection="1">
      <alignment horizontal="center" vertical="center" wrapText="1"/>
      <protection hidden="1"/>
    </xf>
    <xf numFmtId="0" fontId="17" fillId="10" borderId="24" xfId="0" applyFont="1" applyFill="1" applyBorder="1" applyAlignment="1" applyProtection="1">
      <alignment horizontal="center" vertical="center" wrapText="1"/>
      <protection hidden="1"/>
    </xf>
    <xf numFmtId="0" fontId="57" fillId="10" borderId="45" xfId="0" applyFont="1" applyFill="1" applyBorder="1" applyAlignment="1" applyProtection="1">
      <alignment horizontal="center" vertical="center" wrapText="1"/>
      <protection hidden="1"/>
    </xf>
    <xf numFmtId="0" fontId="57" fillId="10" borderId="24" xfId="0" applyFont="1" applyFill="1" applyBorder="1" applyAlignment="1" applyProtection="1">
      <alignment horizontal="center" vertical="center" wrapText="1"/>
      <protection hidden="1"/>
    </xf>
    <xf numFmtId="0" fontId="37" fillId="0" borderId="45" xfId="0" applyFont="1" applyFill="1" applyBorder="1" applyAlignment="1" applyProtection="1">
      <alignment wrapText="1"/>
      <protection hidden="1"/>
    </xf>
    <xf numFmtId="0" fontId="37" fillId="0" borderId="24" xfId="0" applyFont="1" applyFill="1" applyBorder="1" applyAlignment="1" applyProtection="1">
      <alignment wrapText="1"/>
      <protection hidden="1"/>
    </xf>
    <xf numFmtId="0" fontId="54" fillId="0" borderId="0" xfId="0" applyFont="1" applyFill="1" applyBorder="1" applyAlignment="1" applyProtection="1">
      <alignment horizontal="center"/>
      <protection hidden="1"/>
    </xf>
    <xf numFmtId="0" fontId="52" fillId="0" borderId="0" xfId="0" applyFont="1" applyFill="1" applyBorder="1" applyAlignment="1" applyProtection="1">
      <alignment horizontal="center" vertical="center"/>
      <protection hidden="1"/>
    </xf>
    <xf numFmtId="0" fontId="49" fillId="0" borderId="0" xfId="0" applyFont="1" applyFill="1" applyBorder="1" applyAlignment="1" applyProtection="1">
      <alignment horizontal="center" vertical="center"/>
      <protection hidden="1"/>
    </xf>
    <xf numFmtId="0" fontId="53" fillId="9" borderId="63" xfId="0" applyFont="1" applyFill="1" applyBorder="1" applyAlignment="1" applyProtection="1">
      <alignment horizontal="center" vertical="center"/>
      <protection hidden="1"/>
    </xf>
    <xf numFmtId="0" fontId="53" fillId="9" borderId="64" xfId="0" applyFont="1" applyFill="1" applyBorder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center" vertical="center"/>
      <protection hidden="1"/>
    </xf>
    <xf numFmtId="0" fontId="56" fillId="0" borderId="0" xfId="0" applyFont="1" applyFill="1" applyBorder="1" applyAlignment="1" applyProtection="1">
      <alignment horizontal="center" vertical="center"/>
      <protection hidden="1"/>
    </xf>
    <xf numFmtId="0" fontId="59" fillId="0" borderId="0" xfId="0" applyFont="1" applyFill="1" applyBorder="1" applyAlignment="1" applyProtection="1">
      <alignment horizontal="center"/>
      <protection hidden="1"/>
    </xf>
  </cellXfs>
  <cellStyles count="8">
    <cellStyle name="Comma" xfId="1" builtinId="3"/>
    <cellStyle name="Comma [0]" xfId="2" builtinId="6"/>
    <cellStyle name="Comma [0] 2" xfId="6"/>
    <cellStyle name="Comma 2" xfId="5"/>
    <cellStyle name="Hyperlink" xfId="7" builtinId="8"/>
    <cellStyle name="Normal" xfId="0" builtinId="0"/>
    <cellStyle name="Normal 2" xfId="4"/>
    <cellStyle name="Normal_ratio_index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ajemenkeuangan.ne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anajemenkeuangan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ajemenkeuangan.ne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najemenkeuangan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najemenkeuangan.ne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manajemenkeuangan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manajemenkeuangan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3:J133"/>
  <sheetViews>
    <sheetView showGridLines="0" tabSelected="1" zoomScaleNormal="100" workbookViewId="0">
      <selection activeCell="E7" sqref="E7"/>
    </sheetView>
  </sheetViews>
  <sheetFormatPr defaultColWidth="9.33203125" defaultRowHeight="11.25" x14ac:dyDescent="0.2"/>
  <cols>
    <col min="1" max="1" width="3" style="76" customWidth="1"/>
    <col min="2" max="2" width="1.83203125" style="76" customWidth="1"/>
    <col min="3" max="3" width="8.6640625" style="76" customWidth="1"/>
    <col min="4" max="4" width="44.5" style="76" customWidth="1"/>
    <col min="5" max="5" width="18.6640625" style="76" bestFit="1" customWidth="1"/>
    <col min="6" max="6" width="3.83203125" style="76" customWidth="1"/>
    <col min="7" max="7" width="16.6640625" style="76" bestFit="1" customWidth="1"/>
    <col min="8" max="8" width="6" style="76" customWidth="1"/>
    <col min="9" max="9" width="9.33203125" style="76"/>
    <col min="10" max="10" width="46.83203125" style="76" hidden="1" customWidth="1"/>
    <col min="11" max="15" width="9.33203125" style="76"/>
    <col min="16" max="16" width="14.83203125" style="76" customWidth="1"/>
    <col min="17" max="16384" width="9.33203125" style="76"/>
  </cols>
  <sheetData>
    <row r="3" spans="1:10" s="92" customFormat="1" ht="18" customHeight="1" x14ac:dyDescent="0.25">
      <c r="A3" s="113"/>
      <c r="B3" s="114"/>
      <c r="C3" s="412" t="s">
        <v>64</v>
      </c>
      <c r="D3" s="412"/>
      <c r="E3" s="412"/>
      <c r="F3" s="115"/>
    </row>
    <row r="4" spans="1:10" s="92" customFormat="1" ht="13.5" customHeight="1" x14ac:dyDescent="0.15">
      <c r="A4" s="113"/>
      <c r="B4" s="114"/>
      <c r="C4" s="413" t="s">
        <v>14</v>
      </c>
      <c r="D4" s="413"/>
      <c r="E4" s="413"/>
      <c r="F4" s="115"/>
      <c r="G4" s="113"/>
    </row>
    <row r="5" spans="1:10" s="77" customFormat="1" ht="8.1" customHeight="1" x14ac:dyDescent="0.3">
      <c r="A5" s="116"/>
      <c r="B5" s="117"/>
      <c r="C5" s="118"/>
      <c r="D5" s="118"/>
      <c r="E5" s="118"/>
      <c r="F5" s="55"/>
      <c r="G5" s="116"/>
    </row>
    <row r="6" spans="1:10" ht="13.5" customHeight="1" x14ac:dyDescent="0.25">
      <c r="A6" s="119"/>
      <c r="B6" s="117"/>
      <c r="C6" s="120"/>
      <c r="D6" s="121" t="s">
        <v>139</v>
      </c>
      <c r="E6" s="150">
        <v>43466</v>
      </c>
      <c r="F6" s="55"/>
      <c r="G6" s="119"/>
    </row>
    <row r="7" spans="1:10" ht="8.1" customHeight="1" x14ac:dyDescent="0.25">
      <c r="A7" s="119"/>
      <c r="B7" s="117"/>
      <c r="C7" s="122"/>
      <c r="D7" s="122"/>
      <c r="E7" s="122"/>
      <c r="F7" s="55"/>
      <c r="G7" s="119"/>
    </row>
    <row r="8" spans="1:10" ht="19.5" customHeight="1" x14ac:dyDescent="0.2">
      <c r="A8" s="119"/>
      <c r="B8" s="123"/>
      <c r="C8" s="331" t="s">
        <v>13</v>
      </c>
      <c r="D8" s="332" t="s">
        <v>12</v>
      </c>
      <c r="E8" s="332" t="s">
        <v>15</v>
      </c>
      <c r="F8" s="124"/>
      <c r="G8" s="119"/>
    </row>
    <row r="9" spans="1:10" ht="6" customHeight="1" x14ac:dyDescent="0.2">
      <c r="A9" s="119"/>
      <c r="B9" s="125"/>
      <c r="C9" s="126"/>
      <c r="D9" s="127"/>
      <c r="E9" s="128"/>
      <c r="F9" s="129"/>
      <c r="G9" s="119"/>
    </row>
    <row r="10" spans="1:10" x14ac:dyDescent="0.2">
      <c r="A10" s="119"/>
      <c r="B10" s="125"/>
      <c r="C10" s="143">
        <v>1000</v>
      </c>
      <c r="D10" s="152" t="s">
        <v>46</v>
      </c>
      <c r="E10" s="151"/>
      <c r="F10" s="133"/>
      <c r="G10" s="119"/>
      <c r="J10" s="76" t="str">
        <f t="shared" ref="J10:J65" si="0">C10&amp;"  "&amp;D10</f>
        <v>1000  Kas di Tangan</v>
      </c>
    </row>
    <row r="11" spans="1:10" x14ac:dyDescent="0.2">
      <c r="A11" s="119"/>
      <c r="B11" s="125"/>
      <c r="C11" s="130">
        <v>1010</v>
      </c>
      <c r="D11" s="152" t="s">
        <v>65</v>
      </c>
      <c r="E11" s="151"/>
      <c r="F11" s="74"/>
      <c r="G11" s="119"/>
      <c r="J11" s="76" t="str">
        <f t="shared" si="0"/>
        <v>1010  Kas di Bank Syariah</v>
      </c>
    </row>
    <row r="12" spans="1:10" x14ac:dyDescent="0.2">
      <c r="A12" s="119"/>
      <c r="B12" s="125"/>
      <c r="C12" s="130">
        <v>1020</v>
      </c>
      <c r="D12" s="152" t="s">
        <v>66</v>
      </c>
      <c r="E12" s="151"/>
      <c r="F12" s="134"/>
      <c r="G12" s="119"/>
      <c r="J12" s="76" t="str">
        <f t="shared" si="0"/>
        <v>1020  Kas di Bank konvensional</v>
      </c>
    </row>
    <row r="13" spans="1:10" x14ac:dyDescent="0.2">
      <c r="A13" s="119"/>
      <c r="B13" s="125"/>
      <c r="C13" s="135">
        <v>1100</v>
      </c>
      <c r="D13" s="131" t="s">
        <v>67</v>
      </c>
      <c r="E13" s="151"/>
      <c r="F13" s="74"/>
      <c r="G13" s="119"/>
      <c r="J13" s="76" t="str">
        <f t="shared" si="0"/>
        <v>1100  Piutang</v>
      </c>
    </row>
    <row r="14" spans="1:10" x14ac:dyDescent="0.2">
      <c r="A14" s="119"/>
      <c r="B14" s="125"/>
      <c r="C14" s="135">
        <v>1200</v>
      </c>
      <c r="D14" s="131" t="s">
        <v>68</v>
      </c>
      <c r="E14" s="151"/>
      <c r="F14" s="74"/>
      <c r="G14" s="119"/>
      <c r="J14" s="76" t="str">
        <f t="shared" si="0"/>
        <v>1200  Investasi</v>
      </c>
    </row>
    <row r="15" spans="1:10" x14ac:dyDescent="0.2">
      <c r="A15" s="119"/>
      <c r="B15" s="125"/>
      <c r="C15" s="135">
        <v>1300</v>
      </c>
      <c r="D15" s="131" t="s">
        <v>53</v>
      </c>
      <c r="E15" s="151"/>
      <c r="F15" s="74"/>
      <c r="G15" s="119"/>
      <c r="J15" s="76" t="str">
        <f t="shared" si="0"/>
        <v>1300  Peralatan Elektronik</v>
      </c>
    </row>
    <row r="16" spans="1:10" x14ac:dyDescent="0.2">
      <c r="A16" s="119"/>
      <c r="B16" s="125"/>
      <c r="C16" s="135">
        <v>1310</v>
      </c>
      <c r="D16" s="131" t="s">
        <v>60</v>
      </c>
      <c r="E16" s="151"/>
      <c r="F16" s="74"/>
      <c r="G16" s="119"/>
      <c r="J16" s="76" t="str">
        <f t="shared" si="0"/>
        <v>1310  Akumulasi Penyusutan Peralatan Elektronik</v>
      </c>
    </row>
    <row r="17" spans="1:10" x14ac:dyDescent="0.2">
      <c r="A17" s="119"/>
      <c r="B17" s="125"/>
      <c r="C17" s="135">
        <v>1400</v>
      </c>
      <c r="D17" s="131" t="s">
        <v>54</v>
      </c>
      <c r="E17" s="151"/>
      <c r="F17" s="74"/>
      <c r="G17" s="119"/>
      <c r="J17" s="76" t="str">
        <f t="shared" si="0"/>
        <v>1400  Peralatan Furniture</v>
      </c>
    </row>
    <row r="18" spans="1:10" x14ac:dyDescent="0.2">
      <c r="A18" s="119"/>
      <c r="B18" s="125"/>
      <c r="C18" s="135">
        <v>1410</v>
      </c>
      <c r="D18" s="131" t="s">
        <v>61</v>
      </c>
      <c r="E18" s="151"/>
      <c r="F18" s="136"/>
      <c r="G18" s="119"/>
      <c r="J18" s="76" t="str">
        <f t="shared" si="0"/>
        <v>1410  Akumulasi Penyusutan Peralatan Furniture</v>
      </c>
    </row>
    <row r="19" spans="1:10" x14ac:dyDescent="0.2">
      <c r="A19" s="119"/>
      <c r="B19" s="125"/>
      <c r="C19" s="135">
        <v>1500</v>
      </c>
      <c r="D19" s="131" t="s">
        <v>55</v>
      </c>
      <c r="E19" s="151"/>
      <c r="F19" s="133"/>
      <c r="G19" s="119"/>
      <c r="J19" s="76" t="str">
        <f t="shared" si="0"/>
        <v>1500  Kendaraan</v>
      </c>
    </row>
    <row r="20" spans="1:10" x14ac:dyDescent="0.2">
      <c r="A20" s="119"/>
      <c r="B20" s="125"/>
      <c r="C20" s="135">
        <v>1510</v>
      </c>
      <c r="D20" s="131" t="s">
        <v>62</v>
      </c>
      <c r="E20" s="151"/>
      <c r="F20" s="133"/>
      <c r="G20" s="119"/>
      <c r="J20" s="76" t="str">
        <f t="shared" si="0"/>
        <v>1510  Akumulasi Penyusutan Kendaraan</v>
      </c>
    </row>
    <row r="21" spans="1:10" x14ac:dyDescent="0.2">
      <c r="A21" s="119"/>
      <c r="B21" s="125"/>
      <c r="C21" s="135">
        <v>1600</v>
      </c>
      <c r="D21" s="131" t="s">
        <v>56</v>
      </c>
      <c r="E21" s="151"/>
      <c r="F21" s="74"/>
      <c r="G21" s="119"/>
      <c r="J21" s="76" t="str">
        <f t="shared" si="0"/>
        <v>1600  Bangunan</v>
      </c>
    </row>
    <row r="22" spans="1:10" x14ac:dyDescent="0.2">
      <c r="A22" s="119"/>
      <c r="B22" s="125"/>
      <c r="C22" s="135">
        <v>1610</v>
      </c>
      <c r="D22" s="131" t="s">
        <v>63</v>
      </c>
      <c r="E22" s="151"/>
      <c r="F22" s="74"/>
      <c r="J22" s="76" t="str">
        <f t="shared" si="0"/>
        <v>1610  Akumulasi Penyusutan Bangunan</v>
      </c>
    </row>
    <row r="23" spans="1:10" x14ac:dyDescent="0.2">
      <c r="A23" s="119"/>
      <c r="B23" s="125"/>
      <c r="C23" s="135">
        <v>1700</v>
      </c>
      <c r="D23" s="131" t="s">
        <v>43</v>
      </c>
      <c r="E23" s="151"/>
      <c r="F23" s="74"/>
      <c r="J23" s="76" t="str">
        <f t="shared" si="0"/>
        <v>1700  Tanah</v>
      </c>
    </row>
    <row r="24" spans="1:10" x14ac:dyDescent="0.2">
      <c r="A24" s="119"/>
      <c r="B24" s="125"/>
      <c r="C24" s="135">
        <v>2100</v>
      </c>
      <c r="D24" s="131" t="s">
        <v>69</v>
      </c>
      <c r="E24" s="151"/>
      <c r="F24" s="74"/>
      <c r="J24" s="76" t="str">
        <f t="shared" si="0"/>
        <v>2100  Hutang</v>
      </c>
    </row>
    <row r="25" spans="1:10" x14ac:dyDescent="0.2">
      <c r="A25" s="119"/>
      <c r="B25" s="125"/>
      <c r="C25" s="135">
        <v>3100</v>
      </c>
      <c r="D25" s="131" t="s">
        <v>70</v>
      </c>
      <c r="E25" s="151"/>
      <c r="F25" s="74"/>
      <c r="J25" s="76" t="str">
        <f t="shared" si="0"/>
        <v>3100  Dana zakat</v>
      </c>
    </row>
    <row r="26" spans="1:10" x14ac:dyDescent="0.2">
      <c r="A26" s="119"/>
      <c r="B26" s="125"/>
      <c r="C26" s="135">
        <v>3200</v>
      </c>
      <c r="D26" s="131" t="s">
        <v>71</v>
      </c>
      <c r="E26" s="151"/>
      <c r="F26" s="74"/>
      <c r="J26" s="76" t="str">
        <f t="shared" si="0"/>
        <v>3200  Dana infak/sedekah</v>
      </c>
    </row>
    <row r="27" spans="1:10" x14ac:dyDescent="0.2">
      <c r="A27" s="119"/>
      <c r="B27" s="125"/>
      <c r="C27" s="135">
        <v>3300</v>
      </c>
      <c r="D27" s="131" t="s">
        <v>73</v>
      </c>
      <c r="E27" s="151"/>
      <c r="F27" s="74"/>
      <c r="J27" s="76" t="str">
        <f t="shared" si="0"/>
        <v>3300  Dana amil</v>
      </c>
    </row>
    <row r="28" spans="1:10" x14ac:dyDescent="0.2">
      <c r="A28" s="119"/>
      <c r="B28" s="125"/>
      <c r="C28" s="135">
        <v>3400</v>
      </c>
      <c r="D28" s="131" t="s">
        <v>72</v>
      </c>
      <c r="E28" s="151"/>
      <c r="F28" s="74"/>
      <c r="G28" s="119"/>
      <c r="J28" s="76" t="str">
        <f t="shared" si="0"/>
        <v xml:space="preserve">3400  Dana nonhalal </v>
      </c>
    </row>
    <row r="29" spans="1:10" x14ac:dyDescent="0.2">
      <c r="A29" s="119"/>
      <c r="B29" s="125"/>
      <c r="C29" s="130">
        <v>3500</v>
      </c>
      <c r="D29" s="131" t="s">
        <v>74</v>
      </c>
      <c r="E29" s="151"/>
      <c r="F29" s="74"/>
      <c r="G29" s="119"/>
      <c r="J29" s="76" t="str">
        <f t="shared" si="0"/>
        <v>3500  Penyaluran terakumulasi dalam aktiva</v>
      </c>
    </row>
    <row r="30" spans="1:10" x14ac:dyDescent="0.2">
      <c r="A30" s="119"/>
      <c r="B30" s="125"/>
      <c r="C30" s="137">
        <v>4100</v>
      </c>
      <c r="D30" s="138" t="s">
        <v>75</v>
      </c>
      <c r="E30" s="139"/>
      <c r="F30" s="74"/>
      <c r="G30" s="119"/>
      <c r="J30" s="76" t="str">
        <f t="shared" si="0"/>
        <v>4100  Zakat maal (muzakki entitas)</v>
      </c>
    </row>
    <row r="31" spans="1:10" x14ac:dyDescent="0.2">
      <c r="A31" s="119"/>
      <c r="B31" s="125"/>
      <c r="C31" s="137">
        <v>4110</v>
      </c>
      <c r="D31" s="138" t="s">
        <v>76</v>
      </c>
      <c r="E31" s="139"/>
      <c r="F31" s="74"/>
      <c r="G31" s="119"/>
      <c r="J31" s="76" t="str">
        <f t="shared" si="0"/>
        <v>4110  Zakat maal (muzakki individu)</v>
      </c>
    </row>
    <row r="32" spans="1:10" x14ac:dyDescent="0.2">
      <c r="A32" s="119"/>
      <c r="B32" s="125"/>
      <c r="C32" s="137">
        <v>4120</v>
      </c>
      <c r="D32" s="138" t="s">
        <v>77</v>
      </c>
      <c r="E32" s="139"/>
      <c r="F32" s="74"/>
      <c r="G32" s="119"/>
      <c r="J32" s="76" t="str">
        <f t="shared" si="0"/>
        <v>4120  Zakat profesi</v>
      </c>
    </row>
    <row r="33" spans="1:10" x14ac:dyDescent="0.2">
      <c r="A33" s="119"/>
      <c r="B33" s="125"/>
      <c r="C33" s="137">
        <v>4130</v>
      </c>
      <c r="D33" s="138" t="s">
        <v>78</v>
      </c>
      <c r="E33" s="139"/>
      <c r="F33" s="74"/>
      <c r="G33" s="119"/>
      <c r="J33" s="76" t="str">
        <f t="shared" si="0"/>
        <v>4130  Zakat fitrah</v>
      </c>
    </row>
    <row r="34" spans="1:10" x14ac:dyDescent="0.2">
      <c r="A34" s="119"/>
      <c r="B34" s="125"/>
      <c r="C34" s="137">
        <v>4140</v>
      </c>
      <c r="D34" s="138" t="s">
        <v>79</v>
      </c>
      <c r="E34" s="139"/>
      <c r="F34" s="74"/>
      <c r="G34" s="119"/>
      <c r="J34" s="76" t="str">
        <f t="shared" si="0"/>
        <v>4140  Fidyah</v>
      </c>
    </row>
    <row r="35" spans="1:10" x14ac:dyDescent="0.2">
      <c r="A35" s="119"/>
      <c r="B35" s="125"/>
      <c r="C35" s="137">
        <v>4150</v>
      </c>
      <c r="D35" s="138" t="s">
        <v>102</v>
      </c>
      <c r="E35" s="139"/>
      <c r="F35" s="74"/>
      <c r="G35" s="119"/>
      <c r="J35" s="76" t="str">
        <f t="shared" si="0"/>
        <v>4150  Hasil Penempatan zakat</v>
      </c>
    </row>
    <row r="36" spans="1:10" x14ac:dyDescent="0.2">
      <c r="A36" s="119"/>
      <c r="B36" s="125"/>
      <c r="C36" s="137">
        <v>4200</v>
      </c>
      <c r="D36" s="138" t="s">
        <v>83</v>
      </c>
      <c r="E36" s="139"/>
      <c r="F36" s="74"/>
      <c r="G36" s="119"/>
      <c r="J36" s="76" t="str">
        <f t="shared" si="0"/>
        <v>4200  Fakir - Miskin</v>
      </c>
    </row>
    <row r="37" spans="1:10" x14ac:dyDescent="0.2">
      <c r="A37" s="119"/>
      <c r="B37" s="125"/>
      <c r="C37" s="137">
        <v>4210</v>
      </c>
      <c r="D37" s="138" t="s">
        <v>80</v>
      </c>
      <c r="E37" s="139"/>
      <c r="F37" s="74"/>
      <c r="G37" s="119"/>
      <c r="J37" s="76" t="str">
        <f t="shared" si="0"/>
        <v>4210  Riqab</v>
      </c>
    </row>
    <row r="38" spans="1:10" x14ac:dyDescent="0.2">
      <c r="A38" s="119"/>
      <c r="B38" s="125"/>
      <c r="C38" s="137">
        <v>4220</v>
      </c>
      <c r="D38" s="138" t="s">
        <v>81</v>
      </c>
      <c r="E38" s="139"/>
      <c r="F38" s="74"/>
      <c r="G38" s="119"/>
      <c r="J38" s="76" t="str">
        <f t="shared" si="0"/>
        <v>4220  Gharim</v>
      </c>
    </row>
    <row r="39" spans="1:10" x14ac:dyDescent="0.2">
      <c r="A39" s="119"/>
      <c r="B39" s="125"/>
      <c r="C39" s="137">
        <v>4230</v>
      </c>
      <c r="D39" s="138" t="s">
        <v>82</v>
      </c>
      <c r="E39" s="139"/>
      <c r="F39" s="74"/>
      <c r="G39" s="119"/>
      <c r="J39" s="76" t="str">
        <f t="shared" si="0"/>
        <v>4230  Muallaf</v>
      </c>
    </row>
    <row r="40" spans="1:10" x14ac:dyDescent="0.2">
      <c r="A40" s="119"/>
      <c r="B40" s="125"/>
      <c r="C40" s="137">
        <v>4240</v>
      </c>
      <c r="D40" s="138" t="s">
        <v>84</v>
      </c>
      <c r="E40" s="139"/>
      <c r="F40" s="74"/>
      <c r="G40" s="119"/>
      <c r="J40" s="76" t="str">
        <f t="shared" si="0"/>
        <v>4240  Sabilillah</v>
      </c>
    </row>
    <row r="41" spans="1:10" x14ac:dyDescent="0.2">
      <c r="A41" s="119"/>
      <c r="B41" s="125"/>
      <c r="C41" s="137">
        <v>4250</v>
      </c>
      <c r="D41" s="138" t="s">
        <v>85</v>
      </c>
      <c r="E41" s="139"/>
      <c r="F41" s="74"/>
      <c r="G41" s="119"/>
      <c r="J41" s="76" t="str">
        <f t="shared" si="0"/>
        <v>4250  Ibnu sabil</v>
      </c>
    </row>
    <row r="42" spans="1:10" x14ac:dyDescent="0.2">
      <c r="A42" s="119"/>
      <c r="B42" s="125"/>
      <c r="C42" s="137">
        <v>4260</v>
      </c>
      <c r="D42" s="138" t="s">
        <v>105</v>
      </c>
      <c r="E42" s="139"/>
      <c r="F42" s="74"/>
      <c r="G42" s="119"/>
      <c r="J42" s="76" t="str">
        <f t="shared" si="0"/>
        <v>4260  Bagian amil atas penerimaan dana zakat</v>
      </c>
    </row>
    <row r="43" spans="1:10" x14ac:dyDescent="0.2">
      <c r="A43" s="119"/>
      <c r="B43" s="125"/>
      <c r="C43" s="137">
        <v>4270</v>
      </c>
      <c r="D43" s="138" t="s">
        <v>133</v>
      </c>
      <c r="E43" s="139"/>
      <c r="F43" s="74"/>
      <c r="G43" s="119"/>
      <c r="J43" s="76" t="str">
        <f t="shared" si="0"/>
        <v>4270  Penyaluran zakat fitrah dan fidyah</v>
      </c>
    </row>
    <row r="44" spans="1:10" ht="11.25" customHeight="1" x14ac:dyDescent="0.2">
      <c r="A44" s="119"/>
      <c r="B44" s="125"/>
      <c r="C44" s="140">
        <v>5100</v>
      </c>
      <c r="D44" s="141" t="s">
        <v>113</v>
      </c>
      <c r="E44" s="142"/>
      <c r="F44" s="74"/>
      <c r="G44" s="119"/>
      <c r="J44" s="76" t="str">
        <f t="shared" si="0"/>
        <v>5100  Infak/sedekah terikat (muqayyadah)</v>
      </c>
    </row>
    <row r="45" spans="1:10" ht="11.25" customHeight="1" x14ac:dyDescent="0.2">
      <c r="A45" s="119"/>
      <c r="B45" s="125"/>
      <c r="C45" s="140">
        <v>5110</v>
      </c>
      <c r="D45" s="141" t="s">
        <v>114</v>
      </c>
      <c r="E45" s="142"/>
      <c r="F45" s="74"/>
      <c r="G45" s="119"/>
      <c r="J45" s="76" t="str">
        <f t="shared" si="0"/>
        <v>5110  Infak/sedekah tidak terikat (mutlaqah)</v>
      </c>
    </row>
    <row r="46" spans="1:10" ht="11.25" customHeight="1" x14ac:dyDescent="0.2">
      <c r="A46" s="119"/>
      <c r="B46" s="125"/>
      <c r="C46" s="140">
        <v>5120</v>
      </c>
      <c r="D46" s="141" t="s">
        <v>86</v>
      </c>
      <c r="E46" s="142"/>
      <c r="F46" s="74"/>
      <c r="G46" s="119"/>
      <c r="J46" s="76" t="str">
        <f t="shared" si="0"/>
        <v>5120  Bagian amil atas penerimaan dana infak/sedekah</v>
      </c>
    </row>
    <row r="47" spans="1:10" ht="11.25" customHeight="1" x14ac:dyDescent="0.2">
      <c r="A47" s="119"/>
      <c r="B47" s="125"/>
      <c r="C47" s="140">
        <v>5130</v>
      </c>
      <c r="D47" s="141" t="s">
        <v>87</v>
      </c>
      <c r="E47" s="142"/>
      <c r="F47" s="74"/>
      <c r="G47" s="119"/>
      <c r="J47" s="76" t="str">
        <f t="shared" si="0"/>
        <v>5130  Hasil pengelolaan</v>
      </c>
    </row>
    <row r="48" spans="1:10" ht="11.25" customHeight="1" x14ac:dyDescent="0.2">
      <c r="A48" s="119"/>
      <c r="B48" s="125"/>
      <c r="C48" s="140">
        <v>5200</v>
      </c>
      <c r="D48" s="141" t="s">
        <v>115</v>
      </c>
      <c r="E48" s="142"/>
      <c r="F48" s="74"/>
      <c r="G48" s="119"/>
      <c r="J48" s="76" t="str">
        <f t="shared" si="0"/>
        <v>5200  Penyaluran Infak/sedekah terikat (muqayyadah)</v>
      </c>
    </row>
    <row r="49" spans="1:10" ht="11.25" customHeight="1" x14ac:dyDescent="0.2">
      <c r="A49" s="119"/>
      <c r="B49" s="125"/>
      <c r="C49" s="140">
        <v>5210</v>
      </c>
      <c r="D49" s="141" t="s">
        <v>116</v>
      </c>
      <c r="E49" s="142"/>
      <c r="F49" s="74"/>
      <c r="G49" s="119"/>
      <c r="J49" s="76" t="str">
        <f t="shared" si="0"/>
        <v>5210  Penyaluran Infak/sedekah tidak terikat (mutlaqah)</v>
      </c>
    </row>
    <row r="50" spans="1:10" ht="11.25" customHeight="1" x14ac:dyDescent="0.2">
      <c r="A50" s="119"/>
      <c r="B50" s="125"/>
      <c r="C50" s="140">
        <v>5220</v>
      </c>
      <c r="D50" s="141" t="s">
        <v>88</v>
      </c>
      <c r="E50" s="142"/>
      <c r="F50" s="74"/>
      <c r="G50" s="119"/>
      <c r="J50" s="76" t="str">
        <f t="shared" si="0"/>
        <v>5220  Alokasi pemanfaatan aset kelolaan</v>
      </c>
    </row>
    <row r="51" spans="1:10" ht="11.25" customHeight="1" x14ac:dyDescent="0.2">
      <c r="A51" s="119"/>
      <c r="B51" s="125"/>
      <c r="C51" s="143">
        <v>6000</v>
      </c>
      <c r="D51" s="144" t="s">
        <v>89</v>
      </c>
      <c r="E51" s="145"/>
      <c r="F51" s="74"/>
      <c r="G51" s="119"/>
      <c r="J51" s="76" t="str">
        <f t="shared" si="0"/>
        <v>6000  Penerimaan hibah</v>
      </c>
    </row>
    <row r="52" spans="1:10" ht="11.25" customHeight="1" x14ac:dyDescent="0.2">
      <c r="A52" s="119"/>
      <c r="B52" s="125"/>
      <c r="C52" s="143">
        <v>6100</v>
      </c>
      <c r="D52" s="144" t="s">
        <v>120</v>
      </c>
      <c r="E52" s="145"/>
      <c r="F52" s="74"/>
      <c r="G52" s="119"/>
      <c r="J52" s="76" t="str">
        <f t="shared" si="0"/>
        <v>6100  Penerimaan bagi hasil bank</v>
      </c>
    </row>
    <row r="53" spans="1:10" ht="11.25" customHeight="1" x14ac:dyDescent="0.2">
      <c r="A53" s="119"/>
      <c r="B53" s="125"/>
      <c r="C53" s="143">
        <v>6200</v>
      </c>
      <c r="D53" s="144" t="s">
        <v>90</v>
      </c>
      <c r="E53" s="145"/>
      <c r="F53" s="74"/>
      <c r="G53" s="119"/>
      <c r="J53" s="76" t="str">
        <f t="shared" si="0"/>
        <v>6200  Penerimaan Lain</v>
      </c>
    </row>
    <row r="54" spans="1:10" ht="11.25" customHeight="1" x14ac:dyDescent="0.2">
      <c r="A54" s="119"/>
      <c r="B54" s="125"/>
      <c r="C54" s="143">
        <v>6900</v>
      </c>
      <c r="D54" s="144" t="s">
        <v>132</v>
      </c>
      <c r="E54" s="145"/>
      <c r="F54" s="74"/>
      <c r="G54" s="119"/>
      <c r="J54" s="76" t="str">
        <f t="shared" si="0"/>
        <v>6900  Penjualan aktiva tetap</v>
      </c>
    </row>
    <row r="55" spans="1:10" ht="11.25" customHeight="1" x14ac:dyDescent="0.2">
      <c r="A55" s="119"/>
      <c r="B55" s="125"/>
      <c r="C55" s="143">
        <v>7000</v>
      </c>
      <c r="D55" s="144" t="s">
        <v>92</v>
      </c>
      <c r="E55" s="145"/>
      <c r="F55" s="74"/>
      <c r="G55" s="119"/>
      <c r="J55" s="76" t="str">
        <f t="shared" si="0"/>
        <v>7000  Gaji dan honor</v>
      </c>
    </row>
    <row r="56" spans="1:10" ht="11.25" customHeight="1" x14ac:dyDescent="0.2">
      <c r="A56" s="119"/>
      <c r="B56" s="125"/>
      <c r="C56" s="143">
        <v>7010</v>
      </c>
      <c r="D56" s="144" t="s">
        <v>93</v>
      </c>
      <c r="E56" s="145"/>
      <c r="F56" s="74"/>
      <c r="G56" s="119"/>
      <c r="J56" s="76" t="str">
        <f t="shared" si="0"/>
        <v>7010  Sekretariat dan Rumah tangga</v>
      </c>
    </row>
    <row r="57" spans="1:10" ht="11.25" customHeight="1" x14ac:dyDescent="0.2">
      <c r="A57" s="119"/>
      <c r="B57" s="125"/>
      <c r="C57" s="143">
        <v>7020</v>
      </c>
      <c r="D57" s="144" t="s">
        <v>44</v>
      </c>
      <c r="E57" s="145"/>
      <c r="F57" s="74"/>
      <c r="G57" s="119"/>
      <c r="J57" s="76" t="str">
        <f t="shared" si="0"/>
        <v>7020  Pemasaran</v>
      </c>
    </row>
    <row r="58" spans="1:10" ht="11.25" customHeight="1" x14ac:dyDescent="0.2">
      <c r="A58" s="119"/>
      <c r="B58" s="125"/>
      <c r="C58" s="143">
        <v>7030</v>
      </c>
      <c r="D58" s="144" t="s">
        <v>94</v>
      </c>
      <c r="E58" s="145"/>
      <c r="F58" s="74"/>
      <c r="G58" s="119"/>
      <c r="J58" s="76" t="str">
        <f t="shared" si="0"/>
        <v>7030  Pemberian hibah</v>
      </c>
    </row>
    <row r="59" spans="1:10" ht="11.25" customHeight="1" x14ac:dyDescent="0.2">
      <c r="A59" s="119"/>
      <c r="B59" s="125"/>
      <c r="C59" s="143">
        <v>7040</v>
      </c>
      <c r="D59" s="144" t="s">
        <v>99</v>
      </c>
      <c r="E59" s="145"/>
      <c r="F59" s="74"/>
      <c r="G59" s="119"/>
      <c r="J59" s="76" t="str">
        <f t="shared" si="0"/>
        <v>7040  Operasional lainnya</v>
      </c>
    </row>
    <row r="60" spans="1:10" ht="11.25" customHeight="1" x14ac:dyDescent="0.2">
      <c r="A60" s="119"/>
      <c r="B60" s="125"/>
      <c r="C60" s="130">
        <v>7100</v>
      </c>
      <c r="D60" s="131" t="s">
        <v>95</v>
      </c>
      <c r="E60" s="132"/>
      <c r="F60" s="74"/>
      <c r="G60" s="119"/>
      <c r="J60" s="76" t="str">
        <f t="shared" si="0"/>
        <v>7100  Penerimaan Bunga Bank</v>
      </c>
    </row>
    <row r="61" spans="1:10" ht="11.25" customHeight="1" x14ac:dyDescent="0.2">
      <c r="A61" s="119"/>
      <c r="B61" s="125"/>
      <c r="C61" s="130">
        <v>7110</v>
      </c>
      <c r="D61" s="131" t="s">
        <v>96</v>
      </c>
      <c r="E61" s="132"/>
      <c r="F61" s="74"/>
      <c r="G61" s="119"/>
      <c r="J61" s="76" t="str">
        <f t="shared" si="0"/>
        <v>7110  Penerimaan Jasa Giro</v>
      </c>
    </row>
    <row r="62" spans="1:10" ht="11.25" customHeight="1" x14ac:dyDescent="0.2">
      <c r="A62" s="119"/>
      <c r="B62" s="125"/>
      <c r="C62" s="130">
        <v>7120</v>
      </c>
      <c r="D62" s="131" t="s">
        <v>91</v>
      </c>
      <c r="E62" s="132"/>
      <c r="F62" s="74"/>
      <c r="G62" s="119"/>
      <c r="J62" s="76" t="str">
        <f t="shared" si="0"/>
        <v>7120  Penerimaan non halal lain</v>
      </c>
    </row>
    <row r="63" spans="1:10" ht="11.25" customHeight="1" x14ac:dyDescent="0.2">
      <c r="A63" s="119"/>
      <c r="B63" s="125"/>
      <c r="C63" s="130">
        <v>7200</v>
      </c>
      <c r="D63" s="131" t="s">
        <v>97</v>
      </c>
      <c r="E63" s="132"/>
      <c r="F63" s="74"/>
      <c r="G63" s="119"/>
      <c r="J63" s="76" t="str">
        <f t="shared" si="0"/>
        <v>7200  Penggunaan dana non halal</v>
      </c>
    </row>
    <row r="64" spans="1:10" ht="11.25" customHeight="1" x14ac:dyDescent="0.2">
      <c r="A64" s="119"/>
      <c r="B64" s="125"/>
      <c r="C64" s="130">
        <v>7210</v>
      </c>
      <c r="D64" s="131" t="s">
        <v>98</v>
      </c>
      <c r="E64" s="132"/>
      <c r="F64" s="74"/>
      <c r="G64" s="119"/>
      <c r="J64" s="76" t="str">
        <f t="shared" si="0"/>
        <v>7210  Administrasi bank</v>
      </c>
    </row>
    <row r="65" spans="1:10" ht="11.25" customHeight="1" x14ac:dyDescent="0.2">
      <c r="A65" s="119"/>
      <c r="B65" s="125"/>
      <c r="C65" s="146"/>
      <c r="D65" s="147"/>
      <c r="E65" s="148"/>
      <c r="F65" s="133"/>
      <c r="G65" s="119"/>
      <c r="J65" s="76" t="str">
        <f t="shared" si="0"/>
        <v xml:space="preserve">  </v>
      </c>
    </row>
    <row r="66" spans="1:10" ht="11.25" customHeight="1" x14ac:dyDescent="0.2">
      <c r="A66" s="119"/>
      <c r="B66" s="149"/>
      <c r="C66" s="402" t="s">
        <v>140</v>
      </c>
      <c r="D66" s="77"/>
      <c r="E66" s="77"/>
      <c r="F66" s="77"/>
      <c r="G66" s="119"/>
    </row>
    <row r="67" spans="1:10" ht="11.25" customHeight="1" x14ac:dyDescent="0.2">
      <c r="A67" s="119"/>
      <c r="G67" s="119"/>
    </row>
    <row r="68" spans="1:10" ht="11.25" customHeight="1" x14ac:dyDescent="0.2">
      <c r="A68" s="119"/>
      <c r="G68" s="119"/>
    </row>
    <row r="69" spans="1:10" ht="11.25" customHeight="1" x14ac:dyDescent="0.2">
      <c r="A69" s="119"/>
      <c r="G69" s="119"/>
    </row>
    <row r="70" spans="1:10" ht="11.25" customHeight="1" x14ac:dyDescent="0.2">
      <c r="A70" s="119"/>
      <c r="G70" s="119"/>
    </row>
    <row r="71" spans="1:10" ht="11.25" customHeight="1" x14ac:dyDescent="0.2">
      <c r="A71" s="119"/>
      <c r="G71" s="119"/>
    </row>
    <row r="72" spans="1:10" ht="11.25" customHeight="1" x14ac:dyDescent="0.2">
      <c r="A72" s="119"/>
      <c r="G72" s="119"/>
    </row>
    <row r="73" spans="1:10" ht="11.25" customHeight="1" x14ac:dyDescent="0.2">
      <c r="A73" s="119"/>
      <c r="G73" s="119"/>
    </row>
    <row r="74" spans="1:10" ht="11.25" customHeight="1" x14ac:dyDescent="0.2">
      <c r="A74" s="119"/>
      <c r="G74" s="119"/>
    </row>
    <row r="75" spans="1:10" ht="11.25" customHeight="1" x14ac:dyDescent="0.2">
      <c r="A75" s="119"/>
      <c r="G75" s="119"/>
    </row>
    <row r="76" spans="1:10" ht="11.25" customHeight="1" x14ac:dyDescent="0.2">
      <c r="A76" s="119"/>
      <c r="G76" s="119"/>
    </row>
    <row r="77" spans="1:10" ht="11.25" customHeight="1" x14ac:dyDescent="0.2">
      <c r="A77" s="119"/>
      <c r="G77" s="119"/>
    </row>
    <row r="78" spans="1:10" ht="11.25" customHeight="1" x14ac:dyDescent="0.2">
      <c r="A78" s="119"/>
      <c r="G78" s="119"/>
    </row>
    <row r="79" spans="1:10" ht="11.25" customHeight="1" x14ac:dyDescent="0.2">
      <c r="A79" s="119"/>
      <c r="G79" s="119"/>
    </row>
    <row r="80" spans="1:10" ht="11.25" customHeight="1" x14ac:dyDescent="0.2">
      <c r="A80" s="119"/>
      <c r="G80" s="119"/>
    </row>
    <row r="81" spans="1:7" ht="11.25" customHeight="1" x14ac:dyDescent="0.2">
      <c r="A81" s="119"/>
      <c r="G81" s="119"/>
    </row>
    <row r="82" spans="1:7" ht="11.25" customHeight="1" x14ac:dyDescent="0.2">
      <c r="A82" s="119"/>
      <c r="G82" s="119"/>
    </row>
    <row r="83" spans="1:7" ht="11.25" customHeight="1" x14ac:dyDescent="0.2">
      <c r="A83" s="119"/>
      <c r="G83" s="119"/>
    </row>
    <row r="84" spans="1:7" ht="11.25" customHeight="1" x14ac:dyDescent="0.2">
      <c r="A84" s="119"/>
      <c r="G84" s="119"/>
    </row>
    <row r="85" spans="1:7" ht="11.25" customHeight="1" x14ac:dyDescent="0.2">
      <c r="A85" s="119"/>
      <c r="G85" s="119"/>
    </row>
    <row r="86" spans="1:7" ht="11.25" customHeight="1" x14ac:dyDescent="0.2">
      <c r="A86" s="119"/>
      <c r="G86" s="119"/>
    </row>
    <row r="87" spans="1:7" ht="11.25" customHeight="1" x14ac:dyDescent="0.2">
      <c r="A87" s="119"/>
      <c r="G87" s="119"/>
    </row>
    <row r="88" spans="1:7" ht="11.25" customHeight="1" x14ac:dyDescent="0.2">
      <c r="A88" s="119"/>
      <c r="G88" s="119"/>
    </row>
    <row r="89" spans="1:7" ht="11.25" customHeight="1" x14ac:dyDescent="0.2">
      <c r="A89" s="119"/>
      <c r="G89" s="119"/>
    </row>
    <row r="90" spans="1:7" ht="11.25" customHeight="1" x14ac:dyDescent="0.2">
      <c r="A90" s="119"/>
      <c r="G90" s="119"/>
    </row>
    <row r="91" spans="1:7" ht="11.25" customHeight="1" x14ac:dyDescent="0.2">
      <c r="A91" s="119"/>
    </row>
    <row r="92" spans="1:7" ht="11.25" customHeight="1" x14ac:dyDescent="0.2">
      <c r="A92" s="119"/>
    </row>
    <row r="93" spans="1:7" ht="11.25" customHeight="1" x14ac:dyDescent="0.2">
      <c r="A93" s="119"/>
    </row>
    <row r="94" spans="1:7" ht="11.25" customHeight="1" x14ac:dyDescent="0.2">
      <c r="A94" s="119"/>
    </row>
    <row r="95" spans="1:7" ht="11.25" customHeight="1" x14ac:dyDescent="0.2">
      <c r="A95" s="119"/>
    </row>
    <row r="96" spans="1:7" ht="11.25" customHeight="1" x14ac:dyDescent="0.2">
      <c r="A96" s="119"/>
    </row>
    <row r="97" spans="1:1" ht="11.25" customHeight="1" x14ac:dyDescent="0.2">
      <c r="A97" s="119"/>
    </row>
    <row r="98" spans="1:1" ht="11.25" customHeight="1" x14ac:dyDescent="0.2">
      <c r="A98" s="119"/>
    </row>
    <row r="99" spans="1:1" ht="11.25" customHeight="1" x14ac:dyDescent="0.2">
      <c r="A99" s="119"/>
    </row>
    <row r="100" spans="1:1" ht="11.25" customHeight="1" x14ac:dyDescent="0.2">
      <c r="A100" s="119"/>
    </row>
    <row r="101" spans="1:1" ht="11.25" customHeight="1" x14ac:dyDescent="0.2">
      <c r="A101" s="119"/>
    </row>
    <row r="102" spans="1:1" ht="11.25" customHeight="1" x14ac:dyDescent="0.2">
      <c r="A102" s="119"/>
    </row>
    <row r="103" spans="1:1" ht="11.25" customHeight="1" x14ac:dyDescent="0.2">
      <c r="A103" s="119"/>
    </row>
    <row r="104" spans="1:1" ht="11.25" customHeight="1" x14ac:dyDescent="0.2">
      <c r="A104" s="119"/>
    </row>
    <row r="105" spans="1:1" ht="11.25" customHeight="1" x14ac:dyDescent="0.2">
      <c r="A105" s="119"/>
    </row>
    <row r="106" spans="1:1" ht="11.25" customHeight="1" x14ac:dyDescent="0.2">
      <c r="A106" s="119"/>
    </row>
    <row r="107" spans="1:1" ht="11.25" customHeight="1" x14ac:dyDescent="0.2">
      <c r="A107" s="119"/>
    </row>
    <row r="108" spans="1:1" ht="11.25" customHeight="1" x14ac:dyDescent="0.2">
      <c r="A108" s="119"/>
    </row>
    <row r="109" spans="1:1" ht="11.25" customHeight="1" x14ac:dyDescent="0.2">
      <c r="A109" s="119"/>
    </row>
    <row r="110" spans="1:1" ht="11.25" customHeight="1" x14ac:dyDescent="0.2">
      <c r="A110" s="119"/>
    </row>
    <row r="111" spans="1:1" ht="11.25" customHeight="1" x14ac:dyDescent="0.2">
      <c r="A111" s="119"/>
    </row>
    <row r="112" spans="1:1" ht="11.25" customHeight="1" x14ac:dyDescent="0.2">
      <c r="A112" s="119"/>
    </row>
    <row r="113" spans="1:1" ht="11.25" customHeight="1" x14ac:dyDescent="0.2">
      <c r="A113" s="119"/>
    </row>
    <row r="114" spans="1:1" ht="11.25" customHeight="1" x14ac:dyDescent="0.2">
      <c r="A114" s="119"/>
    </row>
    <row r="115" spans="1:1" ht="11.25" customHeight="1" x14ac:dyDescent="0.2">
      <c r="A115" s="119"/>
    </row>
    <row r="116" spans="1:1" ht="11.25" customHeight="1" x14ac:dyDescent="0.2">
      <c r="A116" s="119"/>
    </row>
    <row r="117" spans="1:1" ht="11.25" customHeight="1" x14ac:dyDescent="0.2">
      <c r="A117" s="119"/>
    </row>
    <row r="118" spans="1:1" ht="11.25" customHeight="1" x14ac:dyDescent="0.2">
      <c r="A118" s="119"/>
    </row>
    <row r="119" spans="1:1" ht="11.25" customHeight="1" x14ac:dyDescent="0.2">
      <c r="A119" s="119"/>
    </row>
    <row r="120" spans="1:1" ht="11.25" customHeight="1" x14ac:dyDescent="0.2">
      <c r="A120" s="119"/>
    </row>
    <row r="121" spans="1:1" ht="11.25" customHeight="1" x14ac:dyDescent="0.2">
      <c r="A121" s="119"/>
    </row>
    <row r="122" spans="1:1" ht="11.25" customHeight="1" x14ac:dyDescent="0.2">
      <c r="A122" s="119"/>
    </row>
    <row r="123" spans="1:1" ht="11.25" customHeight="1" x14ac:dyDescent="0.2">
      <c r="A123" s="119"/>
    </row>
    <row r="124" spans="1:1" ht="11.25" customHeight="1" x14ac:dyDescent="0.2">
      <c r="A124" s="119"/>
    </row>
    <row r="125" spans="1:1" x14ac:dyDescent="0.2">
      <c r="A125" s="119"/>
    </row>
    <row r="126" spans="1:1" x14ac:dyDescent="0.2">
      <c r="A126" s="119"/>
    </row>
    <row r="127" spans="1:1" x14ac:dyDescent="0.2">
      <c r="A127" s="119"/>
    </row>
    <row r="128" spans="1:1" x14ac:dyDescent="0.2">
      <c r="A128" s="119"/>
    </row>
    <row r="129" spans="1:1" x14ac:dyDescent="0.2">
      <c r="A129" s="119"/>
    </row>
    <row r="130" spans="1:1" x14ac:dyDescent="0.2">
      <c r="A130" s="119"/>
    </row>
    <row r="131" spans="1:1" x14ac:dyDescent="0.2">
      <c r="A131" s="119"/>
    </row>
    <row r="132" spans="1:1" x14ac:dyDescent="0.2">
      <c r="A132" s="119"/>
    </row>
    <row r="133" spans="1:1" x14ac:dyDescent="0.2">
      <c r="A133" s="119"/>
    </row>
  </sheetData>
  <mergeCells count="2">
    <mergeCell ref="C3:E3"/>
    <mergeCell ref="C4:E4"/>
  </mergeCells>
  <phoneticPr fontId="0" type="noConversion"/>
  <dataValidations count="1">
    <dataValidation allowBlank="1" showInputMessage="1" showErrorMessage="1" promptTitle="Wadiyo" prompt="Blog Manajemen Keuangan : http://manajemenkeuangan.net/" sqref="A1"/>
  </dataValidations>
  <hyperlinks>
    <hyperlink ref="C66" r:id="rId1"/>
  </hyperlinks>
  <pageMargins left="0.75" right="0.75" top="1" bottom="1" header="0.5" footer="0.5"/>
  <pageSetup paperSize="5" orientation="portrait" horizontalDpi="4294967293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0C0"/>
  </sheetPr>
  <dimension ref="A1:M1513"/>
  <sheetViews>
    <sheetView showGridLines="0" zoomScale="90" zoomScaleNormal="90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A5" sqref="A5"/>
    </sheetView>
  </sheetViews>
  <sheetFormatPr defaultColWidth="9.33203125" defaultRowHeight="11.25" x14ac:dyDescent="0.2"/>
  <cols>
    <col min="1" max="1" width="1.1640625" style="76" customWidth="1"/>
    <col min="2" max="2" width="1.83203125" style="76" customWidth="1"/>
    <col min="3" max="3" width="11" style="153" bestFit="1" customWidth="1"/>
    <col min="4" max="4" width="4.33203125" style="153" customWidth="1"/>
    <col min="5" max="5" width="13.6640625" style="154" customWidth="1"/>
    <col min="6" max="6" width="40.33203125" style="76" customWidth="1"/>
    <col min="7" max="7" width="9.1640625" style="154" customWidth="1"/>
    <col min="8" max="8" width="33.6640625" style="76" customWidth="1"/>
    <col min="9" max="9" width="14.83203125" style="156" customWidth="1"/>
    <col min="10" max="10" width="9.1640625" style="154" customWidth="1"/>
    <col min="11" max="11" width="33.5" style="76" customWidth="1"/>
    <col min="12" max="12" width="14.83203125" style="156" customWidth="1"/>
    <col min="13" max="13" width="2.5" style="76" customWidth="1"/>
    <col min="14" max="16384" width="9.33203125" style="76"/>
  </cols>
  <sheetData>
    <row r="1" spans="2:13" x14ac:dyDescent="0.2">
      <c r="H1" s="155"/>
    </row>
    <row r="3" spans="2:13" ht="27" customHeight="1" x14ac:dyDescent="0.25">
      <c r="B3" s="157"/>
      <c r="C3" s="414" t="str">
        <f>AKUN!C3</f>
        <v>Lembaga Amil Zakat</v>
      </c>
      <c r="D3" s="414"/>
      <c r="E3" s="414"/>
      <c r="F3" s="414"/>
      <c r="G3" s="414"/>
      <c r="H3" s="414"/>
      <c r="I3" s="414"/>
      <c r="J3" s="414"/>
      <c r="K3" s="414"/>
      <c r="L3" s="414"/>
      <c r="M3" s="158"/>
    </row>
    <row r="4" spans="2:13" ht="12.75" x14ac:dyDescent="0.2">
      <c r="B4" s="159"/>
      <c r="C4" s="415" t="s">
        <v>25</v>
      </c>
      <c r="D4" s="415"/>
      <c r="E4" s="415"/>
      <c r="F4" s="415"/>
      <c r="G4" s="415"/>
      <c r="H4" s="415"/>
      <c r="I4" s="415"/>
      <c r="J4" s="415"/>
      <c r="K4" s="415"/>
      <c r="L4" s="415"/>
      <c r="M4" s="160"/>
    </row>
    <row r="5" spans="2:13" x14ac:dyDescent="0.2">
      <c r="B5" s="159"/>
      <c r="C5" s="416" t="str">
        <f>IF(AKUN!E6="","",UPPER("PERIODE : "&amp;TEXT(AKUN!E6,"DD MMMM YYY")&amp;" - "&amp;TEXT(JURNAL!C1512,"dd mmmm yyy")))</f>
        <v>PERIODE : 01 JANUARI 2019 - 31 JANUARI 2019</v>
      </c>
      <c r="D5" s="416"/>
      <c r="E5" s="416"/>
      <c r="F5" s="416"/>
      <c r="G5" s="416"/>
      <c r="H5" s="416"/>
      <c r="I5" s="416"/>
      <c r="J5" s="416"/>
      <c r="K5" s="416"/>
      <c r="L5" s="416"/>
      <c r="M5" s="160"/>
    </row>
    <row r="6" spans="2:13" x14ac:dyDescent="0.2">
      <c r="B6" s="159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0"/>
    </row>
    <row r="7" spans="2:13" x14ac:dyDescent="0.2">
      <c r="B7" s="159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160"/>
    </row>
    <row r="8" spans="2:13" ht="13.9" customHeight="1" x14ac:dyDescent="0.2">
      <c r="B8" s="159"/>
      <c r="C8" s="417" t="s">
        <v>17</v>
      </c>
      <c r="D8" s="417"/>
      <c r="E8" s="417"/>
      <c r="F8" s="418" t="s">
        <v>59</v>
      </c>
      <c r="G8" s="419"/>
      <c r="H8" s="119"/>
      <c r="I8" s="162" t="s">
        <v>26</v>
      </c>
      <c r="J8" s="420" t="str">
        <f>IF(I1512=L1512,"PENCATATAN TRANSAKSI DITERIMA","SALDO TIDAK IMBANG, SILAKAN CEK LAGI")</f>
        <v>PENCATATAN TRANSAKSI DITERIMA</v>
      </c>
      <c r="K8" s="420"/>
      <c r="L8" s="420"/>
      <c r="M8" s="160"/>
    </row>
    <row r="9" spans="2:13" ht="12" customHeight="1" x14ac:dyDescent="0.2">
      <c r="B9" s="159"/>
      <c r="C9" s="163"/>
      <c r="D9" s="163"/>
      <c r="E9" s="164"/>
      <c r="F9" s="119"/>
      <c r="G9" s="164"/>
      <c r="H9" s="119"/>
      <c r="I9" s="165"/>
      <c r="J9" s="164"/>
      <c r="K9" s="119"/>
      <c r="L9" s="165"/>
      <c r="M9" s="160"/>
    </row>
    <row r="10" spans="2:13" ht="13.9" customHeight="1" x14ac:dyDescent="0.2">
      <c r="B10" s="159"/>
      <c r="C10" s="333" t="s">
        <v>1</v>
      </c>
      <c r="D10" s="334"/>
      <c r="E10" s="335" t="s">
        <v>0</v>
      </c>
      <c r="F10" s="335" t="s">
        <v>8</v>
      </c>
      <c r="G10" s="335" t="s">
        <v>13</v>
      </c>
      <c r="H10" s="335" t="s">
        <v>12</v>
      </c>
      <c r="I10" s="336" t="s">
        <v>2</v>
      </c>
      <c r="J10" s="335" t="s">
        <v>13</v>
      </c>
      <c r="K10" s="335" t="s">
        <v>12</v>
      </c>
      <c r="L10" s="337" t="s">
        <v>3</v>
      </c>
      <c r="M10" s="160"/>
    </row>
    <row r="11" spans="2:13" ht="13.9" customHeight="1" x14ac:dyDescent="0.2">
      <c r="B11" s="159"/>
      <c r="C11" s="338"/>
      <c r="D11" s="338"/>
      <c r="E11" s="339"/>
      <c r="F11" s="339"/>
      <c r="G11" s="339"/>
      <c r="H11" s="339"/>
      <c r="I11" s="340"/>
      <c r="J11" s="339"/>
      <c r="K11" s="339"/>
      <c r="L11" s="341"/>
      <c r="M11" s="160"/>
    </row>
    <row r="12" spans="2:13" x14ac:dyDescent="0.2">
      <c r="B12" s="159"/>
      <c r="C12" s="182"/>
      <c r="D12" s="182"/>
      <c r="E12" s="183"/>
      <c r="F12" s="183"/>
      <c r="G12" s="184"/>
      <c r="H12" s="198" t="str">
        <f t="shared" ref="H12:H14" si="0">IF(G12="","",VLOOKUP(G12,NamaAkun,2))</f>
        <v/>
      </c>
      <c r="I12" s="195"/>
      <c r="J12" s="184"/>
      <c r="K12" s="198" t="str">
        <f t="shared" ref="K12:K75" si="1">IF(J12="","",VLOOKUP(J12,NamaAkun,2))</f>
        <v/>
      </c>
      <c r="L12" s="199">
        <f t="shared" ref="L12:L22" si="2">I12</f>
        <v>0</v>
      </c>
      <c r="M12" s="160"/>
    </row>
    <row r="13" spans="2:13" x14ac:dyDescent="0.2">
      <c r="B13" s="159"/>
      <c r="C13" s="185"/>
      <c r="D13" s="185"/>
      <c r="E13" s="186"/>
      <c r="F13" s="186"/>
      <c r="G13" s="187"/>
      <c r="H13" s="200" t="str">
        <f t="shared" si="0"/>
        <v/>
      </c>
      <c r="I13" s="196"/>
      <c r="J13" s="187"/>
      <c r="K13" s="200" t="str">
        <f>IF(J13="","",VLOOKUP(J13,NamaAkun,2))</f>
        <v/>
      </c>
      <c r="L13" s="199">
        <f t="shared" si="2"/>
        <v>0</v>
      </c>
      <c r="M13" s="160"/>
    </row>
    <row r="14" spans="2:13" x14ac:dyDescent="0.2">
      <c r="B14" s="159"/>
      <c r="C14" s="185"/>
      <c r="D14" s="185"/>
      <c r="E14" s="186"/>
      <c r="F14" s="186"/>
      <c r="G14" s="187"/>
      <c r="H14" s="200" t="str">
        <f t="shared" si="0"/>
        <v/>
      </c>
      <c r="I14" s="196"/>
      <c r="J14" s="187"/>
      <c r="K14" s="200" t="str">
        <f t="shared" si="1"/>
        <v/>
      </c>
      <c r="L14" s="199">
        <f t="shared" si="2"/>
        <v>0</v>
      </c>
      <c r="M14" s="160"/>
    </row>
    <row r="15" spans="2:13" x14ac:dyDescent="0.2">
      <c r="B15" s="159"/>
      <c r="C15" s="185"/>
      <c r="D15" s="185"/>
      <c r="E15" s="186"/>
      <c r="F15" s="186"/>
      <c r="G15" s="187"/>
      <c r="H15" s="200" t="str">
        <f t="shared" ref="H15:H21" si="3">IF(G15="","",VLOOKUP(G15,NamaAkun,2))</f>
        <v/>
      </c>
      <c r="I15" s="196"/>
      <c r="J15" s="187"/>
      <c r="K15" s="200" t="str">
        <f t="shared" si="1"/>
        <v/>
      </c>
      <c r="L15" s="199">
        <f t="shared" si="2"/>
        <v>0</v>
      </c>
      <c r="M15" s="160"/>
    </row>
    <row r="16" spans="2:13" x14ac:dyDescent="0.2">
      <c r="B16" s="159"/>
      <c r="C16" s="185"/>
      <c r="D16" s="185"/>
      <c r="E16" s="186"/>
      <c r="F16" s="186"/>
      <c r="G16" s="187"/>
      <c r="H16" s="200" t="str">
        <f t="shared" si="3"/>
        <v/>
      </c>
      <c r="I16" s="196"/>
      <c r="J16" s="187"/>
      <c r="K16" s="200" t="str">
        <f t="shared" si="1"/>
        <v/>
      </c>
      <c r="L16" s="199">
        <f t="shared" si="2"/>
        <v>0</v>
      </c>
      <c r="M16" s="160"/>
    </row>
    <row r="17" spans="2:13" x14ac:dyDescent="0.2">
      <c r="B17" s="159"/>
      <c r="C17" s="185"/>
      <c r="D17" s="185"/>
      <c r="E17" s="186"/>
      <c r="F17" s="186"/>
      <c r="G17" s="187"/>
      <c r="H17" s="200" t="str">
        <f t="shared" si="3"/>
        <v/>
      </c>
      <c r="I17" s="196"/>
      <c r="J17" s="187"/>
      <c r="K17" s="200" t="str">
        <f t="shared" si="1"/>
        <v/>
      </c>
      <c r="L17" s="199">
        <f t="shared" si="2"/>
        <v>0</v>
      </c>
      <c r="M17" s="160"/>
    </row>
    <row r="18" spans="2:13" x14ac:dyDescent="0.2">
      <c r="B18" s="159"/>
      <c r="C18" s="185"/>
      <c r="D18" s="185"/>
      <c r="E18" s="186"/>
      <c r="F18" s="186"/>
      <c r="G18" s="187"/>
      <c r="H18" s="200" t="str">
        <f t="shared" si="3"/>
        <v/>
      </c>
      <c r="I18" s="196"/>
      <c r="J18" s="187"/>
      <c r="K18" s="200" t="str">
        <f t="shared" si="1"/>
        <v/>
      </c>
      <c r="L18" s="199">
        <f t="shared" si="2"/>
        <v>0</v>
      </c>
      <c r="M18" s="160"/>
    </row>
    <row r="19" spans="2:13" x14ac:dyDescent="0.2">
      <c r="B19" s="159"/>
      <c r="C19" s="185"/>
      <c r="D19" s="185"/>
      <c r="E19" s="186"/>
      <c r="F19" s="186"/>
      <c r="G19" s="187"/>
      <c r="H19" s="200" t="str">
        <f t="shared" si="3"/>
        <v/>
      </c>
      <c r="I19" s="196"/>
      <c r="J19" s="187"/>
      <c r="K19" s="200" t="str">
        <f t="shared" si="1"/>
        <v/>
      </c>
      <c r="L19" s="199">
        <f t="shared" si="2"/>
        <v>0</v>
      </c>
      <c r="M19" s="160"/>
    </row>
    <row r="20" spans="2:13" x14ac:dyDescent="0.2">
      <c r="B20" s="159"/>
      <c r="C20" s="185"/>
      <c r="D20" s="185"/>
      <c r="E20" s="186"/>
      <c r="F20" s="186"/>
      <c r="G20" s="187"/>
      <c r="H20" s="200" t="str">
        <f t="shared" si="3"/>
        <v/>
      </c>
      <c r="I20" s="196"/>
      <c r="J20" s="187"/>
      <c r="K20" s="200" t="str">
        <f t="shared" si="1"/>
        <v/>
      </c>
      <c r="L20" s="199">
        <f t="shared" si="2"/>
        <v>0</v>
      </c>
      <c r="M20" s="160"/>
    </row>
    <row r="21" spans="2:13" x14ac:dyDescent="0.2">
      <c r="B21" s="159"/>
      <c r="C21" s="185"/>
      <c r="D21" s="185"/>
      <c r="E21" s="186"/>
      <c r="F21" s="186"/>
      <c r="G21" s="187"/>
      <c r="H21" s="200" t="str">
        <f t="shared" si="3"/>
        <v/>
      </c>
      <c r="I21" s="196"/>
      <c r="J21" s="187"/>
      <c r="K21" s="200" t="str">
        <f t="shared" si="1"/>
        <v/>
      </c>
      <c r="L21" s="199">
        <f t="shared" si="2"/>
        <v>0</v>
      </c>
      <c r="M21" s="160"/>
    </row>
    <row r="22" spans="2:13" x14ac:dyDescent="0.2">
      <c r="B22" s="159"/>
      <c r="C22" s="185"/>
      <c r="D22" s="185"/>
      <c r="E22" s="186"/>
      <c r="F22" s="186"/>
      <c r="G22" s="187"/>
      <c r="H22" s="200" t="str">
        <f t="shared" ref="H22:H37" si="4">IF(G22="","",VLOOKUP(G22,NamaAkun,2))</f>
        <v/>
      </c>
      <c r="I22" s="196"/>
      <c r="J22" s="187"/>
      <c r="K22" s="200" t="str">
        <f t="shared" ref="K22:K31" si="5">IF(J22="","",VLOOKUP(J22,NamaAkun,2))</f>
        <v/>
      </c>
      <c r="L22" s="199">
        <f t="shared" si="2"/>
        <v>0</v>
      </c>
      <c r="M22" s="160"/>
    </row>
    <row r="23" spans="2:13" x14ac:dyDescent="0.2">
      <c r="B23" s="159"/>
      <c r="C23" s="185"/>
      <c r="D23" s="185"/>
      <c r="E23" s="188"/>
      <c r="F23" s="186"/>
      <c r="G23" s="187"/>
      <c r="H23" s="200" t="str">
        <f t="shared" si="4"/>
        <v/>
      </c>
      <c r="I23" s="196"/>
      <c r="J23" s="187"/>
      <c r="K23" s="200" t="str">
        <f t="shared" si="5"/>
        <v/>
      </c>
      <c r="L23" s="199">
        <f t="shared" ref="L23:L49" si="6">I23</f>
        <v>0</v>
      </c>
      <c r="M23" s="160"/>
    </row>
    <row r="24" spans="2:13" x14ac:dyDescent="0.2">
      <c r="B24" s="159"/>
      <c r="C24" s="185"/>
      <c r="D24" s="185"/>
      <c r="E24" s="188"/>
      <c r="F24" s="186"/>
      <c r="G24" s="187"/>
      <c r="H24" s="200" t="str">
        <f t="shared" si="4"/>
        <v/>
      </c>
      <c r="I24" s="196"/>
      <c r="J24" s="187"/>
      <c r="K24" s="200" t="str">
        <f t="shared" si="5"/>
        <v/>
      </c>
      <c r="L24" s="199">
        <f t="shared" si="6"/>
        <v>0</v>
      </c>
      <c r="M24" s="160"/>
    </row>
    <row r="25" spans="2:13" x14ac:dyDescent="0.2">
      <c r="B25" s="159"/>
      <c r="C25" s="185"/>
      <c r="D25" s="185"/>
      <c r="E25" s="186"/>
      <c r="F25" s="186"/>
      <c r="G25" s="187"/>
      <c r="H25" s="200" t="str">
        <f t="shared" si="4"/>
        <v/>
      </c>
      <c r="I25" s="196"/>
      <c r="J25" s="187"/>
      <c r="K25" s="200" t="str">
        <f t="shared" si="5"/>
        <v/>
      </c>
      <c r="L25" s="199">
        <f t="shared" si="6"/>
        <v>0</v>
      </c>
      <c r="M25" s="160"/>
    </row>
    <row r="26" spans="2:13" x14ac:dyDescent="0.2">
      <c r="B26" s="159"/>
      <c r="C26" s="185"/>
      <c r="D26" s="185"/>
      <c r="E26" s="186"/>
      <c r="F26" s="186"/>
      <c r="G26" s="187"/>
      <c r="H26" s="200" t="str">
        <f t="shared" si="4"/>
        <v/>
      </c>
      <c r="I26" s="196"/>
      <c r="J26" s="187"/>
      <c r="K26" s="200" t="str">
        <f t="shared" si="5"/>
        <v/>
      </c>
      <c r="L26" s="199">
        <f t="shared" si="6"/>
        <v>0</v>
      </c>
      <c r="M26" s="160"/>
    </row>
    <row r="27" spans="2:13" x14ac:dyDescent="0.2">
      <c r="B27" s="159"/>
      <c r="C27" s="185"/>
      <c r="D27" s="185"/>
      <c r="E27" s="186"/>
      <c r="F27" s="186"/>
      <c r="G27" s="187"/>
      <c r="H27" s="200" t="str">
        <f t="shared" si="4"/>
        <v/>
      </c>
      <c r="I27" s="196"/>
      <c r="J27" s="187"/>
      <c r="K27" s="200" t="str">
        <f t="shared" si="5"/>
        <v/>
      </c>
      <c r="L27" s="199">
        <f t="shared" si="6"/>
        <v>0</v>
      </c>
      <c r="M27" s="160"/>
    </row>
    <row r="28" spans="2:13" x14ac:dyDescent="0.2">
      <c r="B28" s="159"/>
      <c r="C28" s="185"/>
      <c r="D28" s="185"/>
      <c r="E28" s="186"/>
      <c r="F28" s="186"/>
      <c r="G28" s="187"/>
      <c r="H28" s="200" t="str">
        <f t="shared" si="4"/>
        <v/>
      </c>
      <c r="I28" s="196"/>
      <c r="J28" s="187"/>
      <c r="K28" s="200" t="str">
        <f t="shared" si="5"/>
        <v/>
      </c>
      <c r="L28" s="199">
        <f t="shared" si="6"/>
        <v>0</v>
      </c>
      <c r="M28" s="160"/>
    </row>
    <row r="29" spans="2:13" x14ac:dyDescent="0.2">
      <c r="B29" s="159"/>
      <c r="C29" s="185"/>
      <c r="D29" s="185"/>
      <c r="E29" s="186"/>
      <c r="F29" s="186"/>
      <c r="G29" s="187"/>
      <c r="H29" s="200" t="str">
        <f t="shared" si="4"/>
        <v/>
      </c>
      <c r="I29" s="196"/>
      <c r="J29" s="187"/>
      <c r="K29" s="200" t="str">
        <f t="shared" si="5"/>
        <v/>
      </c>
      <c r="L29" s="199">
        <f t="shared" si="6"/>
        <v>0</v>
      </c>
      <c r="M29" s="160"/>
    </row>
    <row r="30" spans="2:13" x14ac:dyDescent="0.2">
      <c r="B30" s="159"/>
      <c r="C30" s="185"/>
      <c r="D30" s="185"/>
      <c r="E30" s="186"/>
      <c r="F30" s="186"/>
      <c r="G30" s="187"/>
      <c r="H30" s="200" t="str">
        <f t="shared" si="4"/>
        <v/>
      </c>
      <c r="I30" s="196"/>
      <c r="J30" s="187"/>
      <c r="K30" s="200" t="str">
        <f t="shared" si="5"/>
        <v/>
      </c>
      <c r="L30" s="199">
        <f t="shared" si="6"/>
        <v>0</v>
      </c>
      <c r="M30" s="160"/>
    </row>
    <row r="31" spans="2:13" x14ac:dyDescent="0.2">
      <c r="B31" s="159"/>
      <c r="C31" s="185"/>
      <c r="D31" s="185"/>
      <c r="E31" s="186"/>
      <c r="F31" s="186"/>
      <c r="G31" s="187"/>
      <c r="H31" s="200" t="str">
        <f t="shared" si="4"/>
        <v/>
      </c>
      <c r="I31" s="196"/>
      <c r="J31" s="187"/>
      <c r="K31" s="200" t="str">
        <f t="shared" si="5"/>
        <v/>
      </c>
      <c r="L31" s="199">
        <f t="shared" si="6"/>
        <v>0</v>
      </c>
      <c r="M31" s="160"/>
    </row>
    <row r="32" spans="2:13" x14ac:dyDescent="0.2">
      <c r="B32" s="159"/>
      <c r="C32" s="185"/>
      <c r="D32" s="185"/>
      <c r="E32" s="186"/>
      <c r="F32" s="186"/>
      <c r="G32" s="187"/>
      <c r="H32" s="200" t="str">
        <f t="shared" si="4"/>
        <v/>
      </c>
      <c r="I32" s="196"/>
      <c r="J32" s="187"/>
      <c r="K32" s="200" t="str">
        <f t="shared" si="1"/>
        <v/>
      </c>
      <c r="L32" s="199">
        <f t="shared" si="6"/>
        <v>0</v>
      </c>
      <c r="M32" s="160"/>
    </row>
    <row r="33" spans="2:13" x14ac:dyDescent="0.2">
      <c r="B33" s="159"/>
      <c r="C33" s="185"/>
      <c r="D33" s="185"/>
      <c r="E33" s="186"/>
      <c r="F33" s="186"/>
      <c r="G33" s="187"/>
      <c r="H33" s="200" t="str">
        <f t="shared" si="4"/>
        <v/>
      </c>
      <c r="I33" s="196"/>
      <c r="J33" s="187"/>
      <c r="K33" s="200" t="str">
        <f t="shared" si="1"/>
        <v/>
      </c>
      <c r="L33" s="199">
        <f t="shared" si="6"/>
        <v>0</v>
      </c>
      <c r="M33" s="160"/>
    </row>
    <row r="34" spans="2:13" x14ac:dyDescent="0.2">
      <c r="B34" s="159"/>
      <c r="C34" s="185"/>
      <c r="D34" s="185"/>
      <c r="E34" s="186"/>
      <c r="F34" s="186"/>
      <c r="G34" s="187"/>
      <c r="H34" s="200" t="str">
        <f t="shared" si="4"/>
        <v/>
      </c>
      <c r="I34" s="196"/>
      <c r="J34" s="187"/>
      <c r="K34" s="200" t="str">
        <f t="shared" si="1"/>
        <v/>
      </c>
      <c r="L34" s="199">
        <f t="shared" si="6"/>
        <v>0</v>
      </c>
      <c r="M34" s="160"/>
    </row>
    <row r="35" spans="2:13" x14ac:dyDescent="0.2">
      <c r="B35" s="159"/>
      <c r="C35" s="185"/>
      <c r="D35" s="185"/>
      <c r="E35" s="186"/>
      <c r="F35" s="186"/>
      <c r="G35" s="187"/>
      <c r="H35" s="200" t="str">
        <f t="shared" si="4"/>
        <v/>
      </c>
      <c r="I35" s="196"/>
      <c r="J35" s="187"/>
      <c r="K35" s="200" t="str">
        <f t="shared" si="1"/>
        <v/>
      </c>
      <c r="L35" s="199">
        <f t="shared" si="6"/>
        <v>0</v>
      </c>
      <c r="M35" s="160"/>
    </row>
    <row r="36" spans="2:13" x14ac:dyDescent="0.2">
      <c r="B36" s="159"/>
      <c r="C36" s="185"/>
      <c r="D36" s="185"/>
      <c r="E36" s="186"/>
      <c r="F36" s="186"/>
      <c r="G36" s="187"/>
      <c r="H36" s="200" t="str">
        <f t="shared" si="4"/>
        <v/>
      </c>
      <c r="I36" s="196"/>
      <c r="J36" s="187"/>
      <c r="K36" s="200" t="str">
        <f t="shared" si="1"/>
        <v/>
      </c>
      <c r="L36" s="199">
        <f t="shared" si="6"/>
        <v>0</v>
      </c>
      <c r="M36" s="160"/>
    </row>
    <row r="37" spans="2:13" x14ac:dyDescent="0.2">
      <c r="B37" s="159"/>
      <c r="C37" s="185"/>
      <c r="D37" s="185"/>
      <c r="E37" s="186"/>
      <c r="F37" s="186"/>
      <c r="G37" s="187"/>
      <c r="H37" s="200" t="str">
        <f t="shared" si="4"/>
        <v/>
      </c>
      <c r="I37" s="196"/>
      <c r="J37" s="187"/>
      <c r="K37" s="200" t="str">
        <f t="shared" si="1"/>
        <v/>
      </c>
      <c r="L37" s="199">
        <f t="shared" si="6"/>
        <v>0</v>
      </c>
      <c r="M37" s="160"/>
    </row>
    <row r="38" spans="2:13" x14ac:dyDescent="0.2">
      <c r="B38" s="159"/>
      <c r="C38" s="185"/>
      <c r="D38" s="185"/>
      <c r="E38" s="189"/>
      <c r="F38" s="186"/>
      <c r="G38" s="187"/>
      <c r="H38" s="200" t="str">
        <f t="shared" ref="H38:H45" si="7">IF(G38="","",VLOOKUP(G38,NamaAkun,2))</f>
        <v/>
      </c>
      <c r="I38" s="196"/>
      <c r="J38" s="187"/>
      <c r="K38" s="200" t="str">
        <f t="shared" si="1"/>
        <v/>
      </c>
      <c r="L38" s="199">
        <f t="shared" si="6"/>
        <v>0</v>
      </c>
      <c r="M38" s="160"/>
    </row>
    <row r="39" spans="2:13" x14ac:dyDescent="0.2">
      <c r="B39" s="159"/>
      <c r="C39" s="185"/>
      <c r="D39" s="185"/>
      <c r="E39" s="186"/>
      <c r="F39" s="186"/>
      <c r="G39" s="187"/>
      <c r="H39" s="200" t="str">
        <f t="shared" si="7"/>
        <v/>
      </c>
      <c r="I39" s="196"/>
      <c r="J39" s="187"/>
      <c r="K39" s="200" t="str">
        <f t="shared" si="1"/>
        <v/>
      </c>
      <c r="L39" s="199">
        <f t="shared" si="6"/>
        <v>0</v>
      </c>
      <c r="M39" s="160"/>
    </row>
    <row r="40" spans="2:13" x14ac:dyDescent="0.2">
      <c r="B40" s="159"/>
      <c r="C40" s="185"/>
      <c r="D40" s="185"/>
      <c r="E40" s="186"/>
      <c r="F40" s="186"/>
      <c r="G40" s="187"/>
      <c r="H40" s="200" t="str">
        <f t="shared" si="7"/>
        <v/>
      </c>
      <c r="I40" s="196"/>
      <c r="J40" s="187"/>
      <c r="K40" s="200" t="str">
        <f t="shared" si="1"/>
        <v/>
      </c>
      <c r="L40" s="199">
        <f t="shared" si="6"/>
        <v>0</v>
      </c>
      <c r="M40" s="160"/>
    </row>
    <row r="41" spans="2:13" x14ac:dyDescent="0.2">
      <c r="B41" s="159"/>
      <c r="C41" s="185"/>
      <c r="D41" s="185"/>
      <c r="E41" s="186"/>
      <c r="F41" s="186"/>
      <c r="G41" s="187"/>
      <c r="H41" s="200" t="str">
        <f t="shared" si="7"/>
        <v/>
      </c>
      <c r="I41" s="196"/>
      <c r="J41" s="187"/>
      <c r="K41" s="200" t="str">
        <f t="shared" si="1"/>
        <v/>
      </c>
      <c r="L41" s="199">
        <f t="shared" si="6"/>
        <v>0</v>
      </c>
      <c r="M41" s="160"/>
    </row>
    <row r="42" spans="2:13" x14ac:dyDescent="0.2">
      <c r="B42" s="159"/>
      <c r="C42" s="185"/>
      <c r="D42" s="185"/>
      <c r="E42" s="186"/>
      <c r="F42" s="186"/>
      <c r="G42" s="187"/>
      <c r="H42" s="200" t="str">
        <f t="shared" si="7"/>
        <v/>
      </c>
      <c r="I42" s="196"/>
      <c r="J42" s="187"/>
      <c r="K42" s="200" t="str">
        <f t="shared" si="1"/>
        <v/>
      </c>
      <c r="L42" s="199">
        <f t="shared" si="6"/>
        <v>0</v>
      </c>
      <c r="M42" s="160"/>
    </row>
    <row r="43" spans="2:13" x14ac:dyDescent="0.2">
      <c r="B43" s="159"/>
      <c r="C43" s="185"/>
      <c r="D43" s="185"/>
      <c r="E43" s="186"/>
      <c r="F43" s="186"/>
      <c r="G43" s="187"/>
      <c r="H43" s="200" t="str">
        <f t="shared" si="7"/>
        <v/>
      </c>
      <c r="I43" s="196"/>
      <c r="J43" s="187"/>
      <c r="K43" s="200" t="str">
        <f t="shared" si="1"/>
        <v/>
      </c>
      <c r="L43" s="199">
        <f t="shared" si="6"/>
        <v>0</v>
      </c>
      <c r="M43" s="160"/>
    </row>
    <row r="44" spans="2:13" x14ac:dyDescent="0.2">
      <c r="B44" s="159"/>
      <c r="C44" s="185"/>
      <c r="D44" s="185"/>
      <c r="E44" s="186"/>
      <c r="F44" s="186"/>
      <c r="G44" s="187"/>
      <c r="H44" s="200" t="str">
        <f t="shared" si="7"/>
        <v/>
      </c>
      <c r="I44" s="196"/>
      <c r="J44" s="187"/>
      <c r="K44" s="200" t="str">
        <f t="shared" si="1"/>
        <v/>
      </c>
      <c r="L44" s="199">
        <f t="shared" si="6"/>
        <v>0</v>
      </c>
      <c r="M44" s="160"/>
    </row>
    <row r="45" spans="2:13" x14ac:dyDescent="0.2">
      <c r="B45" s="159"/>
      <c r="C45" s="185"/>
      <c r="D45" s="185"/>
      <c r="E45" s="186"/>
      <c r="F45" s="186"/>
      <c r="G45" s="187"/>
      <c r="H45" s="200" t="str">
        <f t="shared" si="7"/>
        <v/>
      </c>
      <c r="I45" s="196"/>
      <c r="J45" s="187"/>
      <c r="K45" s="200" t="str">
        <f t="shared" si="1"/>
        <v/>
      </c>
      <c r="L45" s="199">
        <f t="shared" si="6"/>
        <v>0</v>
      </c>
      <c r="M45" s="160"/>
    </row>
    <row r="46" spans="2:13" x14ac:dyDescent="0.2">
      <c r="B46" s="159"/>
      <c r="C46" s="185"/>
      <c r="D46" s="185"/>
      <c r="E46" s="186"/>
      <c r="F46" s="186"/>
      <c r="G46" s="187"/>
      <c r="H46" s="200" t="str">
        <f t="shared" ref="H46:H53" si="8">IF(G46="","",VLOOKUP(G46,NamaAkun,2))</f>
        <v/>
      </c>
      <c r="I46" s="196"/>
      <c r="J46" s="187"/>
      <c r="K46" s="200" t="str">
        <f t="shared" si="1"/>
        <v/>
      </c>
      <c r="L46" s="199">
        <f t="shared" si="6"/>
        <v>0</v>
      </c>
      <c r="M46" s="160"/>
    </row>
    <row r="47" spans="2:13" x14ac:dyDescent="0.2">
      <c r="B47" s="159"/>
      <c r="C47" s="185"/>
      <c r="D47" s="185"/>
      <c r="E47" s="186"/>
      <c r="F47" s="186"/>
      <c r="G47" s="187"/>
      <c r="H47" s="200" t="str">
        <f t="shared" si="8"/>
        <v/>
      </c>
      <c r="I47" s="196"/>
      <c r="J47" s="187"/>
      <c r="K47" s="200" t="str">
        <f t="shared" si="1"/>
        <v/>
      </c>
      <c r="L47" s="199">
        <f t="shared" si="6"/>
        <v>0</v>
      </c>
      <c r="M47" s="160"/>
    </row>
    <row r="48" spans="2:13" x14ac:dyDescent="0.2">
      <c r="B48" s="159"/>
      <c r="C48" s="185"/>
      <c r="D48" s="185"/>
      <c r="E48" s="186"/>
      <c r="F48" s="186"/>
      <c r="G48" s="187"/>
      <c r="H48" s="200" t="str">
        <f t="shared" si="8"/>
        <v/>
      </c>
      <c r="I48" s="196"/>
      <c r="J48" s="187"/>
      <c r="K48" s="200" t="str">
        <f t="shared" si="1"/>
        <v/>
      </c>
      <c r="L48" s="199">
        <f t="shared" si="6"/>
        <v>0</v>
      </c>
      <c r="M48" s="160"/>
    </row>
    <row r="49" spans="2:13" x14ac:dyDescent="0.2">
      <c r="B49" s="159"/>
      <c r="C49" s="185"/>
      <c r="D49" s="185"/>
      <c r="E49" s="186"/>
      <c r="F49" s="186"/>
      <c r="G49" s="187"/>
      <c r="H49" s="200" t="str">
        <f t="shared" si="8"/>
        <v/>
      </c>
      <c r="I49" s="196"/>
      <c r="J49" s="187"/>
      <c r="K49" s="200" t="str">
        <f t="shared" si="1"/>
        <v/>
      </c>
      <c r="L49" s="199">
        <f t="shared" si="6"/>
        <v>0</v>
      </c>
      <c r="M49" s="160"/>
    </row>
    <row r="50" spans="2:13" x14ac:dyDescent="0.2">
      <c r="B50" s="159"/>
      <c r="C50" s="185"/>
      <c r="D50" s="185"/>
      <c r="E50" s="186"/>
      <c r="F50" s="186"/>
      <c r="G50" s="187"/>
      <c r="H50" s="200" t="str">
        <f t="shared" si="8"/>
        <v/>
      </c>
      <c r="I50" s="196"/>
      <c r="J50" s="187"/>
      <c r="K50" s="200" t="str">
        <f t="shared" si="1"/>
        <v/>
      </c>
      <c r="L50" s="199">
        <f t="shared" ref="L50:L113" si="9">I50</f>
        <v>0</v>
      </c>
      <c r="M50" s="160"/>
    </row>
    <row r="51" spans="2:13" x14ac:dyDescent="0.2">
      <c r="B51" s="159"/>
      <c r="C51" s="185"/>
      <c r="D51" s="185"/>
      <c r="E51" s="186"/>
      <c r="F51" s="186"/>
      <c r="G51" s="187"/>
      <c r="H51" s="200" t="str">
        <f t="shared" si="8"/>
        <v/>
      </c>
      <c r="I51" s="196"/>
      <c r="J51" s="187"/>
      <c r="K51" s="200" t="str">
        <f t="shared" si="1"/>
        <v/>
      </c>
      <c r="L51" s="199">
        <f t="shared" si="9"/>
        <v>0</v>
      </c>
      <c r="M51" s="160"/>
    </row>
    <row r="52" spans="2:13" x14ac:dyDescent="0.2">
      <c r="B52" s="159"/>
      <c r="C52" s="185"/>
      <c r="D52" s="185"/>
      <c r="E52" s="186"/>
      <c r="F52" s="186"/>
      <c r="G52" s="187"/>
      <c r="H52" s="200" t="str">
        <f t="shared" si="8"/>
        <v/>
      </c>
      <c r="I52" s="196"/>
      <c r="J52" s="187"/>
      <c r="K52" s="200" t="str">
        <f t="shared" si="1"/>
        <v/>
      </c>
      <c r="L52" s="199">
        <f t="shared" si="9"/>
        <v>0</v>
      </c>
      <c r="M52" s="160"/>
    </row>
    <row r="53" spans="2:13" x14ac:dyDescent="0.2">
      <c r="B53" s="159"/>
      <c r="C53" s="185"/>
      <c r="D53" s="185"/>
      <c r="E53" s="186"/>
      <c r="F53" s="186"/>
      <c r="G53" s="187"/>
      <c r="H53" s="200" t="str">
        <f t="shared" si="8"/>
        <v/>
      </c>
      <c r="I53" s="196"/>
      <c r="J53" s="187"/>
      <c r="K53" s="200" t="str">
        <f t="shared" si="1"/>
        <v/>
      </c>
      <c r="L53" s="199">
        <f t="shared" si="9"/>
        <v>0</v>
      </c>
      <c r="M53" s="160"/>
    </row>
    <row r="54" spans="2:13" x14ac:dyDescent="0.2">
      <c r="B54" s="159"/>
      <c r="C54" s="185"/>
      <c r="D54" s="185"/>
      <c r="E54" s="186"/>
      <c r="F54" s="186"/>
      <c r="G54" s="187"/>
      <c r="H54" s="200" t="str">
        <f t="shared" ref="H54:H56" si="10">IF(G54="","",VLOOKUP(G54,NamaAkun,2))</f>
        <v/>
      </c>
      <c r="I54" s="196"/>
      <c r="J54" s="187"/>
      <c r="K54" s="200" t="str">
        <f t="shared" si="1"/>
        <v/>
      </c>
      <c r="L54" s="199">
        <f t="shared" si="9"/>
        <v>0</v>
      </c>
      <c r="M54" s="160"/>
    </row>
    <row r="55" spans="2:13" x14ac:dyDescent="0.2">
      <c r="B55" s="159"/>
      <c r="C55" s="185"/>
      <c r="D55" s="185"/>
      <c r="E55" s="186"/>
      <c r="F55" s="186"/>
      <c r="G55" s="187"/>
      <c r="H55" s="200" t="str">
        <f t="shared" si="10"/>
        <v/>
      </c>
      <c r="I55" s="196"/>
      <c r="J55" s="187"/>
      <c r="K55" s="200" t="str">
        <f t="shared" si="1"/>
        <v/>
      </c>
      <c r="L55" s="199">
        <f t="shared" si="9"/>
        <v>0</v>
      </c>
      <c r="M55" s="160"/>
    </row>
    <row r="56" spans="2:13" x14ac:dyDescent="0.2">
      <c r="B56" s="159"/>
      <c r="C56" s="185"/>
      <c r="D56" s="185"/>
      <c r="E56" s="186"/>
      <c r="F56" s="186"/>
      <c r="G56" s="187"/>
      <c r="H56" s="200" t="str">
        <f t="shared" si="10"/>
        <v/>
      </c>
      <c r="I56" s="196"/>
      <c r="J56" s="187"/>
      <c r="K56" s="200" t="str">
        <f t="shared" si="1"/>
        <v/>
      </c>
      <c r="L56" s="199">
        <f t="shared" si="9"/>
        <v>0</v>
      </c>
      <c r="M56" s="160"/>
    </row>
    <row r="57" spans="2:13" x14ac:dyDescent="0.2">
      <c r="B57" s="159"/>
      <c r="C57" s="185"/>
      <c r="D57" s="185"/>
      <c r="E57" s="186"/>
      <c r="F57" s="186"/>
      <c r="G57" s="187"/>
      <c r="H57" s="200" t="str">
        <f t="shared" ref="H57:H105" si="11">IF(G57="","",VLOOKUP(G57,NamaAkun,2))</f>
        <v/>
      </c>
      <c r="I57" s="196"/>
      <c r="J57" s="187"/>
      <c r="K57" s="200" t="str">
        <f t="shared" si="1"/>
        <v/>
      </c>
      <c r="L57" s="199">
        <f t="shared" si="9"/>
        <v>0</v>
      </c>
      <c r="M57" s="160"/>
    </row>
    <row r="58" spans="2:13" x14ac:dyDescent="0.2">
      <c r="B58" s="159"/>
      <c r="C58" s="185"/>
      <c r="D58" s="185"/>
      <c r="E58" s="186"/>
      <c r="F58" s="186"/>
      <c r="G58" s="187"/>
      <c r="H58" s="200" t="str">
        <f t="shared" si="11"/>
        <v/>
      </c>
      <c r="I58" s="196"/>
      <c r="J58" s="187"/>
      <c r="K58" s="200" t="str">
        <f t="shared" si="1"/>
        <v/>
      </c>
      <c r="L58" s="199">
        <f t="shared" si="9"/>
        <v>0</v>
      </c>
      <c r="M58" s="160"/>
    </row>
    <row r="59" spans="2:13" x14ac:dyDescent="0.2">
      <c r="B59" s="159"/>
      <c r="C59" s="185"/>
      <c r="D59" s="185"/>
      <c r="E59" s="186"/>
      <c r="F59" s="186"/>
      <c r="G59" s="187"/>
      <c r="H59" s="200" t="str">
        <f t="shared" si="11"/>
        <v/>
      </c>
      <c r="I59" s="196"/>
      <c r="J59" s="187"/>
      <c r="K59" s="200" t="str">
        <f t="shared" si="1"/>
        <v/>
      </c>
      <c r="L59" s="199">
        <f t="shared" si="9"/>
        <v>0</v>
      </c>
      <c r="M59" s="160"/>
    </row>
    <row r="60" spans="2:13" x14ac:dyDescent="0.2">
      <c r="B60" s="159"/>
      <c r="C60" s="185"/>
      <c r="D60" s="185"/>
      <c r="E60" s="186"/>
      <c r="F60" s="186"/>
      <c r="G60" s="187"/>
      <c r="H60" s="200" t="str">
        <f t="shared" si="11"/>
        <v/>
      </c>
      <c r="I60" s="196"/>
      <c r="J60" s="187"/>
      <c r="K60" s="200" t="str">
        <f t="shared" si="1"/>
        <v/>
      </c>
      <c r="L60" s="199">
        <f t="shared" si="9"/>
        <v>0</v>
      </c>
      <c r="M60" s="160"/>
    </row>
    <row r="61" spans="2:13" x14ac:dyDescent="0.2">
      <c r="B61" s="159"/>
      <c r="C61" s="185"/>
      <c r="D61" s="185"/>
      <c r="E61" s="186"/>
      <c r="F61" s="186"/>
      <c r="G61" s="187"/>
      <c r="H61" s="200" t="str">
        <f t="shared" si="11"/>
        <v/>
      </c>
      <c r="I61" s="196"/>
      <c r="J61" s="187"/>
      <c r="K61" s="200" t="str">
        <f t="shared" si="1"/>
        <v/>
      </c>
      <c r="L61" s="199">
        <f t="shared" si="9"/>
        <v>0</v>
      </c>
      <c r="M61" s="160"/>
    </row>
    <row r="62" spans="2:13" x14ac:dyDescent="0.2">
      <c r="B62" s="159"/>
      <c r="C62" s="185"/>
      <c r="D62" s="185"/>
      <c r="E62" s="186"/>
      <c r="F62" s="186"/>
      <c r="G62" s="187"/>
      <c r="H62" s="200" t="str">
        <f t="shared" si="11"/>
        <v/>
      </c>
      <c r="I62" s="196"/>
      <c r="J62" s="187"/>
      <c r="K62" s="200" t="str">
        <f t="shared" si="1"/>
        <v/>
      </c>
      <c r="L62" s="199">
        <f t="shared" si="9"/>
        <v>0</v>
      </c>
      <c r="M62" s="160"/>
    </row>
    <row r="63" spans="2:13" x14ac:dyDescent="0.2">
      <c r="B63" s="159"/>
      <c r="C63" s="185"/>
      <c r="D63" s="185"/>
      <c r="E63" s="186"/>
      <c r="F63" s="186"/>
      <c r="G63" s="187"/>
      <c r="H63" s="200" t="str">
        <f t="shared" si="11"/>
        <v/>
      </c>
      <c r="I63" s="196"/>
      <c r="J63" s="187"/>
      <c r="K63" s="200" t="str">
        <f t="shared" si="1"/>
        <v/>
      </c>
      <c r="L63" s="199">
        <f t="shared" si="9"/>
        <v>0</v>
      </c>
      <c r="M63" s="160"/>
    </row>
    <row r="64" spans="2:13" x14ac:dyDescent="0.2">
      <c r="B64" s="159"/>
      <c r="C64" s="185"/>
      <c r="D64" s="185"/>
      <c r="E64" s="186"/>
      <c r="F64" s="186"/>
      <c r="G64" s="187"/>
      <c r="H64" s="200" t="str">
        <f t="shared" si="11"/>
        <v/>
      </c>
      <c r="I64" s="196"/>
      <c r="J64" s="187"/>
      <c r="K64" s="200" t="str">
        <f t="shared" si="1"/>
        <v/>
      </c>
      <c r="L64" s="199">
        <f t="shared" si="9"/>
        <v>0</v>
      </c>
      <c r="M64" s="160"/>
    </row>
    <row r="65" spans="2:13" x14ac:dyDescent="0.2">
      <c r="B65" s="159"/>
      <c r="C65" s="185"/>
      <c r="D65" s="185"/>
      <c r="E65" s="186"/>
      <c r="F65" s="186"/>
      <c r="G65" s="187"/>
      <c r="H65" s="200" t="str">
        <f t="shared" si="11"/>
        <v/>
      </c>
      <c r="I65" s="196"/>
      <c r="J65" s="187"/>
      <c r="K65" s="200" t="str">
        <f t="shared" si="1"/>
        <v/>
      </c>
      <c r="L65" s="199">
        <f t="shared" si="9"/>
        <v>0</v>
      </c>
      <c r="M65" s="160"/>
    </row>
    <row r="66" spans="2:13" x14ac:dyDescent="0.2">
      <c r="B66" s="159"/>
      <c r="C66" s="185"/>
      <c r="D66" s="185"/>
      <c r="E66" s="186"/>
      <c r="F66" s="186"/>
      <c r="G66" s="187"/>
      <c r="H66" s="200" t="str">
        <f t="shared" si="11"/>
        <v/>
      </c>
      <c r="I66" s="196"/>
      <c r="J66" s="187"/>
      <c r="K66" s="200" t="str">
        <f t="shared" si="1"/>
        <v/>
      </c>
      <c r="L66" s="199">
        <f t="shared" si="9"/>
        <v>0</v>
      </c>
      <c r="M66" s="160"/>
    </row>
    <row r="67" spans="2:13" x14ac:dyDescent="0.2">
      <c r="B67" s="159"/>
      <c r="C67" s="185"/>
      <c r="D67" s="185"/>
      <c r="E67" s="186"/>
      <c r="F67" s="186"/>
      <c r="G67" s="187"/>
      <c r="H67" s="200" t="str">
        <f t="shared" si="11"/>
        <v/>
      </c>
      <c r="I67" s="196"/>
      <c r="J67" s="187"/>
      <c r="K67" s="200" t="str">
        <f t="shared" si="1"/>
        <v/>
      </c>
      <c r="L67" s="199">
        <f t="shared" si="9"/>
        <v>0</v>
      </c>
      <c r="M67" s="160"/>
    </row>
    <row r="68" spans="2:13" x14ac:dyDescent="0.2">
      <c r="B68" s="159"/>
      <c r="C68" s="185"/>
      <c r="D68" s="185"/>
      <c r="E68" s="186"/>
      <c r="F68" s="186"/>
      <c r="G68" s="187"/>
      <c r="H68" s="200" t="str">
        <f t="shared" si="11"/>
        <v/>
      </c>
      <c r="I68" s="196"/>
      <c r="J68" s="187"/>
      <c r="K68" s="200" t="str">
        <f t="shared" si="1"/>
        <v/>
      </c>
      <c r="L68" s="199">
        <f t="shared" si="9"/>
        <v>0</v>
      </c>
      <c r="M68" s="160"/>
    </row>
    <row r="69" spans="2:13" x14ac:dyDescent="0.2">
      <c r="B69" s="159"/>
      <c r="C69" s="185"/>
      <c r="D69" s="185"/>
      <c r="E69" s="186"/>
      <c r="F69" s="186"/>
      <c r="G69" s="187"/>
      <c r="H69" s="200" t="str">
        <f t="shared" si="11"/>
        <v/>
      </c>
      <c r="I69" s="196"/>
      <c r="J69" s="187"/>
      <c r="K69" s="200" t="str">
        <f t="shared" si="1"/>
        <v/>
      </c>
      <c r="L69" s="199">
        <f t="shared" si="9"/>
        <v>0</v>
      </c>
      <c r="M69" s="160"/>
    </row>
    <row r="70" spans="2:13" x14ac:dyDescent="0.2">
      <c r="B70" s="159"/>
      <c r="C70" s="185"/>
      <c r="D70" s="185"/>
      <c r="E70" s="186"/>
      <c r="F70" s="186"/>
      <c r="G70" s="187"/>
      <c r="H70" s="200" t="str">
        <f t="shared" si="11"/>
        <v/>
      </c>
      <c r="I70" s="196"/>
      <c r="J70" s="187"/>
      <c r="K70" s="200" t="str">
        <f t="shared" si="1"/>
        <v/>
      </c>
      <c r="L70" s="199">
        <f t="shared" si="9"/>
        <v>0</v>
      </c>
      <c r="M70" s="160"/>
    </row>
    <row r="71" spans="2:13" x14ac:dyDescent="0.2">
      <c r="B71" s="159"/>
      <c r="C71" s="185"/>
      <c r="D71" s="185"/>
      <c r="E71" s="186"/>
      <c r="F71" s="186"/>
      <c r="G71" s="187"/>
      <c r="H71" s="200" t="str">
        <f t="shared" si="11"/>
        <v/>
      </c>
      <c r="I71" s="196"/>
      <c r="J71" s="187"/>
      <c r="K71" s="200" t="str">
        <f t="shared" si="1"/>
        <v/>
      </c>
      <c r="L71" s="199">
        <f t="shared" si="9"/>
        <v>0</v>
      </c>
      <c r="M71" s="160"/>
    </row>
    <row r="72" spans="2:13" x14ac:dyDescent="0.2">
      <c r="B72" s="159"/>
      <c r="C72" s="185"/>
      <c r="D72" s="185"/>
      <c r="E72" s="186"/>
      <c r="F72" s="186"/>
      <c r="G72" s="187"/>
      <c r="H72" s="200" t="str">
        <f t="shared" si="11"/>
        <v/>
      </c>
      <c r="I72" s="196"/>
      <c r="J72" s="187"/>
      <c r="K72" s="200" t="str">
        <f t="shared" si="1"/>
        <v/>
      </c>
      <c r="L72" s="199">
        <f t="shared" si="9"/>
        <v>0</v>
      </c>
      <c r="M72" s="160"/>
    </row>
    <row r="73" spans="2:13" x14ac:dyDescent="0.2">
      <c r="B73" s="159"/>
      <c r="C73" s="185"/>
      <c r="D73" s="185"/>
      <c r="E73" s="186"/>
      <c r="F73" s="186"/>
      <c r="G73" s="187"/>
      <c r="H73" s="200" t="str">
        <f t="shared" si="11"/>
        <v/>
      </c>
      <c r="I73" s="196"/>
      <c r="J73" s="187"/>
      <c r="K73" s="200" t="str">
        <f t="shared" si="1"/>
        <v/>
      </c>
      <c r="L73" s="199">
        <f t="shared" si="9"/>
        <v>0</v>
      </c>
      <c r="M73" s="160"/>
    </row>
    <row r="74" spans="2:13" x14ac:dyDescent="0.2">
      <c r="B74" s="159"/>
      <c r="C74" s="185"/>
      <c r="D74" s="185"/>
      <c r="E74" s="186"/>
      <c r="F74" s="186"/>
      <c r="G74" s="187"/>
      <c r="H74" s="200" t="str">
        <f t="shared" si="11"/>
        <v/>
      </c>
      <c r="I74" s="196"/>
      <c r="J74" s="187"/>
      <c r="K74" s="200" t="str">
        <f t="shared" si="1"/>
        <v/>
      </c>
      <c r="L74" s="199">
        <f t="shared" si="9"/>
        <v>0</v>
      </c>
      <c r="M74" s="160"/>
    </row>
    <row r="75" spans="2:13" x14ac:dyDescent="0.2">
      <c r="B75" s="159"/>
      <c r="C75" s="185"/>
      <c r="D75" s="185"/>
      <c r="E75" s="186"/>
      <c r="F75" s="186"/>
      <c r="G75" s="187"/>
      <c r="H75" s="200" t="str">
        <f t="shared" si="11"/>
        <v/>
      </c>
      <c r="I75" s="196"/>
      <c r="J75" s="187"/>
      <c r="K75" s="200" t="str">
        <f t="shared" si="1"/>
        <v/>
      </c>
      <c r="L75" s="199">
        <f t="shared" si="9"/>
        <v>0</v>
      </c>
      <c r="M75" s="160"/>
    </row>
    <row r="76" spans="2:13" x14ac:dyDescent="0.2">
      <c r="B76" s="159"/>
      <c r="C76" s="185"/>
      <c r="D76" s="185"/>
      <c r="E76" s="186"/>
      <c r="F76" s="186"/>
      <c r="G76" s="187"/>
      <c r="H76" s="200" t="str">
        <f t="shared" si="11"/>
        <v/>
      </c>
      <c r="I76" s="196"/>
      <c r="J76" s="187"/>
      <c r="K76" s="200" t="str">
        <f t="shared" ref="K76:K139" si="12">IF(J76="","",VLOOKUP(J76,NamaAkun,2))</f>
        <v/>
      </c>
      <c r="L76" s="199">
        <f t="shared" si="9"/>
        <v>0</v>
      </c>
      <c r="M76" s="160"/>
    </row>
    <row r="77" spans="2:13" x14ac:dyDescent="0.2">
      <c r="B77" s="159"/>
      <c r="C77" s="185"/>
      <c r="D77" s="185"/>
      <c r="E77" s="186"/>
      <c r="F77" s="186"/>
      <c r="G77" s="187"/>
      <c r="H77" s="200" t="str">
        <f t="shared" si="11"/>
        <v/>
      </c>
      <c r="I77" s="196"/>
      <c r="J77" s="187"/>
      <c r="K77" s="200" t="str">
        <f t="shared" si="12"/>
        <v/>
      </c>
      <c r="L77" s="199">
        <f t="shared" si="9"/>
        <v>0</v>
      </c>
      <c r="M77" s="160"/>
    </row>
    <row r="78" spans="2:13" x14ac:dyDescent="0.2">
      <c r="B78" s="159"/>
      <c r="C78" s="185"/>
      <c r="D78" s="185"/>
      <c r="E78" s="186"/>
      <c r="F78" s="186"/>
      <c r="G78" s="187"/>
      <c r="H78" s="200" t="str">
        <f t="shared" si="11"/>
        <v/>
      </c>
      <c r="I78" s="196"/>
      <c r="J78" s="187"/>
      <c r="K78" s="200" t="str">
        <f t="shared" si="12"/>
        <v/>
      </c>
      <c r="L78" s="199">
        <f t="shared" si="9"/>
        <v>0</v>
      </c>
      <c r="M78" s="160"/>
    </row>
    <row r="79" spans="2:13" x14ac:dyDescent="0.2">
      <c r="B79" s="159"/>
      <c r="C79" s="185"/>
      <c r="D79" s="185"/>
      <c r="E79" s="186"/>
      <c r="F79" s="186"/>
      <c r="G79" s="187"/>
      <c r="H79" s="200" t="str">
        <f t="shared" si="11"/>
        <v/>
      </c>
      <c r="I79" s="196"/>
      <c r="J79" s="187"/>
      <c r="K79" s="200" t="str">
        <f t="shared" si="12"/>
        <v/>
      </c>
      <c r="L79" s="199">
        <f t="shared" si="9"/>
        <v>0</v>
      </c>
      <c r="M79" s="160"/>
    </row>
    <row r="80" spans="2:13" x14ac:dyDescent="0.2">
      <c r="B80" s="159"/>
      <c r="C80" s="185"/>
      <c r="D80" s="185"/>
      <c r="E80" s="186"/>
      <c r="F80" s="186"/>
      <c r="G80" s="187"/>
      <c r="H80" s="200" t="str">
        <f t="shared" si="11"/>
        <v/>
      </c>
      <c r="I80" s="196"/>
      <c r="J80" s="187"/>
      <c r="K80" s="200" t="str">
        <f t="shared" si="12"/>
        <v/>
      </c>
      <c r="L80" s="199">
        <f t="shared" si="9"/>
        <v>0</v>
      </c>
      <c r="M80" s="160"/>
    </row>
    <row r="81" spans="2:13" x14ac:dyDescent="0.2">
      <c r="B81" s="159"/>
      <c r="C81" s="185"/>
      <c r="D81" s="185"/>
      <c r="E81" s="186"/>
      <c r="F81" s="186"/>
      <c r="G81" s="187"/>
      <c r="H81" s="200" t="str">
        <f t="shared" si="11"/>
        <v/>
      </c>
      <c r="I81" s="196"/>
      <c r="J81" s="187"/>
      <c r="K81" s="200" t="str">
        <f t="shared" si="12"/>
        <v/>
      </c>
      <c r="L81" s="199">
        <f t="shared" si="9"/>
        <v>0</v>
      </c>
      <c r="M81" s="160"/>
    </row>
    <row r="82" spans="2:13" x14ac:dyDescent="0.2">
      <c r="B82" s="159"/>
      <c r="C82" s="185"/>
      <c r="D82" s="185"/>
      <c r="E82" s="186"/>
      <c r="F82" s="186"/>
      <c r="G82" s="187"/>
      <c r="H82" s="200" t="str">
        <f t="shared" si="11"/>
        <v/>
      </c>
      <c r="I82" s="196"/>
      <c r="J82" s="187"/>
      <c r="K82" s="200" t="str">
        <f t="shared" si="12"/>
        <v/>
      </c>
      <c r="L82" s="199">
        <f t="shared" si="9"/>
        <v>0</v>
      </c>
      <c r="M82" s="160"/>
    </row>
    <row r="83" spans="2:13" x14ac:dyDescent="0.2">
      <c r="B83" s="159"/>
      <c r="C83" s="185"/>
      <c r="D83" s="185"/>
      <c r="E83" s="186"/>
      <c r="F83" s="186"/>
      <c r="G83" s="187"/>
      <c r="H83" s="200" t="str">
        <f t="shared" si="11"/>
        <v/>
      </c>
      <c r="I83" s="196"/>
      <c r="J83" s="187"/>
      <c r="K83" s="200" t="str">
        <f t="shared" si="12"/>
        <v/>
      </c>
      <c r="L83" s="199">
        <f t="shared" si="9"/>
        <v>0</v>
      </c>
      <c r="M83" s="160"/>
    </row>
    <row r="84" spans="2:13" x14ac:dyDescent="0.2">
      <c r="B84" s="159"/>
      <c r="C84" s="185"/>
      <c r="D84" s="185"/>
      <c r="E84" s="186"/>
      <c r="F84" s="186"/>
      <c r="G84" s="187"/>
      <c r="H84" s="200" t="str">
        <f t="shared" ref="H84:H93" si="13">IF(G84="","",VLOOKUP(G84,NamaAkun,2))</f>
        <v/>
      </c>
      <c r="I84" s="196"/>
      <c r="J84" s="187"/>
      <c r="K84" s="200" t="str">
        <f t="shared" si="12"/>
        <v/>
      </c>
      <c r="L84" s="199">
        <f t="shared" si="9"/>
        <v>0</v>
      </c>
      <c r="M84" s="160"/>
    </row>
    <row r="85" spans="2:13" x14ac:dyDescent="0.2">
      <c r="B85" s="159"/>
      <c r="C85" s="185"/>
      <c r="D85" s="185"/>
      <c r="E85" s="186"/>
      <c r="F85" s="186"/>
      <c r="G85" s="187"/>
      <c r="H85" s="200" t="str">
        <f t="shared" si="13"/>
        <v/>
      </c>
      <c r="I85" s="196"/>
      <c r="J85" s="187"/>
      <c r="K85" s="200" t="str">
        <f t="shared" si="12"/>
        <v/>
      </c>
      <c r="L85" s="199">
        <f t="shared" si="9"/>
        <v>0</v>
      </c>
      <c r="M85" s="160"/>
    </row>
    <row r="86" spans="2:13" x14ac:dyDescent="0.2">
      <c r="B86" s="159"/>
      <c r="C86" s="185"/>
      <c r="D86" s="185"/>
      <c r="E86" s="186"/>
      <c r="F86" s="186"/>
      <c r="G86" s="187"/>
      <c r="H86" s="200" t="str">
        <f t="shared" si="13"/>
        <v/>
      </c>
      <c r="I86" s="196"/>
      <c r="J86" s="187"/>
      <c r="K86" s="200" t="str">
        <f t="shared" si="12"/>
        <v/>
      </c>
      <c r="L86" s="199">
        <f t="shared" si="9"/>
        <v>0</v>
      </c>
      <c r="M86" s="160"/>
    </row>
    <row r="87" spans="2:13" x14ac:dyDescent="0.2">
      <c r="B87" s="159"/>
      <c r="C87" s="185"/>
      <c r="D87" s="185"/>
      <c r="E87" s="186"/>
      <c r="F87" s="186"/>
      <c r="G87" s="187"/>
      <c r="H87" s="200" t="str">
        <f t="shared" si="13"/>
        <v/>
      </c>
      <c r="I87" s="196"/>
      <c r="J87" s="187"/>
      <c r="K87" s="200" t="str">
        <f t="shared" si="12"/>
        <v/>
      </c>
      <c r="L87" s="199">
        <f t="shared" si="9"/>
        <v>0</v>
      </c>
      <c r="M87" s="160"/>
    </row>
    <row r="88" spans="2:13" x14ac:dyDescent="0.2">
      <c r="B88" s="159"/>
      <c r="C88" s="185"/>
      <c r="D88" s="185"/>
      <c r="E88" s="186"/>
      <c r="F88" s="186"/>
      <c r="G88" s="187"/>
      <c r="H88" s="200" t="str">
        <f t="shared" si="13"/>
        <v/>
      </c>
      <c r="I88" s="196"/>
      <c r="J88" s="187"/>
      <c r="K88" s="200" t="str">
        <f t="shared" si="12"/>
        <v/>
      </c>
      <c r="L88" s="199">
        <f t="shared" si="9"/>
        <v>0</v>
      </c>
      <c r="M88" s="160"/>
    </row>
    <row r="89" spans="2:13" x14ac:dyDescent="0.2">
      <c r="B89" s="159"/>
      <c r="C89" s="185"/>
      <c r="D89" s="185"/>
      <c r="E89" s="186"/>
      <c r="F89" s="186"/>
      <c r="G89" s="187"/>
      <c r="H89" s="200" t="str">
        <f t="shared" si="13"/>
        <v/>
      </c>
      <c r="I89" s="196"/>
      <c r="J89" s="187"/>
      <c r="K89" s="200" t="str">
        <f t="shared" si="12"/>
        <v/>
      </c>
      <c r="L89" s="199">
        <f t="shared" si="9"/>
        <v>0</v>
      </c>
      <c r="M89" s="160"/>
    </row>
    <row r="90" spans="2:13" x14ac:dyDescent="0.2">
      <c r="B90" s="159"/>
      <c r="C90" s="185"/>
      <c r="D90" s="185"/>
      <c r="E90" s="186"/>
      <c r="F90" s="186"/>
      <c r="G90" s="187"/>
      <c r="H90" s="200" t="str">
        <f t="shared" si="13"/>
        <v/>
      </c>
      <c r="I90" s="196"/>
      <c r="J90" s="187"/>
      <c r="K90" s="200" t="str">
        <f t="shared" si="12"/>
        <v/>
      </c>
      <c r="L90" s="199">
        <f t="shared" si="9"/>
        <v>0</v>
      </c>
      <c r="M90" s="160"/>
    </row>
    <row r="91" spans="2:13" x14ac:dyDescent="0.2">
      <c r="B91" s="159"/>
      <c r="C91" s="185"/>
      <c r="D91" s="185"/>
      <c r="E91" s="186"/>
      <c r="F91" s="186"/>
      <c r="G91" s="187"/>
      <c r="H91" s="200" t="str">
        <f t="shared" si="13"/>
        <v/>
      </c>
      <c r="I91" s="196"/>
      <c r="J91" s="187"/>
      <c r="K91" s="200" t="str">
        <f t="shared" si="12"/>
        <v/>
      </c>
      <c r="L91" s="199">
        <f t="shared" si="9"/>
        <v>0</v>
      </c>
      <c r="M91" s="160"/>
    </row>
    <row r="92" spans="2:13" x14ac:dyDescent="0.2">
      <c r="B92" s="159"/>
      <c r="C92" s="185"/>
      <c r="D92" s="185"/>
      <c r="E92" s="186"/>
      <c r="F92" s="186"/>
      <c r="G92" s="187"/>
      <c r="H92" s="200" t="str">
        <f t="shared" si="13"/>
        <v/>
      </c>
      <c r="I92" s="196"/>
      <c r="J92" s="187"/>
      <c r="K92" s="200" t="str">
        <f t="shared" si="12"/>
        <v/>
      </c>
      <c r="L92" s="199">
        <f t="shared" si="9"/>
        <v>0</v>
      </c>
      <c r="M92" s="160"/>
    </row>
    <row r="93" spans="2:13" x14ac:dyDescent="0.2">
      <c r="B93" s="159"/>
      <c r="C93" s="185"/>
      <c r="D93" s="185"/>
      <c r="E93" s="186"/>
      <c r="F93" s="186"/>
      <c r="G93" s="187"/>
      <c r="H93" s="200" t="str">
        <f t="shared" si="13"/>
        <v/>
      </c>
      <c r="I93" s="196"/>
      <c r="J93" s="187"/>
      <c r="K93" s="200" t="str">
        <f t="shared" si="12"/>
        <v/>
      </c>
      <c r="L93" s="199">
        <f t="shared" si="9"/>
        <v>0</v>
      </c>
      <c r="M93" s="160"/>
    </row>
    <row r="94" spans="2:13" x14ac:dyDescent="0.2">
      <c r="B94" s="159"/>
      <c r="C94" s="185"/>
      <c r="D94" s="185"/>
      <c r="E94" s="186"/>
      <c r="F94" s="186"/>
      <c r="G94" s="187"/>
      <c r="H94" s="200" t="str">
        <f t="shared" si="11"/>
        <v/>
      </c>
      <c r="I94" s="196"/>
      <c r="J94" s="187"/>
      <c r="K94" s="200" t="str">
        <f t="shared" si="12"/>
        <v/>
      </c>
      <c r="L94" s="199">
        <f t="shared" si="9"/>
        <v>0</v>
      </c>
      <c r="M94" s="160"/>
    </row>
    <row r="95" spans="2:13" x14ac:dyDescent="0.2">
      <c r="B95" s="159"/>
      <c r="C95" s="185"/>
      <c r="D95" s="185"/>
      <c r="E95" s="186"/>
      <c r="F95" s="186"/>
      <c r="G95" s="187"/>
      <c r="H95" s="200" t="str">
        <f t="shared" si="11"/>
        <v/>
      </c>
      <c r="I95" s="196"/>
      <c r="J95" s="187"/>
      <c r="K95" s="200" t="str">
        <f t="shared" si="12"/>
        <v/>
      </c>
      <c r="L95" s="199">
        <f t="shared" si="9"/>
        <v>0</v>
      </c>
      <c r="M95" s="160"/>
    </row>
    <row r="96" spans="2:13" x14ac:dyDescent="0.2">
      <c r="B96" s="159"/>
      <c r="C96" s="185"/>
      <c r="D96" s="185"/>
      <c r="E96" s="186"/>
      <c r="F96" s="186"/>
      <c r="G96" s="187"/>
      <c r="H96" s="200" t="str">
        <f t="shared" ref="H96" si="14">IF(G96="","",VLOOKUP(G96,NamaAkun,2))</f>
        <v/>
      </c>
      <c r="I96" s="196"/>
      <c r="J96" s="187"/>
      <c r="K96" s="200" t="str">
        <f t="shared" si="12"/>
        <v/>
      </c>
      <c r="L96" s="199">
        <f t="shared" si="9"/>
        <v>0</v>
      </c>
      <c r="M96" s="160"/>
    </row>
    <row r="97" spans="2:13" x14ac:dyDescent="0.2">
      <c r="B97" s="159"/>
      <c r="C97" s="185"/>
      <c r="D97" s="185"/>
      <c r="E97" s="186"/>
      <c r="F97" s="186"/>
      <c r="G97" s="187"/>
      <c r="H97" s="200" t="str">
        <f t="shared" si="11"/>
        <v/>
      </c>
      <c r="I97" s="196"/>
      <c r="J97" s="187"/>
      <c r="K97" s="200" t="str">
        <f t="shared" si="12"/>
        <v/>
      </c>
      <c r="L97" s="199">
        <f t="shared" si="9"/>
        <v>0</v>
      </c>
      <c r="M97" s="160"/>
    </row>
    <row r="98" spans="2:13" x14ac:dyDescent="0.2">
      <c r="B98" s="159"/>
      <c r="C98" s="185"/>
      <c r="D98" s="185"/>
      <c r="E98" s="186"/>
      <c r="F98" s="186"/>
      <c r="G98" s="187"/>
      <c r="H98" s="200" t="str">
        <f t="shared" si="11"/>
        <v/>
      </c>
      <c r="I98" s="196"/>
      <c r="J98" s="187"/>
      <c r="K98" s="200" t="str">
        <f t="shared" si="12"/>
        <v/>
      </c>
      <c r="L98" s="199">
        <f t="shared" si="9"/>
        <v>0</v>
      </c>
      <c r="M98" s="160"/>
    </row>
    <row r="99" spans="2:13" x14ac:dyDescent="0.2">
      <c r="B99" s="159"/>
      <c r="C99" s="185"/>
      <c r="D99" s="185"/>
      <c r="E99" s="186"/>
      <c r="F99" s="186"/>
      <c r="G99" s="187"/>
      <c r="H99" s="200" t="str">
        <f t="shared" si="11"/>
        <v/>
      </c>
      <c r="I99" s="196"/>
      <c r="J99" s="187"/>
      <c r="K99" s="200" t="str">
        <f t="shared" si="12"/>
        <v/>
      </c>
      <c r="L99" s="199">
        <f t="shared" si="9"/>
        <v>0</v>
      </c>
      <c r="M99" s="160"/>
    </row>
    <row r="100" spans="2:13" x14ac:dyDescent="0.2">
      <c r="B100" s="159"/>
      <c r="C100" s="185"/>
      <c r="D100" s="185"/>
      <c r="E100" s="186"/>
      <c r="F100" s="186"/>
      <c r="G100" s="187"/>
      <c r="H100" s="200" t="str">
        <f t="shared" si="11"/>
        <v/>
      </c>
      <c r="I100" s="196"/>
      <c r="J100" s="187"/>
      <c r="K100" s="200" t="str">
        <f t="shared" si="12"/>
        <v/>
      </c>
      <c r="L100" s="199">
        <f t="shared" si="9"/>
        <v>0</v>
      </c>
      <c r="M100" s="160"/>
    </row>
    <row r="101" spans="2:13" x14ac:dyDescent="0.2">
      <c r="B101" s="159"/>
      <c r="C101" s="185"/>
      <c r="D101" s="185"/>
      <c r="E101" s="186"/>
      <c r="F101" s="186"/>
      <c r="G101" s="187"/>
      <c r="H101" s="200" t="str">
        <f t="shared" si="11"/>
        <v/>
      </c>
      <c r="I101" s="196"/>
      <c r="J101" s="187"/>
      <c r="K101" s="200" t="str">
        <f t="shared" si="12"/>
        <v/>
      </c>
      <c r="L101" s="199">
        <f t="shared" si="9"/>
        <v>0</v>
      </c>
      <c r="M101" s="160"/>
    </row>
    <row r="102" spans="2:13" x14ac:dyDescent="0.2">
      <c r="B102" s="159"/>
      <c r="C102" s="185"/>
      <c r="D102" s="185"/>
      <c r="E102" s="186"/>
      <c r="F102" s="186"/>
      <c r="G102" s="187"/>
      <c r="H102" s="200" t="str">
        <f t="shared" si="11"/>
        <v/>
      </c>
      <c r="I102" s="196"/>
      <c r="J102" s="187"/>
      <c r="K102" s="200" t="str">
        <f t="shared" si="12"/>
        <v/>
      </c>
      <c r="L102" s="199">
        <f t="shared" si="9"/>
        <v>0</v>
      </c>
      <c r="M102" s="160"/>
    </row>
    <row r="103" spans="2:13" x14ac:dyDescent="0.2">
      <c r="B103" s="159"/>
      <c r="C103" s="185"/>
      <c r="D103" s="185"/>
      <c r="E103" s="186"/>
      <c r="F103" s="186"/>
      <c r="G103" s="187"/>
      <c r="H103" s="200" t="str">
        <f t="shared" si="11"/>
        <v/>
      </c>
      <c r="I103" s="196"/>
      <c r="J103" s="187"/>
      <c r="K103" s="200" t="str">
        <f t="shared" si="12"/>
        <v/>
      </c>
      <c r="L103" s="199">
        <f t="shared" si="9"/>
        <v>0</v>
      </c>
      <c r="M103" s="160"/>
    </row>
    <row r="104" spans="2:13" x14ac:dyDescent="0.2">
      <c r="B104" s="159"/>
      <c r="C104" s="185"/>
      <c r="D104" s="185"/>
      <c r="E104" s="186"/>
      <c r="F104" s="186"/>
      <c r="G104" s="187"/>
      <c r="H104" s="200" t="str">
        <f t="shared" si="11"/>
        <v/>
      </c>
      <c r="I104" s="196"/>
      <c r="J104" s="187"/>
      <c r="K104" s="200" t="str">
        <f t="shared" si="12"/>
        <v/>
      </c>
      <c r="L104" s="199">
        <f t="shared" si="9"/>
        <v>0</v>
      </c>
      <c r="M104" s="160"/>
    </row>
    <row r="105" spans="2:13" x14ac:dyDescent="0.2">
      <c r="B105" s="159"/>
      <c r="C105" s="185"/>
      <c r="D105" s="185"/>
      <c r="E105" s="186"/>
      <c r="F105" s="186"/>
      <c r="G105" s="187"/>
      <c r="H105" s="200" t="str">
        <f t="shared" si="11"/>
        <v/>
      </c>
      <c r="I105" s="196"/>
      <c r="J105" s="187"/>
      <c r="K105" s="200" t="str">
        <f t="shared" si="12"/>
        <v/>
      </c>
      <c r="L105" s="199">
        <f t="shared" si="9"/>
        <v>0</v>
      </c>
      <c r="M105" s="160"/>
    </row>
    <row r="106" spans="2:13" x14ac:dyDescent="0.2">
      <c r="B106" s="159"/>
      <c r="C106" s="185"/>
      <c r="D106" s="185"/>
      <c r="E106" s="186"/>
      <c r="F106" s="186"/>
      <c r="G106" s="187"/>
      <c r="H106" s="200" t="str">
        <f t="shared" ref="H106:H129" si="15">IF(G106="","",VLOOKUP(G106,NamaAkun,2))</f>
        <v/>
      </c>
      <c r="I106" s="196"/>
      <c r="J106" s="187"/>
      <c r="K106" s="200" t="str">
        <f t="shared" si="12"/>
        <v/>
      </c>
      <c r="L106" s="199">
        <f t="shared" si="9"/>
        <v>0</v>
      </c>
      <c r="M106" s="160"/>
    </row>
    <row r="107" spans="2:13" x14ac:dyDescent="0.2">
      <c r="B107" s="159"/>
      <c r="C107" s="185"/>
      <c r="D107" s="185"/>
      <c r="E107" s="186"/>
      <c r="F107" s="186"/>
      <c r="G107" s="187"/>
      <c r="H107" s="200" t="str">
        <f t="shared" si="15"/>
        <v/>
      </c>
      <c r="I107" s="196"/>
      <c r="J107" s="187"/>
      <c r="K107" s="200" t="str">
        <f t="shared" si="12"/>
        <v/>
      </c>
      <c r="L107" s="199">
        <f t="shared" si="9"/>
        <v>0</v>
      </c>
      <c r="M107" s="160"/>
    </row>
    <row r="108" spans="2:13" x14ac:dyDescent="0.2">
      <c r="B108" s="159"/>
      <c r="C108" s="185"/>
      <c r="D108" s="185"/>
      <c r="E108" s="186"/>
      <c r="F108" s="186"/>
      <c r="G108" s="187"/>
      <c r="H108" s="200" t="str">
        <f t="shared" si="15"/>
        <v/>
      </c>
      <c r="I108" s="196"/>
      <c r="J108" s="187"/>
      <c r="K108" s="200" t="str">
        <f t="shared" si="12"/>
        <v/>
      </c>
      <c r="L108" s="199">
        <f t="shared" si="9"/>
        <v>0</v>
      </c>
      <c r="M108" s="160"/>
    </row>
    <row r="109" spans="2:13" x14ac:dyDescent="0.2">
      <c r="B109" s="159"/>
      <c r="C109" s="185"/>
      <c r="D109" s="185"/>
      <c r="E109" s="186"/>
      <c r="F109" s="186"/>
      <c r="G109" s="187"/>
      <c r="H109" s="200" t="str">
        <f t="shared" si="15"/>
        <v/>
      </c>
      <c r="I109" s="196"/>
      <c r="J109" s="187"/>
      <c r="K109" s="200" t="str">
        <f t="shared" si="12"/>
        <v/>
      </c>
      <c r="L109" s="199">
        <f t="shared" si="9"/>
        <v>0</v>
      </c>
      <c r="M109" s="160"/>
    </row>
    <row r="110" spans="2:13" x14ac:dyDescent="0.2">
      <c r="B110" s="159"/>
      <c r="C110" s="185"/>
      <c r="D110" s="185"/>
      <c r="E110" s="186"/>
      <c r="F110" s="186"/>
      <c r="G110" s="187"/>
      <c r="H110" s="200" t="str">
        <f t="shared" si="15"/>
        <v/>
      </c>
      <c r="I110" s="196"/>
      <c r="J110" s="187"/>
      <c r="K110" s="200" t="str">
        <f t="shared" si="12"/>
        <v/>
      </c>
      <c r="L110" s="199">
        <f t="shared" si="9"/>
        <v>0</v>
      </c>
      <c r="M110" s="160"/>
    </row>
    <row r="111" spans="2:13" x14ac:dyDescent="0.2">
      <c r="B111" s="159"/>
      <c r="C111" s="185"/>
      <c r="D111" s="185"/>
      <c r="E111" s="186"/>
      <c r="F111" s="186"/>
      <c r="G111" s="187"/>
      <c r="H111" s="200" t="str">
        <f t="shared" si="15"/>
        <v/>
      </c>
      <c r="I111" s="196"/>
      <c r="J111" s="187"/>
      <c r="K111" s="200" t="str">
        <f t="shared" si="12"/>
        <v/>
      </c>
      <c r="L111" s="199">
        <f t="shared" si="9"/>
        <v>0</v>
      </c>
      <c r="M111" s="160"/>
    </row>
    <row r="112" spans="2:13" x14ac:dyDescent="0.2">
      <c r="B112" s="159"/>
      <c r="C112" s="185"/>
      <c r="D112" s="185"/>
      <c r="E112" s="186"/>
      <c r="F112" s="186"/>
      <c r="G112" s="187"/>
      <c r="H112" s="200" t="str">
        <f t="shared" si="15"/>
        <v/>
      </c>
      <c r="I112" s="196"/>
      <c r="J112" s="187"/>
      <c r="K112" s="200" t="str">
        <f t="shared" si="12"/>
        <v/>
      </c>
      <c r="L112" s="199">
        <f t="shared" si="9"/>
        <v>0</v>
      </c>
      <c r="M112" s="160"/>
    </row>
    <row r="113" spans="2:13" x14ac:dyDescent="0.2">
      <c r="B113" s="159"/>
      <c r="C113" s="185"/>
      <c r="D113" s="185"/>
      <c r="E113" s="186"/>
      <c r="F113" s="186"/>
      <c r="G113" s="187"/>
      <c r="H113" s="200" t="str">
        <f t="shared" si="15"/>
        <v/>
      </c>
      <c r="I113" s="196"/>
      <c r="J113" s="187"/>
      <c r="K113" s="200" t="str">
        <f t="shared" si="12"/>
        <v/>
      </c>
      <c r="L113" s="199">
        <f t="shared" si="9"/>
        <v>0</v>
      </c>
      <c r="M113" s="160"/>
    </row>
    <row r="114" spans="2:13" x14ac:dyDescent="0.2">
      <c r="B114" s="159"/>
      <c r="C114" s="185"/>
      <c r="D114" s="185"/>
      <c r="E114" s="186"/>
      <c r="F114" s="186"/>
      <c r="G114" s="187"/>
      <c r="H114" s="200" t="str">
        <f t="shared" si="15"/>
        <v/>
      </c>
      <c r="I114" s="196"/>
      <c r="J114" s="187"/>
      <c r="K114" s="200" t="str">
        <f t="shared" si="12"/>
        <v/>
      </c>
      <c r="L114" s="199">
        <f t="shared" ref="L114:L127" si="16">I114</f>
        <v>0</v>
      </c>
      <c r="M114" s="160"/>
    </row>
    <row r="115" spans="2:13" x14ac:dyDescent="0.2">
      <c r="B115" s="159"/>
      <c r="C115" s="185"/>
      <c r="D115" s="185"/>
      <c r="E115" s="186"/>
      <c r="F115" s="186"/>
      <c r="G115" s="187"/>
      <c r="H115" s="200" t="str">
        <f t="shared" si="15"/>
        <v/>
      </c>
      <c r="I115" s="196"/>
      <c r="J115" s="187"/>
      <c r="K115" s="200" t="str">
        <f t="shared" si="12"/>
        <v/>
      </c>
      <c r="L115" s="199">
        <f t="shared" si="16"/>
        <v>0</v>
      </c>
      <c r="M115" s="160"/>
    </row>
    <row r="116" spans="2:13" x14ac:dyDescent="0.2">
      <c r="B116" s="159"/>
      <c r="C116" s="185"/>
      <c r="D116" s="185"/>
      <c r="E116" s="186"/>
      <c r="F116" s="186"/>
      <c r="G116" s="187"/>
      <c r="H116" s="200" t="str">
        <f t="shared" si="15"/>
        <v/>
      </c>
      <c r="I116" s="196"/>
      <c r="J116" s="187"/>
      <c r="K116" s="200" t="str">
        <f t="shared" si="12"/>
        <v/>
      </c>
      <c r="L116" s="199">
        <f t="shared" si="16"/>
        <v>0</v>
      </c>
      <c r="M116" s="160"/>
    </row>
    <row r="117" spans="2:13" x14ac:dyDescent="0.2">
      <c r="B117" s="159"/>
      <c r="C117" s="185"/>
      <c r="D117" s="185"/>
      <c r="E117" s="186"/>
      <c r="F117" s="186"/>
      <c r="G117" s="187"/>
      <c r="H117" s="200" t="str">
        <f t="shared" si="15"/>
        <v/>
      </c>
      <c r="I117" s="196"/>
      <c r="J117" s="187"/>
      <c r="K117" s="200" t="str">
        <f t="shared" si="12"/>
        <v/>
      </c>
      <c r="L117" s="199">
        <f t="shared" si="16"/>
        <v>0</v>
      </c>
      <c r="M117" s="160"/>
    </row>
    <row r="118" spans="2:13" x14ac:dyDescent="0.2">
      <c r="B118" s="159"/>
      <c r="C118" s="185"/>
      <c r="D118" s="185"/>
      <c r="E118" s="186"/>
      <c r="F118" s="186"/>
      <c r="G118" s="187"/>
      <c r="H118" s="200" t="str">
        <f t="shared" si="15"/>
        <v/>
      </c>
      <c r="I118" s="196"/>
      <c r="J118" s="187"/>
      <c r="K118" s="200" t="str">
        <f t="shared" si="12"/>
        <v/>
      </c>
      <c r="L118" s="199">
        <f t="shared" si="16"/>
        <v>0</v>
      </c>
      <c r="M118" s="160"/>
    </row>
    <row r="119" spans="2:13" x14ac:dyDescent="0.2">
      <c r="B119" s="159"/>
      <c r="C119" s="185"/>
      <c r="D119" s="185"/>
      <c r="E119" s="186"/>
      <c r="F119" s="186"/>
      <c r="G119" s="187"/>
      <c r="H119" s="200" t="str">
        <f t="shared" si="15"/>
        <v/>
      </c>
      <c r="I119" s="196"/>
      <c r="J119" s="187"/>
      <c r="K119" s="200" t="str">
        <f t="shared" si="12"/>
        <v/>
      </c>
      <c r="L119" s="199">
        <f t="shared" si="16"/>
        <v>0</v>
      </c>
      <c r="M119" s="160"/>
    </row>
    <row r="120" spans="2:13" x14ac:dyDescent="0.2">
      <c r="B120" s="159"/>
      <c r="C120" s="185"/>
      <c r="D120" s="185"/>
      <c r="E120" s="186"/>
      <c r="F120" s="186"/>
      <c r="G120" s="187"/>
      <c r="H120" s="200" t="str">
        <f t="shared" si="15"/>
        <v/>
      </c>
      <c r="I120" s="196"/>
      <c r="J120" s="187"/>
      <c r="K120" s="200" t="str">
        <f t="shared" si="12"/>
        <v/>
      </c>
      <c r="L120" s="199">
        <f t="shared" si="16"/>
        <v>0</v>
      </c>
      <c r="M120" s="160"/>
    </row>
    <row r="121" spans="2:13" x14ac:dyDescent="0.2">
      <c r="B121" s="159"/>
      <c r="C121" s="185"/>
      <c r="D121" s="185"/>
      <c r="E121" s="186"/>
      <c r="F121" s="186"/>
      <c r="G121" s="187"/>
      <c r="H121" s="200" t="str">
        <f t="shared" si="15"/>
        <v/>
      </c>
      <c r="I121" s="196"/>
      <c r="J121" s="187"/>
      <c r="K121" s="200" t="str">
        <f t="shared" si="12"/>
        <v/>
      </c>
      <c r="L121" s="199">
        <f t="shared" si="16"/>
        <v>0</v>
      </c>
      <c r="M121" s="160"/>
    </row>
    <row r="122" spans="2:13" x14ac:dyDescent="0.2">
      <c r="B122" s="159"/>
      <c r="C122" s="185"/>
      <c r="D122" s="185"/>
      <c r="E122" s="186"/>
      <c r="F122" s="186"/>
      <c r="G122" s="187"/>
      <c r="H122" s="200" t="str">
        <f t="shared" si="15"/>
        <v/>
      </c>
      <c r="I122" s="196"/>
      <c r="J122" s="187"/>
      <c r="K122" s="200" t="str">
        <f t="shared" si="12"/>
        <v/>
      </c>
      <c r="L122" s="199">
        <f t="shared" si="16"/>
        <v>0</v>
      </c>
      <c r="M122" s="160"/>
    </row>
    <row r="123" spans="2:13" x14ac:dyDescent="0.2">
      <c r="B123" s="159"/>
      <c r="C123" s="185"/>
      <c r="D123" s="185"/>
      <c r="E123" s="186"/>
      <c r="F123" s="186"/>
      <c r="G123" s="187"/>
      <c r="H123" s="200" t="str">
        <f t="shared" si="15"/>
        <v/>
      </c>
      <c r="I123" s="196"/>
      <c r="J123" s="187"/>
      <c r="K123" s="200" t="str">
        <f t="shared" si="12"/>
        <v/>
      </c>
      <c r="L123" s="199">
        <f t="shared" si="16"/>
        <v>0</v>
      </c>
      <c r="M123" s="160"/>
    </row>
    <row r="124" spans="2:13" x14ac:dyDescent="0.2">
      <c r="B124" s="159"/>
      <c r="C124" s="185"/>
      <c r="D124" s="185"/>
      <c r="E124" s="186"/>
      <c r="F124" s="186"/>
      <c r="G124" s="187"/>
      <c r="H124" s="200" t="str">
        <f t="shared" si="15"/>
        <v/>
      </c>
      <c r="I124" s="196"/>
      <c r="J124" s="187"/>
      <c r="K124" s="200" t="str">
        <f t="shared" si="12"/>
        <v/>
      </c>
      <c r="L124" s="199">
        <f t="shared" si="16"/>
        <v>0</v>
      </c>
      <c r="M124" s="160"/>
    </row>
    <row r="125" spans="2:13" x14ac:dyDescent="0.2">
      <c r="B125" s="159"/>
      <c r="C125" s="185"/>
      <c r="D125" s="185"/>
      <c r="E125" s="186"/>
      <c r="F125" s="186"/>
      <c r="G125" s="187"/>
      <c r="H125" s="200" t="str">
        <f t="shared" si="15"/>
        <v/>
      </c>
      <c r="I125" s="196"/>
      <c r="J125" s="187"/>
      <c r="K125" s="200" t="str">
        <f t="shared" si="12"/>
        <v/>
      </c>
      <c r="L125" s="199">
        <f t="shared" si="16"/>
        <v>0</v>
      </c>
      <c r="M125" s="160"/>
    </row>
    <row r="126" spans="2:13" x14ac:dyDescent="0.2">
      <c r="B126" s="159"/>
      <c r="C126" s="185"/>
      <c r="D126" s="185"/>
      <c r="E126" s="186"/>
      <c r="F126" s="186"/>
      <c r="G126" s="187"/>
      <c r="H126" s="200" t="str">
        <f t="shared" si="15"/>
        <v/>
      </c>
      <c r="I126" s="196"/>
      <c r="J126" s="187"/>
      <c r="K126" s="200" t="str">
        <f t="shared" si="12"/>
        <v/>
      </c>
      <c r="L126" s="199">
        <f t="shared" si="16"/>
        <v>0</v>
      </c>
      <c r="M126" s="160"/>
    </row>
    <row r="127" spans="2:13" x14ac:dyDescent="0.2">
      <c r="B127" s="159"/>
      <c r="C127" s="185"/>
      <c r="D127" s="185"/>
      <c r="E127" s="186"/>
      <c r="F127" s="186"/>
      <c r="G127" s="187"/>
      <c r="H127" s="200" t="str">
        <f t="shared" si="15"/>
        <v/>
      </c>
      <c r="I127" s="196"/>
      <c r="J127" s="187"/>
      <c r="K127" s="200" t="str">
        <f t="shared" si="12"/>
        <v/>
      </c>
      <c r="L127" s="199">
        <f t="shared" si="16"/>
        <v>0</v>
      </c>
      <c r="M127" s="160"/>
    </row>
    <row r="128" spans="2:13" x14ac:dyDescent="0.2">
      <c r="B128" s="159"/>
      <c r="C128" s="185"/>
      <c r="D128" s="185"/>
      <c r="E128" s="186"/>
      <c r="F128" s="186"/>
      <c r="G128" s="187"/>
      <c r="H128" s="200" t="str">
        <f t="shared" si="15"/>
        <v/>
      </c>
      <c r="I128" s="196"/>
      <c r="J128" s="187"/>
      <c r="K128" s="200" t="str">
        <f t="shared" si="12"/>
        <v/>
      </c>
      <c r="L128" s="199">
        <f t="shared" ref="L128:L148" si="17">I128</f>
        <v>0</v>
      </c>
      <c r="M128" s="160"/>
    </row>
    <row r="129" spans="2:13" x14ac:dyDescent="0.2">
      <c r="B129" s="159"/>
      <c r="C129" s="185"/>
      <c r="D129" s="185"/>
      <c r="E129" s="186"/>
      <c r="F129" s="186"/>
      <c r="G129" s="187"/>
      <c r="H129" s="200" t="str">
        <f t="shared" si="15"/>
        <v/>
      </c>
      <c r="I129" s="196"/>
      <c r="J129" s="187"/>
      <c r="K129" s="200" t="str">
        <f t="shared" si="12"/>
        <v/>
      </c>
      <c r="L129" s="199">
        <f t="shared" si="17"/>
        <v>0</v>
      </c>
      <c r="M129" s="160"/>
    </row>
    <row r="130" spans="2:13" x14ac:dyDescent="0.2">
      <c r="B130" s="159"/>
      <c r="C130" s="185"/>
      <c r="D130" s="185"/>
      <c r="E130" s="186"/>
      <c r="F130" s="186"/>
      <c r="G130" s="187"/>
      <c r="H130" s="200" t="str">
        <f t="shared" ref="H130:H139" si="18">IF(G130="","",VLOOKUP(G130,NamaAkun,2))</f>
        <v/>
      </c>
      <c r="I130" s="196"/>
      <c r="J130" s="187"/>
      <c r="K130" s="200" t="str">
        <f t="shared" si="12"/>
        <v/>
      </c>
      <c r="L130" s="199">
        <f t="shared" si="17"/>
        <v>0</v>
      </c>
      <c r="M130" s="160"/>
    </row>
    <row r="131" spans="2:13" x14ac:dyDescent="0.2">
      <c r="B131" s="159"/>
      <c r="C131" s="185"/>
      <c r="D131" s="185"/>
      <c r="E131" s="186"/>
      <c r="F131" s="186"/>
      <c r="G131" s="187"/>
      <c r="H131" s="200" t="str">
        <f t="shared" si="18"/>
        <v/>
      </c>
      <c r="I131" s="196"/>
      <c r="J131" s="187"/>
      <c r="K131" s="200" t="str">
        <f t="shared" si="12"/>
        <v/>
      </c>
      <c r="L131" s="199">
        <f t="shared" si="17"/>
        <v>0</v>
      </c>
      <c r="M131" s="160"/>
    </row>
    <row r="132" spans="2:13" x14ac:dyDescent="0.2">
      <c r="B132" s="159"/>
      <c r="C132" s="185"/>
      <c r="D132" s="185"/>
      <c r="E132" s="186"/>
      <c r="F132" s="186"/>
      <c r="G132" s="187"/>
      <c r="H132" s="200" t="str">
        <f t="shared" si="18"/>
        <v/>
      </c>
      <c r="I132" s="196"/>
      <c r="J132" s="187"/>
      <c r="K132" s="200" t="str">
        <f t="shared" si="12"/>
        <v/>
      </c>
      <c r="L132" s="199">
        <f t="shared" si="17"/>
        <v>0</v>
      </c>
      <c r="M132" s="160"/>
    </row>
    <row r="133" spans="2:13" x14ac:dyDescent="0.2">
      <c r="B133" s="159"/>
      <c r="C133" s="185"/>
      <c r="D133" s="185"/>
      <c r="E133" s="186"/>
      <c r="F133" s="186"/>
      <c r="G133" s="187"/>
      <c r="H133" s="200" t="str">
        <f t="shared" si="18"/>
        <v/>
      </c>
      <c r="I133" s="196"/>
      <c r="J133" s="187"/>
      <c r="K133" s="200" t="str">
        <f t="shared" si="12"/>
        <v/>
      </c>
      <c r="L133" s="199">
        <f t="shared" si="17"/>
        <v>0</v>
      </c>
      <c r="M133" s="160"/>
    </row>
    <row r="134" spans="2:13" x14ac:dyDescent="0.2">
      <c r="B134" s="159"/>
      <c r="C134" s="185"/>
      <c r="D134" s="185"/>
      <c r="E134" s="186"/>
      <c r="F134" s="186"/>
      <c r="G134" s="187"/>
      <c r="H134" s="200" t="str">
        <f t="shared" si="18"/>
        <v/>
      </c>
      <c r="I134" s="196"/>
      <c r="J134" s="187"/>
      <c r="K134" s="200" t="str">
        <f t="shared" si="12"/>
        <v/>
      </c>
      <c r="L134" s="199">
        <f t="shared" si="17"/>
        <v>0</v>
      </c>
      <c r="M134" s="160"/>
    </row>
    <row r="135" spans="2:13" x14ac:dyDescent="0.2">
      <c r="B135" s="159"/>
      <c r="C135" s="185"/>
      <c r="D135" s="185"/>
      <c r="E135" s="186"/>
      <c r="F135" s="186"/>
      <c r="G135" s="187"/>
      <c r="H135" s="200" t="str">
        <f t="shared" si="18"/>
        <v/>
      </c>
      <c r="I135" s="196"/>
      <c r="J135" s="187"/>
      <c r="K135" s="200" t="str">
        <f t="shared" si="12"/>
        <v/>
      </c>
      <c r="L135" s="199">
        <f t="shared" si="17"/>
        <v>0</v>
      </c>
      <c r="M135" s="160"/>
    </row>
    <row r="136" spans="2:13" x14ac:dyDescent="0.2">
      <c r="B136" s="159"/>
      <c r="C136" s="185"/>
      <c r="D136" s="185"/>
      <c r="E136" s="186"/>
      <c r="F136" s="186"/>
      <c r="G136" s="187"/>
      <c r="H136" s="200" t="str">
        <f t="shared" si="18"/>
        <v/>
      </c>
      <c r="I136" s="196"/>
      <c r="J136" s="187"/>
      <c r="K136" s="200" t="str">
        <f t="shared" si="12"/>
        <v/>
      </c>
      <c r="L136" s="199">
        <f t="shared" si="17"/>
        <v>0</v>
      </c>
      <c r="M136" s="160"/>
    </row>
    <row r="137" spans="2:13" x14ac:dyDescent="0.2">
      <c r="B137" s="159"/>
      <c r="C137" s="185"/>
      <c r="D137" s="185"/>
      <c r="E137" s="186"/>
      <c r="F137" s="186"/>
      <c r="G137" s="187"/>
      <c r="H137" s="200" t="str">
        <f t="shared" si="18"/>
        <v/>
      </c>
      <c r="I137" s="196"/>
      <c r="J137" s="187"/>
      <c r="K137" s="200" t="str">
        <f t="shared" si="12"/>
        <v/>
      </c>
      <c r="L137" s="199">
        <f t="shared" si="17"/>
        <v>0</v>
      </c>
      <c r="M137" s="160"/>
    </row>
    <row r="138" spans="2:13" x14ac:dyDescent="0.2">
      <c r="B138" s="159"/>
      <c r="C138" s="185"/>
      <c r="D138" s="185"/>
      <c r="E138" s="186"/>
      <c r="F138" s="186"/>
      <c r="G138" s="187"/>
      <c r="H138" s="200" t="str">
        <f t="shared" si="18"/>
        <v/>
      </c>
      <c r="I138" s="196"/>
      <c r="J138" s="187"/>
      <c r="K138" s="200" t="str">
        <f t="shared" si="12"/>
        <v/>
      </c>
      <c r="L138" s="199">
        <f t="shared" si="17"/>
        <v>0</v>
      </c>
      <c r="M138" s="160"/>
    </row>
    <row r="139" spans="2:13" x14ac:dyDescent="0.2">
      <c r="B139" s="159"/>
      <c r="C139" s="185"/>
      <c r="D139" s="185"/>
      <c r="E139" s="186"/>
      <c r="F139" s="186"/>
      <c r="G139" s="187"/>
      <c r="H139" s="200" t="str">
        <f t="shared" si="18"/>
        <v/>
      </c>
      <c r="I139" s="196"/>
      <c r="J139" s="187"/>
      <c r="K139" s="200" t="str">
        <f t="shared" si="12"/>
        <v/>
      </c>
      <c r="L139" s="199">
        <f t="shared" si="17"/>
        <v>0</v>
      </c>
      <c r="M139" s="160"/>
    </row>
    <row r="140" spans="2:13" x14ac:dyDescent="0.2">
      <c r="B140" s="159"/>
      <c r="C140" s="185"/>
      <c r="D140" s="185"/>
      <c r="E140" s="186"/>
      <c r="F140" s="186"/>
      <c r="G140" s="187"/>
      <c r="H140" s="200" t="str">
        <f t="shared" ref="H140:H180" si="19">IF(G140="","",VLOOKUP(G140,NamaAkun,2))</f>
        <v/>
      </c>
      <c r="I140" s="196"/>
      <c r="J140" s="187"/>
      <c r="K140" s="200" t="str">
        <f t="shared" ref="K140:K294" si="20">IF(J140="","",VLOOKUP(J140,NamaAkun,2))</f>
        <v/>
      </c>
      <c r="L140" s="199">
        <f t="shared" si="17"/>
        <v>0</v>
      </c>
      <c r="M140" s="160"/>
    </row>
    <row r="141" spans="2:13" x14ac:dyDescent="0.2">
      <c r="B141" s="159"/>
      <c r="C141" s="185"/>
      <c r="D141" s="185"/>
      <c r="E141" s="186"/>
      <c r="F141" s="186"/>
      <c r="G141" s="187"/>
      <c r="H141" s="200" t="str">
        <f t="shared" si="19"/>
        <v/>
      </c>
      <c r="I141" s="196"/>
      <c r="J141" s="187"/>
      <c r="K141" s="200" t="str">
        <f t="shared" si="20"/>
        <v/>
      </c>
      <c r="L141" s="199">
        <f t="shared" si="17"/>
        <v>0</v>
      </c>
      <c r="M141" s="160"/>
    </row>
    <row r="142" spans="2:13" x14ac:dyDescent="0.2">
      <c r="B142" s="159"/>
      <c r="C142" s="185"/>
      <c r="D142" s="185"/>
      <c r="E142" s="186"/>
      <c r="F142" s="186"/>
      <c r="G142" s="187"/>
      <c r="H142" s="200" t="str">
        <f t="shared" ref="H142:H143" si="21">IF(G142="","",VLOOKUP(G142,NamaAkun,2))</f>
        <v/>
      </c>
      <c r="I142" s="196"/>
      <c r="J142" s="187"/>
      <c r="K142" s="200" t="str">
        <f t="shared" si="20"/>
        <v/>
      </c>
      <c r="L142" s="199">
        <f t="shared" si="17"/>
        <v>0</v>
      </c>
      <c r="M142" s="160"/>
    </row>
    <row r="143" spans="2:13" x14ac:dyDescent="0.2">
      <c r="B143" s="159"/>
      <c r="C143" s="185"/>
      <c r="D143" s="185"/>
      <c r="E143" s="186"/>
      <c r="F143" s="186"/>
      <c r="G143" s="187"/>
      <c r="H143" s="200" t="str">
        <f t="shared" si="21"/>
        <v/>
      </c>
      <c r="I143" s="196"/>
      <c r="J143" s="187"/>
      <c r="K143" s="200" t="str">
        <f t="shared" si="20"/>
        <v/>
      </c>
      <c r="L143" s="199">
        <f t="shared" si="17"/>
        <v>0</v>
      </c>
      <c r="M143" s="160"/>
    </row>
    <row r="144" spans="2:13" x14ac:dyDescent="0.2">
      <c r="B144" s="159"/>
      <c r="C144" s="185"/>
      <c r="D144" s="185"/>
      <c r="E144" s="186"/>
      <c r="F144" s="186"/>
      <c r="G144" s="187"/>
      <c r="H144" s="200" t="str">
        <f t="shared" si="19"/>
        <v/>
      </c>
      <c r="I144" s="196"/>
      <c r="J144" s="187"/>
      <c r="K144" s="200" t="str">
        <f t="shared" si="20"/>
        <v/>
      </c>
      <c r="L144" s="199">
        <f t="shared" si="17"/>
        <v>0</v>
      </c>
      <c r="M144" s="160"/>
    </row>
    <row r="145" spans="2:13" x14ac:dyDescent="0.2">
      <c r="B145" s="159"/>
      <c r="C145" s="185"/>
      <c r="D145" s="185"/>
      <c r="E145" s="186"/>
      <c r="F145" s="186"/>
      <c r="G145" s="187"/>
      <c r="H145" s="200" t="str">
        <f t="shared" si="19"/>
        <v/>
      </c>
      <c r="I145" s="196"/>
      <c r="J145" s="187"/>
      <c r="K145" s="200" t="str">
        <f t="shared" si="20"/>
        <v/>
      </c>
      <c r="L145" s="199">
        <f t="shared" si="17"/>
        <v>0</v>
      </c>
      <c r="M145" s="160"/>
    </row>
    <row r="146" spans="2:13" x14ac:dyDescent="0.2">
      <c r="B146" s="159"/>
      <c r="C146" s="185"/>
      <c r="D146" s="185"/>
      <c r="E146" s="186"/>
      <c r="F146" s="186"/>
      <c r="G146" s="187"/>
      <c r="H146" s="200" t="str">
        <f t="shared" si="19"/>
        <v/>
      </c>
      <c r="I146" s="196"/>
      <c r="J146" s="187"/>
      <c r="K146" s="200" t="str">
        <f t="shared" si="20"/>
        <v/>
      </c>
      <c r="L146" s="199">
        <f t="shared" si="17"/>
        <v>0</v>
      </c>
      <c r="M146" s="160"/>
    </row>
    <row r="147" spans="2:13" x14ac:dyDescent="0.2">
      <c r="B147" s="159"/>
      <c r="C147" s="185"/>
      <c r="D147" s="185"/>
      <c r="E147" s="186"/>
      <c r="F147" s="186"/>
      <c r="G147" s="187"/>
      <c r="H147" s="200" t="str">
        <f t="shared" si="19"/>
        <v/>
      </c>
      <c r="I147" s="196"/>
      <c r="J147" s="187"/>
      <c r="K147" s="200" t="str">
        <f t="shared" si="20"/>
        <v/>
      </c>
      <c r="L147" s="199">
        <f t="shared" si="17"/>
        <v>0</v>
      </c>
      <c r="M147" s="160"/>
    </row>
    <row r="148" spans="2:13" x14ac:dyDescent="0.2">
      <c r="B148" s="159"/>
      <c r="C148" s="185"/>
      <c r="D148" s="185"/>
      <c r="E148" s="186"/>
      <c r="F148" s="186"/>
      <c r="G148" s="187"/>
      <c r="H148" s="200" t="str">
        <f t="shared" si="19"/>
        <v/>
      </c>
      <c r="I148" s="196"/>
      <c r="J148" s="187"/>
      <c r="K148" s="200" t="str">
        <f t="shared" si="20"/>
        <v/>
      </c>
      <c r="L148" s="199">
        <f t="shared" si="17"/>
        <v>0</v>
      </c>
      <c r="M148" s="160"/>
    </row>
    <row r="149" spans="2:13" x14ac:dyDescent="0.2">
      <c r="B149" s="159"/>
      <c r="C149" s="185"/>
      <c r="D149" s="185"/>
      <c r="E149" s="186"/>
      <c r="F149" s="186"/>
      <c r="G149" s="187"/>
      <c r="H149" s="200" t="str">
        <f t="shared" si="19"/>
        <v/>
      </c>
      <c r="I149" s="196"/>
      <c r="J149" s="187"/>
      <c r="K149" s="200" t="str">
        <f t="shared" si="20"/>
        <v/>
      </c>
      <c r="L149" s="199">
        <f t="shared" ref="L149:L154" si="22">I149</f>
        <v>0</v>
      </c>
      <c r="M149" s="160"/>
    </row>
    <row r="150" spans="2:13" x14ac:dyDescent="0.2">
      <c r="B150" s="159"/>
      <c r="C150" s="185"/>
      <c r="D150" s="185"/>
      <c r="E150" s="186"/>
      <c r="F150" s="186"/>
      <c r="G150" s="187"/>
      <c r="H150" s="200" t="str">
        <f t="shared" si="19"/>
        <v/>
      </c>
      <c r="I150" s="196"/>
      <c r="J150" s="187"/>
      <c r="K150" s="200" t="str">
        <f t="shared" si="20"/>
        <v/>
      </c>
      <c r="L150" s="199">
        <f t="shared" si="22"/>
        <v>0</v>
      </c>
      <c r="M150" s="160"/>
    </row>
    <row r="151" spans="2:13" x14ac:dyDescent="0.2">
      <c r="B151" s="159"/>
      <c r="C151" s="185"/>
      <c r="D151" s="185"/>
      <c r="E151" s="186"/>
      <c r="F151" s="186"/>
      <c r="G151" s="187"/>
      <c r="H151" s="200" t="str">
        <f t="shared" si="19"/>
        <v/>
      </c>
      <c r="I151" s="196"/>
      <c r="J151" s="187"/>
      <c r="K151" s="200" t="str">
        <f t="shared" si="20"/>
        <v/>
      </c>
      <c r="L151" s="199">
        <f t="shared" si="22"/>
        <v>0</v>
      </c>
      <c r="M151" s="160"/>
    </row>
    <row r="152" spans="2:13" x14ac:dyDescent="0.2">
      <c r="B152" s="159"/>
      <c r="C152" s="185"/>
      <c r="D152" s="185"/>
      <c r="E152" s="186"/>
      <c r="F152" s="186"/>
      <c r="G152" s="187"/>
      <c r="H152" s="200" t="str">
        <f t="shared" si="19"/>
        <v/>
      </c>
      <c r="I152" s="196"/>
      <c r="J152" s="187"/>
      <c r="K152" s="200" t="str">
        <f t="shared" si="20"/>
        <v/>
      </c>
      <c r="L152" s="199">
        <f t="shared" si="22"/>
        <v>0</v>
      </c>
      <c r="M152" s="160"/>
    </row>
    <row r="153" spans="2:13" x14ac:dyDescent="0.2">
      <c r="B153" s="159"/>
      <c r="C153" s="185"/>
      <c r="D153" s="185"/>
      <c r="E153" s="186"/>
      <c r="F153" s="186"/>
      <c r="G153" s="187"/>
      <c r="H153" s="200" t="str">
        <f t="shared" si="19"/>
        <v/>
      </c>
      <c r="I153" s="196"/>
      <c r="J153" s="187"/>
      <c r="K153" s="200" t="str">
        <f t="shared" si="20"/>
        <v/>
      </c>
      <c r="L153" s="199">
        <f t="shared" si="22"/>
        <v>0</v>
      </c>
      <c r="M153" s="160"/>
    </row>
    <row r="154" spans="2:13" x14ac:dyDescent="0.2">
      <c r="B154" s="159"/>
      <c r="C154" s="185"/>
      <c r="D154" s="185"/>
      <c r="E154" s="186"/>
      <c r="F154" s="186"/>
      <c r="G154" s="187"/>
      <c r="H154" s="200" t="str">
        <f t="shared" si="19"/>
        <v/>
      </c>
      <c r="I154" s="196"/>
      <c r="J154" s="187"/>
      <c r="K154" s="200" t="str">
        <f t="shared" si="20"/>
        <v/>
      </c>
      <c r="L154" s="199">
        <f t="shared" si="22"/>
        <v>0</v>
      </c>
      <c r="M154" s="160"/>
    </row>
    <row r="155" spans="2:13" x14ac:dyDescent="0.2">
      <c r="B155" s="159"/>
      <c r="C155" s="185"/>
      <c r="D155" s="185"/>
      <c r="E155" s="186"/>
      <c r="F155" s="186"/>
      <c r="G155" s="187"/>
      <c r="H155" s="200" t="str">
        <f t="shared" si="19"/>
        <v/>
      </c>
      <c r="I155" s="196"/>
      <c r="J155" s="187"/>
      <c r="K155" s="200" t="str">
        <f t="shared" si="20"/>
        <v/>
      </c>
      <c r="L155" s="199">
        <f t="shared" ref="L155:L181" si="23">I155</f>
        <v>0</v>
      </c>
      <c r="M155" s="160"/>
    </row>
    <row r="156" spans="2:13" x14ac:dyDescent="0.2">
      <c r="B156" s="159"/>
      <c r="C156" s="185"/>
      <c r="D156" s="185"/>
      <c r="E156" s="186"/>
      <c r="F156" s="186"/>
      <c r="G156" s="187"/>
      <c r="H156" s="200" t="str">
        <f t="shared" si="19"/>
        <v/>
      </c>
      <c r="I156" s="196"/>
      <c r="J156" s="187"/>
      <c r="K156" s="200" t="str">
        <f t="shared" si="20"/>
        <v/>
      </c>
      <c r="L156" s="199">
        <f t="shared" si="23"/>
        <v>0</v>
      </c>
      <c r="M156" s="160"/>
    </row>
    <row r="157" spans="2:13" x14ac:dyDescent="0.2">
      <c r="B157" s="159"/>
      <c r="C157" s="185"/>
      <c r="D157" s="185"/>
      <c r="E157" s="186"/>
      <c r="F157" s="186"/>
      <c r="G157" s="187"/>
      <c r="H157" s="200" t="str">
        <f t="shared" si="19"/>
        <v/>
      </c>
      <c r="I157" s="196"/>
      <c r="J157" s="187"/>
      <c r="K157" s="200" t="str">
        <f t="shared" si="20"/>
        <v/>
      </c>
      <c r="L157" s="199">
        <f t="shared" si="23"/>
        <v>0</v>
      </c>
      <c r="M157" s="160"/>
    </row>
    <row r="158" spans="2:13" x14ac:dyDescent="0.2">
      <c r="B158" s="159"/>
      <c r="C158" s="185"/>
      <c r="D158" s="185"/>
      <c r="E158" s="186"/>
      <c r="F158" s="186"/>
      <c r="G158" s="187"/>
      <c r="H158" s="200" t="str">
        <f t="shared" si="19"/>
        <v/>
      </c>
      <c r="I158" s="196"/>
      <c r="J158" s="187"/>
      <c r="K158" s="200" t="str">
        <f t="shared" si="20"/>
        <v/>
      </c>
      <c r="L158" s="199">
        <f t="shared" si="23"/>
        <v>0</v>
      </c>
      <c r="M158" s="160"/>
    </row>
    <row r="159" spans="2:13" x14ac:dyDescent="0.2">
      <c r="B159" s="159"/>
      <c r="C159" s="185"/>
      <c r="D159" s="185"/>
      <c r="E159" s="186"/>
      <c r="F159" s="186"/>
      <c r="G159" s="187"/>
      <c r="H159" s="200" t="str">
        <f t="shared" si="19"/>
        <v/>
      </c>
      <c r="I159" s="196"/>
      <c r="J159" s="187"/>
      <c r="K159" s="200" t="str">
        <f t="shared" si="20"/>
        <v/>
      </c>
      <c r="L159" s="199">
        <f t="shared" si="23"/>
        <v>0</v>
      </c>
      <c r="M159" s="160"/>
    </row>
    <row r="160" spans="2:13" x14ac:dyDescent="0.2">
      <c r="B160" s="159"/>
      <c r="C160" s="185"/>
      <c r="D160" s="185"/>
      <c r="E160" s="186"/>
      <c r="F160" s="186"/>
      <c r="G160" s="190"/>
      <c r="H160" s="200" t="str">
        <f t="shared" si="19"/>
        <v/>
      </c>
      <c r="I160" s="196"/>
      <c r="J160" s="187"/>
      <c r="K160" s="200" t="str">
        <f t="shared" si="20"/>
        <v/>
      </c>
      <c r="L160" s="199">
        <f t="shared" si="23"/>
        <v>0</v>
      </c>
      <c r="M160" s="160"/>
    </row>
    <row r="161" spans="2:13" x14ac:dyDescent="0.2">
      <c r="B161" s="159"/>
      <c r="C161" s="185"/>
      <c r="D161" s="185"/>
      <c r="E161" s="186"/>
      <c r="F161" s="186"/>
      <c r="G161" s="187"/>
      <c r="H161" s="200" t="str">
        <f t="shared" si="19"/>
        <v/>
      </c>
      <c r="I161" s="196"/>
      <c r="J161" s="187"/>
      <c r="K161" s="200" t="str">
        <f t="shared" si="20"/>
        <v/>
      </c>
      <c r="L161" s="199">
        <f t="shared" si="23"/>
        <v>0</v>
      </c>
      <c r="M161" s="160"/>
    </row>
    <row r="162" spans="2:13" x14ac:dyDescent="0.2">
      <c r="B162" s="159"/>
      <c r="C162" s="185"/>
      <c r="D162" s="185"/>
      <c r="E162" s="186"/>
      <c r="F162" s="186"/>
      <c r="G162" s="187"/>
      <c r="H162" s="200" t="str">
        <f t="shared" si="19"/>
        <v/>
      </c>
      <c r="I162" s="196"/>
      <c r="J162" s="187"/>
      <c r="K162" s="200" t="str">
        <f t="shared" si="20"/>
        <v/>
      </c>
      <c r="L162" s="199">
        <f t="shared" si="23"/>
        <v>0</v>
      </c>
      <c r="M162" s="160"/>
    </row>
    <row r="163" spans="2:13" x14ac:dyDescent="0.2">
      <c r="B163" s="159"/>
      <c r="C163" s="185"/>
      <c r="D163" s="185"/>
      <c r="E163" s="186"/>
      <c r="F163" s="186"/>
      <c r="G163" s="187"/>
      <c r="H163" s="200" t="str">
        <f t="shared" si="19"/>
        <v/>
      </c>
      <c r="I163" s="196"/>
      <c r="J163" s="187"/>
      <c r="K163" s="200" t="str">
        <f t="shared" si="20"/>
        <v/>
      </c>
      <c r="L163" s="199">
        <f t="shared" si="23"/>
        <v>0</v>
      </c>
      <c r="M163" s="160"/>
    </row>
    <row r="164" spans="2:13" x14ac:dyDescent="0.2">
      <c r="B164" s="159"/>
      <c r="C164" s="185"/>
      <c r="D164" s="185"/>
      <c r="E164" s="186"/>
      <c r="F164" s="186"/>
      <c r="G164" s="187"/>
      <c r="H164" s="200" t="str">
        <f t="shared" si="19"/>
        <v/>
      </c>
      <c r="I164" s="196"/>
      <c r="J164" s="187"/>
      <c r="K164" s="200" t="str">
        <f t="shared" si="20"/>
        <v/>
      </c>
      <c r="L164" s="199">
        <f t="shared" si="23"/>
        <v>0</v>
      </c>
      <c r="M164" s="160"/>
    </row>
    <row r="165" spans="2:13" x14ac:dyDescent="0.2">
      <c r="B165" s="159"/>
      <c r="C165" s="185"/>
      <c r="D165" s="185"/>
      <c r="E165" s="186"/>
      <c r="F165" s="186"/>
      <c r="G165" s="187"/>
      <c r="H165" s="200" t="str">
        <f t="shared" si="19"/>
        <v/>
      </c>
      <c r="I165" s="196"/>
      <c r="J165" s="187"/>
      <c r="K165" s="200" t="str">
        <f t="shared" si="20"/>
        <v/>
      </c>
      <c r="L165" s="199">
        <f t="shared" si="23"/>
        <v>0</v>
      </c>
      <c r="M165" s="160"/>
    </row>
    <row r="166" spans="2:13" x14ac:dyDescent="0.2">
      <c r="B166" s="159"/>
      <c r="C166" s="185"/>
      <c r="D166" s="185"/>
      <c r="E166" s="186"/>
      <c r="F166" s="186"/>
      <c r="G166" s="187"/>
      <c r="H166" s="200" t="str">
        <f t="shared" ref="H166" si="24">IF(G166="","",VLOOKUP(G166,NamaAkun,2))</f>
        <v/>
      </c>
      <c r="I166" s="196"/>
      <c r="J166" s="187"/>
      <c r="K166" s="200" t="str">
        <f t="shared" si="20"/>
        <v/>
      </c>
      <c r="L166" s="199">
        <f t="shared" si="23"/>
        <v>0</v>
      </c>
      <c r="M166" s="160"/>
    </row>
    <row r="167" spans="2:13" x14ac:dyDescent="0.2">
      <c r="B167" s="159"/>
      <c r="C167" s="185"/>
      <c r="D167" s="185"/>
      <c r="E167" s="186"/>
      <c r="F167" s="186"/>
      <c r="G167" s="187"/>
      <c r="H167" s="200" t="str">
        <f t="shared" si="19"/>
        <v/>
      </c>
      <c r="I167" s="196"/>
      <c r="J167" s="187"/>
      <c r="K167" s="200" t="str">
        <f t="shared" si="20"/>
        <v/>
      </c>
      <c r="L167" s="199">
        <f t="shared" si="23"/>
        <v>0</v>
      </c>
      <c r="M167" s="160"/>
    </row>
    <row r="168" spans="2:13" x14ac:dyDescent="0.2">
      <c r="B168" s="159"/>
      <c r="C168" s="185"/>
      <c r="D168" s="185"/>
      <c r="E168" s="186"/>
      <c r="F168" s="186"/>
      <c r="G168" s="187"/>
      <c r="H168" s="200" t="str">
        <f t="shared" si="19"/>
        <v/>
      </c>
      <c r="I168" s="196"/>
      <c r="J168" s="187"/>
      <c r="K168" s="200" t="str">
        <f t="shared" si="20"/>
        <v/>
      </c>
      <c r="L168" s="199">
        <f t="shared" si="23"/>
        <v>0</v>
      </c>
      <c r="M168" s="160"/>
    </row>
    <row r="169" spans="2:13" x14ac:dyDescent="0.2">
      <c r="B169" s="159"/>
      <c r="C169" s="185"/>
      <c r="D169" s="185"/>
      <c r="E169" s="186"/>
      <c r="F169" s="186"/>
      <c r="G169" s="187"/>
      <c r="H169" s="200" t="str">
        <f t="shared" si="19"/>
        <v/>
      </c>
      <c r="I169" s="196"/>
      <c r="J169" s="187"/>
      <c r="K169" s="200" t="str">
        <f t="shared" si="20"/>
        <v/>
      </c>
      <c r="L169" s="199">
        <f t="shared" si="23"/>
        <v>0</v>
      </c>
      <c r="M169" s="160"/>
    </row>
    <row r="170" spans="2:13" x14ac:dyDescent="0.2">
      <c r="B170" s="159"/>
      <c r="C170" s="185"/>
      <c r="D170" s="185"/>
      <c r="E170" s="186"/>
      <c r="F170" s="186"/>
      <c r="G170" s="187"/>
      <c r="H170" s="200" t="str">
        <f t="shared" si="19"/>
        <v/>
      </c>
      <c r="I170" s="196"/>
      <c r="J170" s="187"/>
      <c r="K170" s="200" t="str">
        <f t="shared" si="20"/>
        <v/>
      </c>
      <c r="L170" s="199">
        <f t="shared" si="23"/>
        <v>0</v>
      </c>
      <c r="M170" s="160"/>
    </row>
    <row r="171" spans="2:13" x14ac:dyDescent="0.2">
      <c r="B171" s="159"/>
      <c r="C171" s="185"/>
      <c r="D171" s="185"/>
      <c r="E171" s="186"/>
      <c r="F171" s="186"/>
      <c r="G171" s="187"/>
      <c r="H171" s="200" t="str">
        <f t="shared" si="19"/>
        <v/>
      </c>
      <c r="I171" s="196"/>
      <c r="J171" s="187"/>
      <c r="K171" s="200" t="str">
        <f t="shared" si="20"/>
        <v/>
      </c>
      <c r="L171" s="199">
        <f t="shared" si="23"/>
        <v>0</v>
      </c>
      <c r="M171" s="160"/>
    </row>
    <row r="172" spans="2:13" x14ac:dyDescent="0.2">
      <c r="B172" s="159"/>
      <c r="C172" s="185"/>
      <c r="D172" s="185"/>
      <c r="E172" s="186"/>
      <c r="F172" s="186"/>
      <c r="G172" s="187"/>
      <c r="H172" s="200" t="str">
        <f t="shared" si="19"/>
        <v/>
      </c>
      <c r="I172" s="196"/>
      <c r="J172" s="187"/>
      <c r="K172" s="200" t="str">
        <f t="shared" si="20"/>
        <v/>
      </c>
      <c r="L172" s="199">
        <f t="shared" si="23"/>
        <v>0</v>
      </c>
      <c r="M172" s="160"/>
    </row>
    <row r="173" spans="2:13" x14ac:dyDescent="0.2">
      <c r="B173" s="159"/>
      <c r="C173" s="185"/>
      <c r="D173" s="185"/>
      <c r="E173" s="186"/>
      <c r="F173" s="186"/>
      <c r="G173" s="187"/>
      <c r="H173" s="200" t="str">
        <f t="shared" si="19"/>
        <v/>
      </c>
      <c r="I173" s="196"/>
      <c r="J173" s="187"/>
      <c r="K173" s="200" t="str">
        <f t="shared" si="20"/>
        <v/>
      </c>
      <c r="L173" s="199">
        <f t="shared" si="23"/>
        <v>0</v>
      </c>
      <c r="M173" s="160"/>
    </row>
    <row r="174" spans="2:13" x14ac:dyDescent="0.2">
      <c r="B174" s="159"/>
      <c r="C174" s="185"/>
      <c r="D174" s="185"/>
      <c r="E174" s="186"/>
      <c r="F174" s="186"/>
      <c r="G174" s="187"/>
      <c r="H174" s="200" t="str">
        <f t="shared" si="19"/>
        <v/>
      </c>
      <c r="I174" s="196"/>
      <c r="J174" s="187"/>
      <c r="K174" s="200" t="str">
        <f t="shared" si="20"/>
        <v/>
      </c>
      <c r="L174" s="199">
        <f t="shared" si="23"/>
        <v>0</v>
      </c>
      <c r="M174" s="160"/>
    </row>
    <row r="175" spans="2:13" x14ac:dyDescent="0.2">
      <c r="B175" s="159"/>
      <c r="C175" s="185"/>
      <c r="D175" s="185"/>
      <c r="E175" s="186"/>
      <c r="F175" s="186"/>
      <c r="G175" s="187"/>
      <c r="H175" s="200" t="str">
        <f t="shared" si="19"/>
        <v/>
      </c>
      <c r="I175" s="196"/>
      <c r="J175" s="187"/>
      <c r="K175" s="200" t="str">
        <f t="shared" si="20"/>
        <v/>
      </c>
      <c r="L175" s="199">
        <f t="shared" si="23"/>
        <v>0</v>
      </c>
      <c r="M175" s="160"/>
    </row>
    <row r="176" spans="2:13" x14ac:dyDescent="0.2">
      <c r="B176" s="159"/>
      <c r="C176" s="185"/>
      <c r="D176" s="185"/>
      <c r="E176" s="186"/>
      <c r="F176" s="186"/>
      <c r="G176" s="187"/>
      <c r="H176" s="200" t="str">
        <f t="shared" si="19"/>
        <v/>
      </c>
      <c r="I176" s="196"/>
      <c r="J176" s="187"/>
      <c r="K176" s="200" t="str">
        <f t="shared" si="20"/>
        <v/>
      </c>
      <c r="L176" s="199">
        <f t="shared" si="23"/>
        <v>0</v>
      </c>
      <c r="M176" s="160"/>
    </row>
    <row r="177" spans="2:13" x14ac:dyDescent="0.2">
      <c r="B177" s="159"/>
      <c r="C177" s="185"/>
      <c r="D177" s="185"/>
      <c r="E177" s="186"/>
      <c r="F177" s="186"/>
      <c r="G177" s="187"/>
      <c r="H177" s="200" t="str">
        <f t="shared" si="19"/>
        <v/>
      </c>
      <c r="I177" s="196"/>
      <c r="J177" s="187"/>
      <c r="K177" s="200" t="str">
        <f t="shared" si="20"/>
        <v/>
      </c>
      <c r="L177" s="199">
        <f t="shared" si="23"/>
        <v>0</v>
      </c>
      <c r="M177" s="160"/>
    </row>
    <row r="178" spans="2:13" x14ac:dyDescent="0.2">
      <c r="B178" s="159"/>
      <c r="C178" s="185"/>
      <c r="D178" s="185"/>
      <c r="E178" s="186"/>
      <c r="F178" s="186"/>
      <c r="G178" s="187"/>
      <c r="H178" s="200" t="str">
        <f t="shared" si="19"/>
        <v/>
      </c>
      <c r="I178" s="196"/>
      <c r="J178" s="187"/>
      <c r="K178" s="200" t="str">
        <f t="shared" si="20"/>
        <v/>
      </c>
      <c r="L178" s="199">
        <f t="shared" si="23"/>
        <v>0</v>
      </c>
      <c r="M178" s="160"/>
    </row>
    <row r="179" spans="2:13" x14ac:dyDescent="0.2">
      <c r="B179" s="159"/>
      <c r="C179" s="185"/>
      <c r="D179" s="185"/>
      <c r="E179" s="186"/>
      <c r="F179" s="186"/>
      <c r="G179" s="187"/>
      <c r="H179" s="200" t="str">
        <f t="shared" si="19"/>
        <v/>
      </c>
      <c r="I179" s="196"/>
      <c r="J179" s="187"/>
      <c r="K179" s="200" t="str">
        <f t="shared" si="20"/>
        <v/>
      </c>
      <c r="L179" s="199">
        <f t="shared" si="23"/>
        <v>0</v>
      </c>
      <c r="M179" s="160"/>
    </row>
    <row r="180" spans="2:13" x14ac:dyDescent="0.2">
      <c r="B180" s="159"/>
      <c r="C180" s="185"/>
      <c r="D180" s="185"/>
      <c r="E180" s="186"/>
      <c r="F180" s="186"/>
      <c r="G180" s="187"/>
      <c r="H180" s="200" t="str">
        <f t="shared" si="19"/>
        <v/>
      </c>
      <c r="I180" s="196"/>
      <c r="J180" s="187"/>
      <c r="K180" s="200" t="str">
        <f t="shared" si="20"/>
        <v/>
      </c>
      <c r="L180" s="199">
        <f t="shared" si="23"/>
        <v>0</v>
      </c>
      <c r="M180" s="160"/>
    </row>
    <row r="181" spans="2:13" x14ac:dyDescent="0.2">
      <c r="B181" s="159"/>
      <c r="C181" s="185"/>
      <c r="D181" s="185"/>
      <c r="E181" s="186"/>
      <c r="F181" s="186"/>
      <c r="G181" s="187"/>
      <c r="H181" s="200" t="str">
        <f t="shared" ref="H181:H244" si="25">IF(G181="","",VLOOKUP(G181,NamaAkun,2))</f>
        <v/>
      </c>
      <c r="I181" s="196"/>
      <c r="J181" s="187"/>
      <c r="K181" s="200" t="str">
        <f t="shared" si="20"/>
        <v/>
      </c>
      <c r="L181" s="199">
        <f t="shared" si="23"/>
        <v>0</v>
      </c>
      <c r="M181" s="160"/>
    </row>
    <row r="182" spans="2:13" x14ac:dyDescent="0.2">
      <c r="B182" s="159"/>
      <c r="C182" s="185"/>
      <c r="D182" s="185"/>
      <c r="E182" s="186"/>
      <c r="F182" s="186"/>
      <c r="G182" s="187"/>
      <c r="H182" s="200" t="str">
        <f t="shared" si="25"/>
        <v/>
      </c>
      <c r="I182" s="196"/>
      <c r="J182" s="187"/>
      <c r="K182" s="200" t="str">
        <f t="shared" si="20"/>
        <v/>
      </c>
      <c r="L182" s="199">
        <f>I182</f>
        <v>0</v>
      </c>
      <c r="M182" s="160"/>
    </row>
    <row r="183" spans="2:13" x14ac:dyDescent="0.2">
      <c r="B183" s="159"/>
      <c r="C183" s="185"/>
      <c r="D183" s="185"/>
      <c r="E183" s="186"/>
      <c r="F183" s="186"/>
      <c r="G183" s="187"/>
      <c r="H183" s="200" t="str">
        <f t="shared" si="25"/>
        <v/>
      </c>
      <c r="I183" s="196"/>
      <c r="J183" s="187"/>
      <c r="K183" s="200" t="str">
        <f>IF(J183="","",VLOOKUP(J183,NamaAkun,2))</f>
        <v/>
      </c>
      <c r="L183" s="199">
        <f>I183</f>
        <v>0</v>
      </c>
      <c r="M183" s="160"/>
    </row>
    <row r="184" spans="2:13" x14ac:dyDescent="0.2">
      <c r="B184" s="159"/>
      <c r="C184" s="185"/>
      <c r="D184" s="185"/>
      <c r="E184" s="186"/>
      <c r="F184" s="186"/>
      <c r="G184" s="187"/>
      <c r="H184" s="200" t="str">
        <f t="shared" si="25"/>
        <v/>
      </c>
      <c r="I184" s="196"/>
      <c r="J184" s="187"/>
      <c r="K184" s="200" t="str">
        <f>IF(J184="","",VLOOKUP(J184,NamaAkun,2))</f>
        <v/>
      </c>
      <c r="L184" s="199">
        <f>I184</f>
        <v>0</v>
      </c>
      <c r="M184" s="160"/>
    </row>
    <row r="185" spans="2:13" x14ac:dyDescent="0.2">
      <c r="B185" s="159"/>
      <c r="C185" s="185"/>
      <c r="D185" s="185"/>
      <c r="E185" s="186"/>
      <c r="F185" s="186"/>
      <c r="G185" s="187"/>
      <c r="H185" s="200" t="str">
        <f t="shared" si="25"/>
        <v/>
      </c>
      <c r="I185" s="196"/>
      <c r="J185" s="187"/>
      <c r="K185" s="200" t="str">
        <f t="shared" si="20"/>
        <v/>
      </c>
      <c r="L185" s="199">
        <f t="shared" ref="L185:L247" si="26">I185</f>
        <v>0</v>
      </c>
      <c r="M185" s="160"/>
    </row>
    <row r="186" spans="2:13" x14ac:dyDescent="0.2">
      <c r="B186" s="159"/>
      <c r="C186" s="185"/>
      <c r="D186" s="185"/>
      <c r="E186" s="186"/>
      <c r="F186" s="186"/>
      <c r="G186" s="187"/>
      <c r="H186" s="200" t="str">
        <f t="shared" si="25"/>
        <v/>
      </c>
      <c r="I186" s="196"/>
      <c r="J186" s="187"/>
      <c r="K186" s="200" t="str">
        <f t="shared" si="20"/>
        <v/>
      </c>
      <c r="L186" s="199">
        <f t="shared" si="26"/>
        <v>0</v>
      </c>
      <c r="M186" s="160"/>
    </row>
    <row r="187" spans="2:13" x14ac:dyDescent="0.2">
      <c r="B187" s="159"/>
      <c r="C187" s="185"/>
      <c r="D187" s="185"/>
      <c r="E187" s="186"/>
      <c r="F187" s="186"/>
      <c r="G187" s="187"/>
      <c r="H187" s="200" t="str">
        <f t="shared" si="25"/>
        <v/>
      </c>
      <c r="I187" s="196"/>
      <c r="J187" s="187"/>
      <c r="K187" s="200" t="str">
        <f t="shared" si="20"/>
        <v/>
      </c>
      <c r="L187" s="199">
        <f t="shared" si="26"/>
        <v>0</v>
      </c>
      <c r="M187" s="160"/>
    </row>
    <row r="188" spans="2:13" x14ac:dyDescent="0.2">
      <c r="B188" s="159"/>
      <c r="C188" s="185"/>
      <c r="D188" s="185"/>
      <c r="E188" s="186"/>
      <c r="F188" s="186"/>
      <c r="G188" s="187"/>
      <c r="H188" s="200" t="str">
        <f t="shared" si="25"/>
        <v/>
      </c>
      <c r="I188" s="196"/>
      <c r="J188" s="187"/>
      <c r="K188" s="200" t="str">
        <f t="shared" si="20"/>
        <v/>
      </c>
      <c r="L188" s="199">
        <f t="shared" si="26"/>
        <v>0</v>
      </c>
      <c r="M188" s="160"/>
    </row>
    <row r="189" spans="2:13" x14ac:dyDescent="0.2">
      <c r="B189" s="159"/>
      <c r="C189" s="185"/>
      <c r="D189" s="185"/>
      <c r="E189" s="186"/>
      <c r="F189" s="186"/>
      <c r="G189" s="187"/>
      <c r="H189" s="200" t="str">
        <f t="shared" si="25"/>
        <v/>
      </c>
      <c r="I189" s="196"/>
      <c r="J189" s="187"/>
      <c r="K189" s="200" t="str">
        <f t="shared" si="20"/>
        <v/>
      </c>
      <c r="L189" s="199">
        <f t="shared" si="26"/>
        <v>0</v>
      </c>
      <c r="M189" s="160"/>
    </row>
    <row r="190" spans="2:13" x14ac:dyDescent="0.2">
      <c r="B190" s="159"/>
      <c r="C190" s="185"/>
      <c r="D190" s="185"/>
      <c r="E190" s="186"/>
      <c r="F190" s="186"/>
      <c r="G190" s="187"/>
      <c r="H190" s="200" t="str">
        <f t="shared" si="25"/>
        <v/>
      </c>
      <c r="I190" s="196"/>
      <c r="J190" s="187"/>
      <c r="K190" s="200" t="str">
        <f t="shared" si="20"/>
        <v/>
      </c>
      <c r="L190" s="199">
        <f t="shared" si="26"/>
        <v>0</v>
      </c>
      <c r="M190" s="160"/>
    </row>
    <row r="191" spans="2:13" x14ac:dyDescent="0.2">
      <c r="B191" s="159"/>
      <c r="C191" s="185"/>
      <c r="D191" s="185"/>
      <c r="E191" s="186"/>
      <c r="F191" s="186"/>
      <c r="G191" s="187"/>
      <c r="H191" s="200" t="str">
        <f t="shared" si="25"/>
        <v/>
      </c>
      <c r="I191" s="196"/>
      <c r="J191" s="187"/>
      <c r="K191" s="200" t="str">
        <f t="shared" si="20"/>
        <v/>
      </c>
      <c r="L191" s="199">
        <f t="shared" si="26"/>
        <v>0</v>
      </c>
      <c r="M191" s="160"/>
    </row>
    <row r="192" spans="2:13" x14ac:dyDescent="0.2">
      <c r="B192" s="159"/>
      <c r="C192" s="185"/>
      <c r="D192" s="185"/>
      <c r="E192" s="186"/>
      <c r="F192" s="186"/>
      <c r="G192" s="187"/>
      <c r="H192" s="200" t="str">
        <f t="shared" si="25"/>
        <v/>
      </c>
      <c r="I192" s="196"/>
      <c r="J192" s="187"/>
      <c r="K192" s="200" t="str">
        <f t="shared" si="20"/>
        <v/>
      </c>
      <c r="L192" s="199">
        <f t="shared" si="26"/>
        <v>0</v>
      </c>
      <c r="M192" s="160"/>
    </row>
    <row r="193" spans="2:13" x14ac:dyDescent="0.2">
      <c r="B193" s="159"/>
      <c r="C193" s="185"/>
      <c r="D193" s="185"/>
      <c r="E193" s="186"/>
      <c r="F193" s="186"/>
      <c r="G193" s="187"/>
      <c r="H193" s="200" t="str">
        <f t="shared" si="25"/>
        <v/>
      </c>
      <c r="I193" s="196"/>
      <c r="J193" s="187"/>
      <c r="K193" s="200" t="str">
        <f t="shared" si="20"/>
        <v/>
      </c>
      <c r="L193" s="199">
        <f t="shared" si="26"/>
        <v>0</v>
      </c>
      <c r="M193" s="160"/>
    </row>
    <row r="194" spans="2:13" x14ac:dyDescent="0.2">
      <c r="B194" s="159"/>
      <c r="C194" s="185"/>
      <c r="D194" s="185"/>
      <c r="E194" s="186"/>
      <c r="F194" s="186"/>
      <c r="G194" s="187"/>
      <c r="H194" s="200" t="str">
        <f t="shared" si="25"/>
        <v/>
      </c>
      <c r="I194" s="196"/>
      <c r="J194" s="187"/>
      <c r="K194" s="200" t="str">
        <f t="shared" si="20"/>
        <v/>
      </c>
      <c r="L194" s="199">
        <f t="shared" si="26"/>
        <v>0</v>
      </c>
      <c r="M194" s="160"/>
    </row>
    <row r="195" spans="2:13" x14ac:dyDescent="0.2">
      <c r="B195" s="159"/>
      <c r="C195" s="185"/>
      <c r="D195" s="185"/>
      <c r="E195" s="186"/>
      <c r="F195" s="186"/>
      <c r="G195" s="187"/>
      <c r="H195" s="200" t="str">
        <f t="shared" si="25"/>
        <v/>
      </c>
      <c r="I195" s="196"/>
      <c r="J195" s="187"/>
      <c r="K195" s="200" t="str">
        <f t="shared" si="20"/>
        <v/>
      </c>
      <c r="L195" s="199">
        <f t="shared" si="26"/>
        <v>0</v>
      </c>
      <c r="M195" s="160"/>
    </row>
    <row r="196" spans="2:13" x14ac:dyDescent="0.2">
      <c r="B196" s="159"/>
      <c r="C196" s="185"/>
      <c r="D196" s="185"/>
      <c r="E196" s="186"/>
      <c r="F196" s="186"/>
      <c r="G196" s="187"/>
      <c r="H196" s="200" t="str">
        <f t="shared" si="25"/>
        <v/>
      </c>
      <c r="I196" s="196"/>
      <c r="J196" s="187"/>
      <c r="K196" s="200" t="str">
        <f t="shared" si="20"/>
        <v/>
      </c>
      <c r="L196" s="199">
        <f t="shared" si="26"/>
        <v>0</v>
      </c>
      <c r="M196" s="160"/>
    </row>
    <row r="197" spans="2:13" x14ac:dyDescent="0.2">
      <c r="B197" s="159"/>
      <c r="C197" s="185"/>
      <c r="D197" s="185"/>
      <c r="E197" s="186"/>
      <c r="F197" s="186"/>
      <c r="G197" s="187"/>
      <c r="H197" s="200" t="str">
        <f t="shared" si="25"/>
        <v/>
      </c>
      <c r="I197" s="196"/>
      <c r="J197" s="187"/>
      <c r="K197" s="200" t="str">
        <f t="shared" si="20"/>
        <v/>
      </c>
      <c r="L197" s="199">
        <f t="shared" si="26"/>
        <v>0</v>
      </c>
      <c r="M197" s="160"/>
    </row>
    <row r="198" spans="2:13" x14ac:dyDescent="0.2">
      <c r="B198" s="159"/>
      <c r="C198" s="185"/>
      <c r="D198" s="185"/>
      <c r="E198" s="186"/>
      <c r="F198" s="186"/>
      <c r="G198" s="187"/>
      <c r="H198" s="200" t="str">
        <f t="shared" si="25"/>
        <v/>
      </c>
      <c r="I198" s="196"/>
      <c r="J198" s="187"/>
      <c r="K198" s="200" t="str">
        <f t="shared" si="20"/>
        <v/>
      </c>
      <c r="L198" s="199">
        <f t="shared" si="26"/>
        <v>0</v>
      </c>
      <c r="M198" s="160"/>
    </row>
    <row r="199" spans="2:13" x14ac:dyDescent="0.2">
      <c r="B199" s="159"/>
      <c r="C199" s="185"/>
      <c r="D199" s="185"/>
      <c r="E199" s="186"/>
      <c r="F199" s="186"/>
      <c r="G199" s="187"/>
      <c r="H199" s="200" t="str">
        <f t="shared" si="25"/>
        <v/>
      </c>
      <c r="I199" s="196"/>
      <c r="J199" s="187"/>
      <c r="K199" s="200" t="str">
        <f t="shared" si="20"/>
        <v/>
      </c>
      <c r="L199" s="199">
        <f t="shared" si="26"/>
        <v>0</v>
      </c>
      <c r="M199" s="160"/>
    </row>
    <row r="200" spans="2:13" x14ac:dyDescent="0.2">
      <c r="B200" s="159"/>
      <c r="C200" s="185"/>
      <c r="D200" s="185"/>
      <c r="E200" s="186"/>
      <c r="F200" s="186"/>
      <c r="G200" s="187"/>
      <c r="H200" s="200" t="str">
        <f t="shared" si="25"/>
        <v/>
      </c>
      <c r="I200" s="196"/>
      <c r="J200" s="187"/>
      <c r="K200" s="200" t="str">
        <f t="shared" si="20"/>
        <v/>
      </c>
      <c r="L200" s="199">
        <f t="shared" si="26"/>
        <v>0</v>
      </c>
      <c r="M200" s="160"/>
    </row>
    <row r="201" spans="2:13" x14ac:dyDescent="0.2">
      <c r="B201" s="159"/>
      <c r="C201" s="185"/>
      <c r="D201" s="185"/>
      <c r="E201" s="186"/>
      <c r="F201" s="186"/>
      <c r="G201" s="187"/>
      <c r="H201" s="200" t="str">
        <f t="shared" si="25"/>
        <v/>
      </c>
      <c r="I201" s="196"/>
      <c r="J201" s="187"/>
      <c r="K201" s="200" t="str">
        <f t="shared" si="20"/>
        <v/>
      </c>
      <c r="L201" s="199">
        <f t="shared" si="26"/>
        <v>0</v>
      </c>
      <c r="M201" s="160"/>
    </row>
    <row r="202" spans="2:13" x14ac:dyDescent="0.2">
      <c r="B202" s="159"/>
      <c r="C202" s="185"/>
      <c r="D202" s="185"/>
      <c r="E202" s="186"/>
      <c r="F202" s="186"/>
      <c r="G202" s="187"/>
      <c r="H202" s="200" t="str">
        <f t="shared" si="25"/>
        <v/>
      </c>
      <c r="I202" s="196"/>
      <c r="J202" s="187"/>
      <c r="K202" s="200" t="str">
        <f t="shared" si="20"/>
        <v/>
      </c>
      <c r="L202" s="199">
        <f t="shared" si="26"/>
        <v>0</v>
      </c>
      <c r="M202" s="160"/>
    </row>
    <row r="203" spans="2:13" x14ac:dyDescent="0.2">
      <c r="B203" s="159"/>
      <c r="C203" s="185"/>
      <c r="D203" s="185"/>
      <c r="E203" s="186"/>
      <c r="F203" s="186"/>
      <c r="G203" s="187"/>
      <c r="H203" s="200" t="str">
        <f t="shared" si="25"/>
        <v/>
      </c>
      <c r="I203" s="196"/>
      <c r="J203" s="187"/>
      <c r="K203" s="200" t="str">
        <f t="shared" si="20"/>
        <v/>
      </c>
      <c r="L203" s="199">
        <f t="shared" si="26"/>
        <v>0</v>
      </c>
      <c r="M203" s="160"/>
    </row>
    <row r="204" spans="2:13" x14ac:dyDescent="0.2">
      <c r="B204" s="159"/>
      <c r="C204" s="185"/>
      <c r="D204" s="185"/>
      <c r="E204" s="186"/>
      <c r="F204" s="186"/>
      <c r="G204" s="187"/>
      <c r="H204" s="200" t="str">
        <f t="shared" si="25"/>
        <v/>
      </c>
      <c r="I204" s="196"/>
      <c r="J204" s="187"/>
      <c r="K204" s="200" t="str">
        <f t="shared" si="20"/>
        <v/>
      </c>
      <c r="L204" s="199">
        <f t="shared" si="26"/>
        <v>0</v>
      </c>
      <c r="M204" s="160"/>
    </row>
    <row r="205" spans="2:13" x14ac:dyDescent="0.2">
      <c r="B205" s="159"/>
      <c r="C205" s="185"/>
      <c r="D205" s="185"/>
      <c r="E205" s="186"/>
      <c r="F205" s="186"/>
      <c r="G205" s="187"/>
      <c r="H205" s="200" t="str">
        <f t="shared" si="25"/>
        <v/>
      </c>
      <c r="I205" s="196"/>
      <c r="J205" s="187"/>
      <c r="K205" s="200" t="str">
        <f t="shared" si="20"/>
        <v/>
      </c>
      <c r="L205" s="199">
        <f t="shared" si="26"/>
        <v>0</v>
      </c>
      <c r="M205" s="160"/>
    </row>
    <row r="206" spans="2:13" x14ac:dyDescent="0.2">
      <c r="B206" s="159"/>
      <c r="C206" s="185"/>
      <c r="D206" s="185"/>
      <c r="E206" s="186"/>
      <c r="F206" s="186"/>
      <c r="G206" s="187"/>
      <c r="H206" s="200" t="str">
        <f t="shared" si="25"/>
        <v/>
      </c>
      <c r="I206" s="196"/>
      <c r="J206" s="187"/>
      <c r="K206" s="200" t="str">
        <f t="shared" si="20"/>
        <v/>
      </c>
      <c r="L206" s="199">
        <f t="shared" si="26"/>
        <v>0</v>
      </c>
      <c r="M206" s="160"/>
    </row>
    <row r="207" spans="2:13" x14ac:dyDescent="0.2">
      <c r="B207" s="159"/>
      <c r="C207" s="185"/>
      <c r="D207" s="185"/>
      <c r="E207" s="186"/>
      <c r="F207" s="186"/>
      <c r="G207" s="187"/>
      <c r="H207" s="200" t="str">
        <f t="shared" si="25"/>
        <v/>
      </c>
      <c r="I207" s="196"/>
      <c r="J207" s="187"/>
      <c r="K207" s="200" t="str">
        <f t="shared" si="20"/>
        <v/>
      </c>
      <c r="L207" s="199">
        <f t="shared" si="26"/>
        <v>0</v>
      </c>
      <c r="M207" s="160"/>
    </row>
    <row r="208" spans="2:13" x14ac:dyDescent="0.2">
      <c r="B208" s="159"/>
      <c r="C208" s="185"/>
      <c r="D208" s="185"/>
      <c r="E208" s="186"/>
      <c r="F208" s="186"/>
      <c r="G208" s="187"/>
      <c r="H208" s="200" t="str">
        <f t="shared" si="25"/>
        <v/>
      </c>
      <c r="I208" s="196"/>
      <c r="J208" s="187"/>
      <c r="K208" s="200" t="str">
        <f t="shared" si="20"/>
        <v/>
      </c>
      <c r="L208" s="199">
        <f t="shared" si="26"/>
        <v>0</v>
      </c>
      <c r="M208" s="160"/>
    </row>
    <row r="209" spans="2:13" x14ac:dyDescent="0.2">
      <c r="B209" s="159"/>
      <c r="C209" s="185"/>
      <c r="D209" s="185"/>
      <c r="E209" s="186"/>
      <c r="F209" s="186"/>
      <c r="G209" s="187"/>
      <c r="H209" s="200" t="str">
        <f t="shared" si="25"/>
        <v/>
      </c>
      <c r="I209" s="196"/>
      <c r="J209" s="187"/>
      <c r="K209" s="200" t="str">
        <f t="shared" si="20"/>
        <v/>
      </c>
      <c r="L209" s="199">
        <f t="shared" si="26"/>
        <v>0</v>
      </c>
      <c r="M209" s="160"/>
    </row>
    <row r="210" spans="2:13" x14ac:dyDescent="0.2">
      <c r="B210" s="159"/>
      <c r="C210" s="185"/>
      <c r="D210" s="185"/>
      <c r="E210" s="186"/>
      <c r="F210" s="186"/>
      <c r="G210" s="187"/>
      <c r="H210" s="200" t="str">
        <f t="shared" si="25"/>
        <v/>
      </c>
      <c r="I210" s="196"/>
      <c r="J210" s="187"/>
      <c r="K210" s="200" t="str">
        <f t="shared" si="20"/>
        <v/>
      </c>
      <c r="L210" s="199">
        <f t="shared" si="26"/>
        <v>0</v>
      </c>
      <c r="M210" s="160"/>
    </row>
    <row r="211" spans="2:13" x14ac:dyDescent="0.2">
      <c r="B211" s="159"/>
      <c r="C211" s="185"/>
      <c r="D211" s="185"/>
      <c r="E211" s="186"/>
      <c r="F211" s="186"/>
      <c r="G211" s="187"/>
      <c r="H211" s="200" t="str">
        <f t="shared" si="25"/>
        <v/>
      </c>
      <c r="I211" s="196"/>
      <c r="J211" s="187"/>
      <c r="K211" s="200" t="str">
        <f t="shared" si="20"/>
        <v/>
      </c>
      <c r="L211" s="199">
        <f t="shared" si="26"/>
        <v>0</v>
      </c>
      <c r="M211" s="160"/>
    </row>
    <row r="212" spans="2:13" x14ac:dyDescent="0.2">
      <c r="B212" s="159"/>
      <c r="C212" s="185"/>
      <c r="D212" s="185"/>
      <c r="E212" s="186"/>
      <c r="F212" s="186"/>
      <c r="G212" s="187"/>
      <c r="H212" s="200" t="str">
        <f t="shared" si="25"/>
        <v/>
      </c>
      <c r="I212" s="196"/>
      <c r="J212" s="187"/>
      <c r="K212" s="200" t="str">
        <f t="shared" si="20"/>
        <v/>
      </c>
      <c r="L212" s="199">
        <f t="shared" si="26"/>
        <v>0</v>
      </c>
      <c r="M212" s="160"/>
    </row>
    <row r="213" spans="2:13" x14ac:dyDescent="0.2">
      <c r="B213" s="159"/>
      <c r="C213" s="185"/>
      <c r="D213" s="185"/>
      <c r="E213" s="186"/>
      <c r="F213" s="186"/>
      <c r="G213" s="187"/>
      <c r="H213" s="200" t="str">
        <f t="shared" si="25"/>
        <v/>
      </c>
      <c r="I213" s="196"/>
      <c r="J213" s="187"/>
      <c r="K213" s="200" t="str">
        <f t="shared" si="20"/>
        <v/>
      </c>
      <c r="L213" s="199">
        <f t="shared" si="26"/>
        <v>0</v>
      </c>
      <c r="M213" s="160"/>
    </row>
    <row r="214" spans="2:13" x14ac:dyDescent="0.2">
      <c r="B214" s="159"/>
      <c r="C214" s="185"/>
      <c r="D214" s="185"/>
      <c r="E214" s="186"/>
      <c r="F214" s="186"/>
      <c r="G214" s="187"/>
      <c r="H214" s="200" t="str">
        <f t="shared" si="25"/>
        <v/>
      </c>
      <c r="I214" s="196"/>
      <c r="J214" s="187"/>
      <c r="K214" s="200" t="str">
        <f t="shared" si="20"/>
        <v/>
      </c>
      <c r="L214" s="199">
        <f t="shared" si="26"/>
        <v>0</v>
      </c>
      <c r="M214" s="160"/>
    </row>
    <row r="215" spans="2:13" x14ac:dyDescent="0.2">
      <c r="B215" s="159"/>
      <c r="C215" s="185"/>
      <c r="D215" s="185"/>
      <c r="E215" s="186"/>
      <c r="F215" s="186"/>
      <c r="G215" s="187"/>
      <c r="H215" s="200" t="str">
        <f t="shared" si="25"/>
        <v/>
      </c>
      <c r="I215" s="196"/>
      <c r="J215" s="187"/>
      <c r="K215" s="200" t="str">
        <f t="shared" si="20"/>
        <v/>
      </c>
      <c r="L215" s="199">
        <f t="shared" si="26"/>
        <v>0</v>
      </c>
      <c r="M215" s="160"/>
    </row>
    <row r="216" spans="2:13" x14ac:dyDescent="0.2">
      <c r="B216" s="159"/>
      <c r="C216" s="185"/>
      <c r="D216" s="185"/>
      <c r="E216" s="186"/>
      <c r="F216" s="186"/>
      <c r="G216" s="187"/>
      <c r="H216" s="200" t="str">
        <f t="shared" si="25"/>
        <v/>
      </c>
      <c r="I216" s="196"/>
      <c r="J216" s="187"/>
      <c r="K216" s="200" t="str">
        <f t="shared" si="20"/>
        <v/>
      </c>
      <c r="L216" s="199">
        <f t="shared" si="26"/>
        <v>0</v>
      </c>
      <c r="M216" s="160"/>
    </row>
    <row r="217" spans="2:13" x14ac:dyDescent="0.2">
      <c r="B217" s="159"/>
      <c r="C217" s="185"/>
      <c r="D217" s="185"/>
      <c r="E217" s="186"/>
      <c r="F217" s="186"/>
      <c r="G217" s="187"/>
      <c r="H217" s="200" t="str">
        <f t="shared" si="25"/>
        <v/>
      </c>
      <c r="I217" s="196"/>
      <c r="J217" s="187"/>
      <c r="K217" s="200" t="str">
        <f t="shared" si="20"/>
        <v/>
      </c>
      <c r="L217" s="199">
        <f t="shared" si="26"/>
        <v>0</v>
      </c>
      <c r="M217" s="160"/>
    </row>
    <row r="218" spans="2:13" x14ac:dyDescent="0.2">
      <c r="B218" s="159"/>
      <c r="C218" s="185"/>
      <c r="D218" s="185"/>
      <c r="E218" s="186"/>
      <c r="F218" s="186"/>
      <c r="G218" s="187"/>
      <c r="H218" s="200" t="str">
        <f t="shared" si="25"/>
        <v/>
      </c>
      <c r="I218" s="196"/>
      <c r="J218" s="187"/>
      <c r="K218" s="200" t="str">
        <f t="shared" si="20"/>
        <v/>
      </c>
      <c r="L218" s="199">
        <f t="shared" si="26"/>
        <v>0</v>
      </c>
      <c r="M218" s="160"/>
    </row>
    <row r="219" spans="2:13" x14ac:dyDescent="0.2">
      <c r="B219" s="159"/>
      <c r="C219" s="185"/>
      <c r="D219" s="185"/>
      <c r="E219" s="186"/>
      <c r="F219" s="186"/>
      <c r="G219" s="187"/>
      <c r="H219" s="200" t="str">
        <f t="shared" si="25"/>
        <v/>
      </c>
      <c r="I219" s="196"/>
      <c r="J219" s="187"/>
      <c r="K219" s="200" t="str">
        <f t="shared" si="20"/>
        <v/>
      </c>
      <c r="L219" s="199">
        <f t="shared" si="26"/>
        <v>0</v>
      </c>
      <c r="M219" s="160"/>
    </row>
    <row r="220" spans="2:13" x14ac:dyDescent="0.2">
      <c r="B220" s="159"/>
      <c r="C220" s="185"/>
      <c r="D220" s="185"/>
      <c r="E220" s="186"/>
      <c r="F220" s="186"/>
      <c r="G220" s="187"/>
      <c r="H220" s="200" t="str">
        <f t="shared" si="25"/>
        <v/>
      </c>
      <c r="I220" s="196"/>
      <c r="J220" s="187"/>
      <c r="K220" s="200" t="str">
        <f t="shared" si="20"/>
        <v/>
      </c>
      <c r="L220" s="199">
        <f t="shared" si="26"/>
        <v>0</v>
      </c>
      <c r="M220" s="160"/>
    </row>
    <row r="221" spans="2:13" x14ac:dyDescent="0.2">
      <c r="B221" s="159"/>
      <c r="C221" s="185"/>
      <c r="D221" s="185"/>
      <c r="E221" s="186"/>
      <c r="F221" s="186"/>
      <c r="G221" s="187"/>
      <c r="H221" s="200" t="str">
        <f t="shared" si="25"/>
        <v/>
      </c>
      <c r="I221" s="196"/>
      <c r="J221" s="187"/>
      <c r="K221" s="200" t="str">
        <f t="shared" si="20"/>
        <v/>
      </c>
      <c r="L221" s="199">
        <f t="shared" si="26"/>
        <v>0</v>
      </c>
      <c r="M221" s="160"/>
    </row>
    <row r="222" spans="2:13" x14ac:dyDescent="0.2">
      <c r="B222" s="159"/>
      <c r="C222" s="185"/>
      <c r="D222" s="185"/>
      <c r="E222" s="186"/>
      <c r="F222" s="186"/>
      <c r="G222" s="187"/>
      <c r="H222" s="200" t="str">
        <f t="shared" si="25"/>
        <v/>
      </c>
      <c r="I222" s="196"/>
      <c r="J222" s="187"/>
      <c r="K222" s="200" t="str">
        <f t="shared" si="20"/>
        <v/>
      </c>
      <c r="L222" s="199">
        <f t="shared" si="26"/>
        <v>0</v>
      </c>
      <c r="M222" s="160"/>
    </row>
    <row r="223" spans="2:13" x14ac:dyDescent="0.2">
      <c r="B223" s="159"/>
      <c r="C223" s="185"/>
      <c r="D223" s="185"/>
      <c r="E223" s="186"/>
      <c r="F223" s="186"/>
      <c r="G223" s="187"/>
      <c r="H223" s="200" t="str">
        <f t="shared" si="25"/>
        <v/>
      </c>
      <c r="I223" s="196"/>
      <c r="J223" s="187"/>
      <c r="K223" s="200" t="str">
        <f t="shared" si="20"/>
        <v/>
      </c>
      <c r="L223" s="199">
        <f t="shared" si="26"/>
        <v>0</v>
      </c>
      <c r="M223" s="160"/>
    </row>
    <row r="224" spans="2:13" x14ac:dyDescent="0.2">
      <c r="B224" s="159"/>
      <c r="C224" s="185"/>
      <c r="D224" s="185"/>
      <c r="E224" s="186"/>
      <c r="F224" s="186"/>
      <c r="G224" s="187"/>
      <c r="H224" s="200" t="str">
        <f t="shared" si="25"/>
        <v/>
      </c>
      <c r="I224" s="196"/>
      <c r="J224" s="187"/>
      <c r="K224" s="200" t="str">
        <f t="shared" si="20"/>
        <v/>
      </c>
      <c r="L224" s="199">
        <f t="shared" si="26"/>
        <v>0</v>
      </c>
      <c r="M224" s="160"/>
    </row>
    <row r="225" spans="2:13" x14ac:dyDescent="0.2">
      <c r="B225" s="159"/>
      <c r="C225" s="185"/>
      <c r="D225" s="185"/>
      <c r="E225" s="186"/>
      <c r="F225" s="186"/>
      <c r="G225" s="187"/>
      <c r="H225" s="200" t="str">
        <f t="shared" si="25"/>
        <v/>
      </c>
      <c r="I225" s="196"/>
      <c r="J225" s="187"/>
      <c r="K225" s="200" t="str">
        <f t="shared" si="20"/>
        <v/>
      </c>
      <c r="L225" s="199">
        <f t="shared" si="26"/>
        <v>0</v>
      </c>
      <c r="M225" s="160"/>
    </row>
    <row r="226" spans="2:13" x14ac:dyDescent="0.2">
      <c r="B226" s="159"/>
      <c r="C226" s="185"/>
      <c r="D226" s="185"/>
      <c r="E226" s="186"/>
      <c r="F226" s="186"/>
      <c r="G226" s="187"/>
      <c r="H226" s="200" t="str">
        <f t="shared" si="25"/>
        <v/>
      </c>
      <c r="I226" s="196"/>
      <c r="J226" s="187"/>
      <c r="K226" s="200" t="str">
        <f t="shared" si="20"/>
        <v/>
      </c>
      <c r="L226" s="199">
        <f t="shared" si="26"/>
        <v>0</v>
      </c>
      <c r="M226" s="160"/>
    </row>
    <row r="227" spans="2:13" x14ac:dyDescent="0.2">
      <c r="B227" s="159"/>
      <c r="C227" s="185"/>
      <c r="D227" s="185"/>
      <c r="E227" s="186"/>
      <c r="F227" s="186"/>
      <c r="G227" s="187"/>
      <c r="H227" s="200" t="str">
        <f t="shared" ref="H227" si="27">IF(G227="","",VLOOKUP(G227,NamaAkun,2))</f>
        <v/>
      </c>
      <c r="I227" s="196"/>
      <c r="J227" s="187"/>
      <c r="K227" s="200" t="str">
        <f t="shared" ref="K227" si="28">IF(J227="","",VLOOKUP(J227,NamaAkun,2))</f>
        <v/>
      </c>
      <c r="L227" s="199">
        <f t="shared" ref="L227" si="29">I227</f>
        <v>0</v>
      </c>
      <c r="M227" s="160"/>
    </row>
    <row r="228" spans="2:13" x14ac:dyDescent="0.2">
      <c r="B228" s="159"/>
      <c r="C228" s="185"/>
      <c r="D228" s="185"/>
      <c r="E228" s="186"/>
      <c r="F228" s="186"/>
      <c r="G228" s="187"/>
      <c r="H228" s="200" t="str">
        <f t="shared" ref="H228:H231" si="30">IF(G228="","",VLOOKUP(G228,NamaAkun,2))</f>
        <v/>
      </c>
      <c r="I228" s="196"/>
      <c r="J228" s="187"/>
      <c r="K228" s="200" t="str">
        <f t="shared" si="20"/>
        <v/>
      </c>
      <c r="L228" s="199">
        <f t="shared" si="26"/>
        <v>0</v>
      </c>
      <c r="M228" s="160"/>
    </row>
    <row r="229" spans="2:13" x14ac:dyDescent="0.2">
      <c r="B229" s="159"/>
      <c r="C229" s="185"/>
      <c r="D229" s="185"/>
      <c r="E229" s="186"/>
      <c r="F229" s="186"/>
      <c r="G229" s="187"/>
      <c r="H229" s="200" t="str">
        <f t="shared" si="30"/>
        <v/>
      </c>
      <c r="I229" s="196"/>
      <c r="J229" s="187"/>
      <c r="K229" s="200" t="str">
        <f t="shared" si="20"/>
        <v/>
      </c>
      <c r="L229" s="199">
        <f t="shared" si="26"/>
        <v>0</v>
      </c>
      <c r="M229" s="160"/>
    </row>
    <row r="230" spans="2:13" x14ac:dyDescent="0.2">
      <c r="B230" s="159"/>
      <c r="C230" s="185"/>
      <c r="D230" s="185"/>
      <c r="E230" s="186"/>
      <c r="F230" s="186"/>
      <c r="G230" s="187"/>
      <c r="H230" s="200" t="str">
        <f t="shared" si="30"/>
        <v/>
      </c>
      <c r="I230" s="196"/>
      <c r="J230" s="187"/>
      <c r="K230" s="200" t="str">
        <f t="shared" si="20"/>
        <v/>
      </c>
      <c r="L230" s="199">
        <f t="shared" si="26"/>
        <v>0</v>
      </c>
      <c r="M230" s="160"/>
    </row>
    <row r="231" spans="2:13" x14ac:dyDescent="0.2">
      <c r="B231" s="159"/>
      <c r="C231" s="185"/>
      <c r="D231" s="185"/>
      <c r="E231" s="186"/>
      <c r="F231" s="186"/>
      <c r="G231" s="187"/>
      <c r="H231" s="200" t="str">
        <f t="shared" si="30"/>
        <v/>
      </c>
      <c r="I231" s="196"/>
      <c r="J231" s="187"/>
      <c r="K231" s="200" t="str">
        <f t="shared" si="20"/>
        <v/>
      </c>
      <c r="L231" s="199">
        <f t="shared" si="26"/>
        <v>0</v>
      </c>
      <c r="M231" s="160"/>
    </row>
    <row r="232" spans="2:13" x14ac:dyDescent="0.2">
      <c r="B232" s="159"/>
      <c r="C232" s="185"/>
      <c r="D232" s="185"/>
      <c r="E232" s="186"/>
      <c r="F232" s="186"/>
      <c r="G232" s="187"/>
      <c r="H232" s="200" t="str">
        <f t="shared" si="25"/>
        <v/>
      </c>
      <c r="I232" s="196"/>
      <c r="J232" s="187"/>
      <c r="K232" s="200" t="str">
        <f t="shared" si="20"/>
        <v/>
      </c>
      <c r="L232" s="199">
        <f t="shared" si="26"/>
        <v>0</v>
      </c>
      <c r="M232" s="160"/>
    </row>
    <row r="233" spans="2:13" x14ac:dyDescent="0.2">
      <c r="B233" s="159"/>
      <c r="C233" s="185"/>
      <c r="D233" s="185"/>
      <c r="E233" s="186"/>
      <c r="F233" s="186"/>
      <c r="G233" s="187"/>
      <c r="H233" s="200" t="str">
        <f t="shared" si="25"/>
        <v/>
      </c>
      <c r="I233" s="196"/>
      <c r="J233" s="187"/>
      <c r="K233" s="200" t="str">
        <f t="shared" si="20"/>
        <v/>
      </c>
      <c r="L233" s="199">
        <f t="shared" si="26"/>
        <v>0</v>
      </c>
      <c r="M233" s="160"/>
    </row>
    <row r="234" spans="2:13" x14ac:dyDescent="0.2">
      <c r="B234" s="159"/>
      <c r="C234" s="185"/>
      <c r="D234" s="185"/>
      <c r="E234" s="186"/>
      <c r="F234" s="186"/>
      <c r="G234" s="187"/>
      <c r="H234" s="200" t="str">
        <f t="shared" si="25"/>
        <v/>
      </c>
      <c r="I234" s="196"/>
      <c r="J234" s="187"/>
      <c r="K234" s="200" t="str">
        <f t="shared" si="20"/>
        <v/>
      </c>
      <c r="L234" s="199">
        <f t="shared" si="26"/>
        <v>0</v>
      </c>
      <c r="M234" s="160"/>
    </row>
    <row r="235" spans="2:13" x14ac:dyDescent="0.2">
      <c r="B235" s="159"/>
      <c r="C235" s="185"/>
      <c r="D235" s="185"/>
      <c r="E235" s="186"/>
      <c r="F235" s="186"/>
      <c r="G235" s="187"/>
      <c r="H235" s="200" t="str">
        <f t="shared" si="25"/>
        <v/>
      </c>
      <c r="I235" s="196"/>
      <c r="J235" s="187"/>
      <c r="K235" s="200" t="str">
        <f t="shared" si="20"/>
        <v/>
      </c>
      <c r="L235" s="199">
        <f t="shared" si="26"/>
        <v>0</v>
      </c>
      <c r="M235" s="160"/>
    </row>
    <row r="236" spans="2:13" x14ac:dyDescent="0.2">
      <c r="B236" s="159"/>
      <c r="C236" s="185"/>
      <c r="D236" s="185"/>
      <c r="E236" s="186"/>
      <c r="F236" s="186"/>
      <c r="G236" s="187"/>
      <c r="H236" s="200" t="str">
        <f t="shared" si="25"/>
        <v/>
      </c>
      <c r="I236" s="196"/>
      <c r="J236" s="187"/>
      <c r="K236" s="200" t="str">
        <f t="shared" si="20"/>
        <v/>
      </c>
      <c r="L236" s="199">
        <f t="shared" si="26"/>
        <v>0</v>
      </c>
      <c r="M236" s="160"/>
    </row>
    <row r="237" spans="2:13" x14ac:dyDescent="0.2">
      <c r="B237" s="159"/>
      <c r="C237" s="185"/>
      <c r="D237" s="185"/>
      <c r="E237" s="186"/>
      <c r="F237" s="186"/>
      <c r="G237" s="187"/>
      <c r="H237" s="200" t="str">
        <f t="shared" si="25"/>
        <v/>
      </c>
      <c r="I237" s="196"/>
      <c r="J237" s="187"/>
      <c r="K237" s="200" t="str">
        <f t="shared" si="20"/>
        <v/>
      </c>
      <c r="L237" s="199">
        <f t="shared" si="26"/>
        <v>0</v>
      </c>
      <c r="M237" s="160"/>
    </row>
    <row r="238" spans="2:13" x14ac:dyDescent="0.2">
      <c r="B238" s="159"/>
      <c r="C238" s="185"/>
      <c r="D238" s="185"/>
      <c r="E238" s="186"/>
      <c r="F238" s="186"/>
      <c r="G238" s="187"/>
      <c r="H238" s="200" t="str">
        <f t="shared" si="25"/>
        <v/>
      </c>
      <c r="I238" s="196"/>
      <c r="J238" s="187"/>
      <c r="K238" s="200" t="str">
        <f t="shared" si="20"/>
        <v/>
      </c>
      <c r="L238" s="199">
        <f t="shared" si="26"/>
        <v>0</v>
      </c>
      <c r="M238" s="160"/>
    </row>
    <row r="239" spans="2:13" x14ac:dyDescent="0.2">
      <c r="B239" s="159"/>
      <c r="C239" s="185"/>
      <c r="D239" s="185"/>
      <c r="E239" s="186"/>
      <c r="F239" s="186"/>
      <c r="G239" s="187"/>
      <c r="H239" s="200" t="str">
        <f t="shared" si="25"/>
        <v/>
      </c>
      <c r="I239" s="196"/>
      <c r="J239" s="187"/>
      <c r="K239" s="200" t="str">
        <f t="shared" si="20"/>
        <v/>
      </c>
      <c r="L239" s="199">
        <f t="shared" si="26"/>
        <v>0</v>
      </c>
      <c r="M239" s="160"/>
    </row>
    <row r="240" spans="2:13" x14ac:dyDescent="0.2">
      <c r="B240" s="159"/>
      <c r="C240" s="185"/>
      <c r="D240" s="185"/>
      <c r="E240" s="186"/>
      <c r="F240" s="186"/>
      <c r="G240" s="187"/>
      <c r="H240" s="200" t="str">
        <f t="shared" si="25"/>
        <v/>
      </c>
      <c r="I240" s="196"/>
      <c r="J240" s="187"/>
      <c r="K240" s="200" t="str">
        <f t="shared" si="20"/>
        <v/>
      </c>
      <c r="L240" s="199">
        <f t="shared" si="26"/>
        <v>0</v>
      </c>
      <c r="M240" s="160"/>
    </row>
    <row r="241" spans="2:13" x14ac:dyDescent="0.2">
      <c r="B241" s="159"/>
      <c r="C241" s="185"/>
      <c r="D241" s="185"/>
      <c r="E241" s="186"/>
      <c r="F241" s="186"/>
      <c r="G241" s="187"/>
      <c r="H241" s="200" t="str">
        <f t="shared" si="25"/>
        <v/>
      </c>
      <c r="I241" s="196"/>
      <c r="J241" s="187"/>
      <c r="K241" s="200" t="str">
        <f t="shared" si="20"/>
        <v/>
      </c>
      <c r="L241" s="199">
        <f t="shared" si="26"/>
        <v>0</v>
      </c>
      <c r="M241" s="160"/>
    </row>
    <row r="242" spans="2:13" x14ac:dyDescent="0.2">
      <c r="B242" s="159"/>
      <c r="C242" s="185"/>
      <c r="D242" s="185"/>
      <c r="E242" s="186"/>
      <c r="F242" s="186"/>
      <c r="G242" s="187"/>
      <c r="H242" s="200" t="str">
        <f t="shared" si="25"/>
        <v/>
      </c>
      <c r="I242" s="196"/>
      <c r="J242" s="187"/>
      <c r="K242" s="200" t="str">
        <f t="shared" si="20"/>
        <v/>
      </c>
      <c r="L242" s="199">
        <f t="shared" si="26"/>
        <v>0</v>
      </c>
      <c r="M242" s="160"/>
    </row>
    <row r="243" spans="2:13" x14ac:dyDescent="0.2">
      <c r="B243" s="159"/>
      <c r="C243" s="185"/>
      <c r="D243" s="185"/>
      <c r="E243" s="186"/>
      <c r="F243" s="186"/>
      <c r="G243" s="187"/>
      <c r="H243" s="200" t="str">
        <f t="shared" si="25"/>
        <v/>
      </c>
      <c r="I243" s="196"/>
      <c r="J243" s="187"/>
      <c r="K243" s="200" t="str">
        <f t="shared" si="20"/>
        <v/>
      </c>
      <c r="L243" s="199">
        <f t="shared" si="26"/>
        <v>0</v>
      </c>
      <c r="M243" s="160"/>
    </row>
    <row r="244" spans="2:13" x14ac:dyDescent="0.2">
      <c r="B244" s="159"/>
      <c r="C244" s="185"/>
      <c r="D244" s="185"/>
      <c r="E244" s="186"/>
      <c r="F244" s="186"/>
      <c r="G244" s="187"/>
      <c r="H244" s="200" t="str">
        <f t="shared" si="25"/>
        <v/>
      </c>
      <c r="I244" s="196"/>
      <c r="J244" s="187"/>
      <c r="K244" s="200" t="str">
        <f t="shared" si="20"/>
        <v/>
      </c>
      <c r="L244" s="199">
        <f t="shared" si="26"/>
        <v>0</v>
      </c>
      <c r="M244" s="160"/>
    </row>
    <row r="245" spans="2:13" x14ac:dyDescent="0.2">
      <c r="B245" s="159"/>
      <c r="C245" s="185"/>
      <c r="D245" s="185"/>
      <c r="E245" s="186"/>
      <c r="F245" s="186"/>
      <c r="G245" s="187"/>
      <c r="H245" s="200" t="str">
        <f t="shared" ref="H245:H285" si="31">IF(G245="","",VLOOKUP(G245,NamaAkun,2))</f>
        <v/>
      </c>
      <c r="I245" s="196"/>
      <c r="J245" s="187"/>
      <c r="K245" s="200" t="str">
        <f t="shared" si="20"/>
        <v/>
      </c>
      <c r="L245" s="199">
        <f t="shared" si="26"/>
        <v>0</v>
      </c>
      <c r="M245" s="160"/>
    </row>
    <row r="246" spans="2:13" x14ac:dyDescent="0.2">
      <c r="B246" s="159"/>
      <c r="C246" s="185"/>
      <c r="D246" s="185"/>
      <c r="E246" s="186"/>
      <c r="F246" s="186"/>
      <c r="G246" s="187"/>
      <c r="H246" s="200" t="str">
        <f t="shared" si="31"/>
        <v/>
      </c>
      <c r="I246" s="196"/>
      <c r="J246" s="187"/>
      <c r="K246" s="200" t="str">
        <f t="shared" si="20"/>
        <v/>
      </c>
      <c r="L246" s="199">
        <f t="shared" si="26"/>
        <v>0</v>
      </c>
      <c r="M246" s="160"/>
    </row>
    <row r="247" spans="2:13" x14ac:dyDescent="0.2">
      <c r="B247" s="159"/>
      <c r="C247" s="185"/>
      <c r="D247" s="185"/>
      <c r="E247" s="186"/>
      <c r="F247" s="186"/>
      <c r="G247" s="187"/>
      <c r="H247" s="200" t="str">
        <f t="shared" si="31"/>
        <v/>
      </c>
      <c r="I247" s="196"/>
      <c r="J247" s="187"/>
      <c r="K247" s="200" t="str">
        <f t="shared" si="20"/>
        <v/>
      </c>
      <c r="L247" s="199">
        <f t="shared" si="26"/>
        <v>0</v>
      </c>
      <c r="M247" s="160"/>
    </row>
    <row r="248" spans="2:13" x14ac:dyDescent="0.2">
      <c r="B248" s="159"/>
      <c r="C248" s="185"/>
      <c r="D248" s="185"/>
      <c r="E248" s="186"/>
      <c r="F248" s="186"/>
      <c r="G248" s="187"/>
      <c r="H248" s="200" t="str">
        <f t="shared" si="31"/>
        <v/>
      </c>
      <c r="I248" s="196"/>
      <c r="J248" s="187"/>
      <c r="K248" s="200" t="str">
        <f t="shared" si="20"/>
        <v/>
      </c>
      <c r="L248" s="199">
        <f t="shared" ref="L248:L293" si="32">I248</f>
        <v>0</v>
      </c>
      <c r="M248" s="160"/>
    </row>
    <row r="249" spans="2:13" x14ac:dyDescent="0.2">
      <c r="B249" s="159"/>
      <c r="C249" s="185"/>
      <c r="D249" s="185"/>
      <c r="E249" s="186"/>
      <c r="F249" s="186"/>
      <c r="G249" s="187"/>
      <c r="H249" s="200" t="str">
        <f t="shared" si="31"/>
        <v/>
      </c>
      <c r="I249" s="196"/>
      <c r="J249" s="187"/>
      <c r="K249" s="200" t="str">
        <f t="shared" si="20"/>
        <v/>
      </c>
      <c r="L249" s="199">
        <f t="shared" si="32"/>
        <v>0</v>
      </c>
      <c r="M249" s="160"/>
    </row>
    <row r="250" spans="2:13" x14ac:dyDescent="0.2">
      <c r="B250" s="159"/>
      <c r="C250" s="185"/>
      <c r="D250" s="185"/>
      <c r="E250" s="186"/>
      <c r="F250" s="186"/>
      <c r="G250" s="187"/>
      <c r="H250" s="200" t="str">
        <f t="shared" si="31"/>
        <v/>
      </c>
      <c r="I250" s="196"/>
      <c r="J250" s="187"/>
      <c r="K250" s="200" t="str">
        <f t="shared" si="20"/>
        <v/>
      </c>
      <c r="L250" s="199">
        <f t="shared" si="32"/>
        <v>0</v>
      </c>
      <c r="M250" s="160"/>
    </row>
    <row r="251" spans="2:13" x14ac:dyDescent="0.2">
      <c r="B251" s="159"/>
      <c r="C251" s="185"/>
      <c r="D251" s="185"/>
      <c r="E251" s="186"/>
      <c r="F251" s="186"/>
      <c r="G251" s="187"/>
      <c r="H251" s="200" t="str">
        <f t="shared" si="31"/>
        <v/>
      </c>
      <c r="I251" s="196"/>
      <c r="J251" s="187"/>
      <c r="K251" s="200" t="str">
        <f t="shared" si="20"/>
        <v/>
      </c>
      <c r="L251" s="199">
        <f t="shared" si="32"/>
        <v>0</v>
      </c>
      <c r="M251" s="160"/>
    </row>
    <row r="252" spans="2:13" x14ac:dyDescent="0.2">
      <c r="B252" s="159"/>
      <c r="C252" s="185"/>
      <c r="D252" s="185"/>
      <c r="E252" s="186"/>
      <c r="F252" s="186"/>
      <c r="G252" s="187"/>
      <c r="H252" s="200" t="str">
        <f t="shared" si="31"/>
        <v/>
      </c>
      <c r="I252" s="196"/>
      <c r="J252" s="187"/>
      <c r="K252" s="200" t="str">
        <f t="shared" si="20"/>
        <v/>
      </c>
      <c r="L252" s="199">
        <f t="shared" si="32"/>
        <v>0</v>
      </c>
      <c r="M252" s="160"/>
    </row>
    <row r="253" spans="2:13" x14ac:dyDescent="0.2">
      <c r="B253" s="159"/>
      <c r="C253" s="185"/>
      <c r="D253" s="185"/>
      <c r="E253" s="186"/>
      <c r="F253" s="186"/>
      <c r="G253" s="187"/>
      <c r="H253" s="200" t="str">
        <f t="shared" si="31"/>
        <v/>
      </c>
      <c r="I253" s="196"/>
      <c r="J253" s="187"/>
      <c r="K253" s="200" t="str">
        <f t="shared" si="20"/>
        <v/>
      </c>
      <c r="L253" s="199">
        <f t="shared" si="32"/>
        <v>0</v>
      </c>
      <c r="M253" s="160"/>
    </row>
    <row r="254" spans="2:13" x14ac:dyDescent="0.2">
      <c r="B254" s="159"/>
      <c r="C254" s="185"/>
      <c r="D254" s="185"/>
      <c r="E254" s="186"/>
      <c r="F254" s="186"/>
      <c r="G254" s="187"/>
      <c r="H254" s="200" t="str">
        <f t="shared" si="31"/>
        <v/>
      </c>
      <c r="I254" s="196"/>
      <c r="J254" s="187"/>
      <c r="K254" s="200" t="str">
        <f t="shared" si="20"/>
        <v/>
      </c>
      <c r="L254" s="199">
        <f t="shared" si="32"/>
        <v>0</v>
      </c>
      <c r="M254" s="160"/>
    </row>
    <row r="255" spans="2:13" x14ac:dyDescent="0.2">
      <c r="B255" s="159"/>
      <c r="C255" s="185"/>
      <c r="D255" s="185"/>
      <c r="E255" s="186"/>
      <c r="F255" s="186"/>
      <c r="G255" s="187"/>
      <c r="H255" s="200" t="str">
        <f t="shared" si="31"/>
        <v/>
      </c>
      <c r="I255" s="196"/>
      <c r="J255" s="187"/>
      <c r="K255" s="200" t="str">
        <f t="shared" si="20"/>
        <v/>
      </c>
      <c r="L255" s="199">
        <f t="shared" si="32"/>
        <v>0</v>
      </c>
      <c r="M255" s="160"/>
    </row>
    <row r="256" spans="2:13" x14ac:dyDescent="0.2">
      <c r="B256" s="159"/>
      <c r="C256" s="185"/>
      <c r="D256" s="185"/>
      <c r="E256" s="186"/>
      <c r="F256" s="186"/>
      <c r="G256" s="187"/>
      <c r="H256" s="200" t="str">
        <f t="shared" si="31"/>
        <v/>
      </c>
      <c r="I256" s="196"/>
      <c r="J256" s="187"/>
      <c r="K256" s="200" t="str">
        <f t="shared" si="20"/>
        <v/>
      </c>
      <c r="L256" s="199">
        <f t="shared" si="32"/>
        <v>0</v>
      </c>
      <c r="M256" s="160"/>
    </row>
    <row r="257" spans="2:13" x14ac:dyDescent="0.2">
      <c r="B257" s="159"/>
      <c r="C257" s="185"/>
      <c r="D257" s="185"/>
      <c r="E257" s="186"/>
      <c r="F257" s="186"/>
      <c r="G257" s="187"/>
      <c r="H257" s="200" t="str">
        <f t="shared" si="31"/>
        <v/>
      </c>
      <c r="I257" s="196"/>
      <c r="J257" s="187"/>
      <c r="K257" s="200" t="str">
        <f t="shared" si="20"/>
        <v/>
      </c>
      <c r="L257" s="199">
        <f t="shared" si="32"/>
        <v>0</v>
      </c>
      <c r="M257" s="160"/>
    </row>
    <row r="258" spans="2:13" x14ac:dyDescent="0.2">
      <c r="B258" s="159"/>
      <c r="C258" s="185"/>
      <c r="D258" s="185"/>
      <c r="E258" s="186"/>
      <c r="F258" s="186"/>
      <c r="G258" s="187"/>
      <c r="H258" s="200" t="str">
        <f t="shared" si="31"/>
        <v/>
      </c>
      <c r="I258" s="196"/>
      <c r="J258" s="187"/>
      <c r="K258" s="200" t="str">
        <f t="shared" si="20"/>
        <v/>
      </c>
      <c r="L258" s="199">
        <f t="shared" si="32"/>
        <v>0</v>
      </c>
      <c r="M258" s="160"/>
    </row>
    <row r="259" spans="2:13" x14ac:dyDescent="0.2">
      <c r="B259" s="159"/>
      <c r="C259" s="185"/>
      <c r="D259" s="185"/>
      <c r="E259" s="191"/>
      <c r="F259" s="186"/>
      <c r="G259" s="187"/>
      <c r="H259" s="200" t="str">
        <f t="shared" si="31"/>
        <v/>
      </c>
      <c r="I259" s="196"/>
      <c r="J259" s="187"/>
      <c r="K259" s="200" t="str">
        <f t="shared" si="20"/>
        <v/>
      </c>
      <c r="L259" s="199">
        <f t="shared" si="32"/>
        <v>0</v>
      </c>
      <c r="M259" s="160"/>
    </row>
    <row r="260" spans="2:13" x14ac:dyDescent="0.2">
      <c r="B260" s="159"/>
      <c r="C260" s="185"/>
      <c r="D260" s="185"/>
      <c r="E260" s="191"/>
      <c r="F260" s="186"/>
      <c r="G260" s="187"/>
      <c r="H260" s="200" t="str">
        <f t="shared" si="31"/>
        <v/>
      </c>
      <c r="I260" s="196"/>
      <c r="J260" s="187"/>
      <c r="K260" s="200" t="str">
        <f t="shared" si="20"/>
        <v/>
      </c>
      <c r="L260" s="199">
        <f t="shared" si="32"/>
        <v>0</v>
      </c>
      <c r="M260" s="160"/>
    </row>
    <row r="261" spans="2:13" x14ac:dyDescent="0.2">
      <c r="B261" s="159"/>
      <c r="C261" s="185"/>
      <c r="D261" s="185"/>
      <c r="E261" s="191"/>
      <c r="F261" s="186"/>
      <c r="G261" s="187"/>
      <c r="H261" s="200" t="str">
        <f t="shared" si="31"/>
        <v/>
      </c>
      <c r="I261" s="196"/>
      <c r="J261" s="187"/>
      <c r="K261" s="200" t="str">
        <f t="shared" si="20"/>
        <v/>
      </c>
      <c r="L261" s="199">
        <f t="shared" si="32"/>
        <v>0</v>
      </c>
      <c r="M261" s="160"/>
    </row>
    <row r="262" spans="2:13" x14ac:dyDescent="0.2">
      <c r="B262" s="159"/>
      <c r="C262" s="185"/>
      <c r="D262" s="185"/>
      <c r="E262" s="191"/>
      <c r="F262" s="186"/>
      <c r="G262" s="187"/>
      <c r="H262" s="200" t="str">
        <f t="shared" si="31"/>
        <v/>
      </c>
      <c r="I262" s="196"/>
      <c r="J262" s="187"/>
      <c r="K262" s="200" t="str">
        <f t="shared" si="20"/>
        <v/>
      </c>
      <c r="L262" s="199">
        <f t="shared" si="32"/>
        <v>0</v>
      </c>
      <c r="M262" s="160"/>
    </row>
    <row r="263" spans="2:13" x14ac:dyDescent="0.2">
      <c r="B263" s="159"/>
      <c r="C263" s="185"/>
      <c r="D263" s="185"/>
      <c r="E263" s="191"/>
      <c r="F263" s="186"/>
      <c r="G263" s="187"/>
      <c r="H263" s="200" t="str">
        <f t="shared" si="31"/>
        <v/>
      </c>
      <c r="I263" s="196"/>
      <c r="J263" s="187"/>
      <c r="K263" s="200" t="str">
        <f t="shared" si="20"/>
        <v/>
      </c>
      <c r="L263" s="199">
        <f t="shared" si="32"/>
        <v>0</v>
      </c>
      <c r="M263" s="160"/>
    </row>
    <row r="264" spans="2:13" x14ac:dyDescent="0.2">
      <c r="B264" s="159"/>
      <c r="C264" s="185"/>
      <c r="D264" s="185"/>
      <c r="E264" s="191"/>
      <c r="F264" s="186"/>
      <c r="G264" s="187"/>
      <c r="H264" s="200" t="str">
        <f t="shared" si="31"/>
        <v/>
      </c>
      <c r="I264" s="196"/>
      <c r="J264" s="187"/>
      <c r="K264" s="200" t="str">
        <f t="shared" si="20"/>
        <v/>
      </c>
      <c r="L264" s="199">
        <f t="shared" si="32"/>
        <v>0</v>
      </c>
      <c r="M264" s="160"/>
    </row>
    <row r="265" spans="2:13" x14ac:dyDescent="0.2">
      <c r="B265" s="159"/>
      <c r="C265" s="185"/>
      <c r="D265" s="185"/>
      <c r="E265" s="191"/>
      <c r="F265" s="186"/>
      <c r="G265" s="187"/>
      <c r="H265" s="200" t="str">
        <f t="shared" si="31"/>
        <v/>
      </c>
      <c r="I265" s="196"/>
      <c r="J265" s="187"/>
      <c r="K265" s="200" t="str">
        <f t="shared" si="20"/>
        <v/>
      </c>
      <c r="L265" s="199">
        <f t="shared" si="32"/>
        <v>0</v>
      </c>
      <c r="M265" s="160"/>
    </row>
    <row r="266" spans="2:13" x14ac:dyDescent="0.2">
      <c r="B266" s="159"/>
      <c r="C266" s="185"/>
      <c r="D266" s="185"/>
      <c r="E266" s="191"/>
      <c r="F266" s="186"/>
      <c r="G266" s="187"/>
      <c r="H266" s="200" t="str">
        <f t="shared" si="31"/>
        <v/>
      </c>
      <c r="I266" s="196"/>
      <c r="J266" s="187"/>
      <c r="K266" s="200" t="str">
        <f t="shared" si="20"/>
        <v/>
      </c>
      <c r="L266" s="199">
        <f t="shared" si="32"/>
        <v>0</v>
      </c>
      <c r="M266" s="160"/>
    </row>
    <row r="267" spans="2:13" x14ac:dyDescent="0.2">
      <c r="B267" s="159"/>
      <c r="C267" s="185"/>
      <c r="D267" s="185"/>
      <c r="E267" s="191"/>
      <c r="F267" s="186"/>
      <c r="G267" s="187"/>
      <c r="H267" s="200" t="str">
        <f t="shared" si="31"/>
        <v/>
      </c>
      <c r="I267" s="196"/>
      <c r="J267" s="187"/>
      <c r="K267" s="200" t="str">
        <f t="shared" si="20"/>
        <v/>
      </c>
      <c r="L267" s="199">
        <f t="shared" si="32"/>
        <v>0</v>
      </c>
      <c r="M267" s="160"/>
    </row>
    <row r="268" spans="2:13" x14ac:dyDescent="0.2">
      <c r="B268" s="159"/>
      <c r="C268" s="185"/>
      <c r="D268" s="185"/>
      <c r="E268" s="191"/>
      <c r="F268" s="186"/>
      <c r="G268" s="187"/>
      <c r="H268" s="200" t="str">
        <f t="shared" si="31"/>
        <v/>
      </c>
      <c r="I268" s="196"/>
      <c r="J268" s="187"/>
      <c r="K268" s="200" t="str">
        <f t="shared" si="20"/>
        <v/>
      </c>
      <c r="L268" s="199">
        <f t="shared" si="32"/>
        <v>0</v>
      </c>
      <c r="M268" s="160"/>
    </row>
    <row r="269" spans="2:13" x14ac:dyDescent="0.2">
      <c r="B269" s="159"/>
      <c r="C269" s="185"/>
      <c r="D269" s="185"/>
      <c r="E269" s="191"/>
      <c r="F269" s="186"/>
      <c r="G269" s="187"/>
      <c r="H269" s="200" t="str">
        <f t="shared" si="31"/>
        <v/>
      </c>
      <c r="I269" s="196"/>
      <c r="J269" s="187"/>
      <c r="K269" s="200" t="str">
        <f t="shared" si="20"/>
        <v/>
      </c>
      <c r="L269" s="199">
        <f>I269</f>
        <v>0</v>
      </c>
      <c r="M269" s="160"/>
    </row>
    <row r="270" spans="2:13" x14ac:dyDescent="0.2">
      <c r="B270" s="159"/>
      <c r="C270" s="185"/>
      <c r="D270" s="185"/>
      <c r="E270" s="191"/>
      <c r="F270" s="186"/>
      <c r="G270" s="187"/>
      <c r="H270" s="200" t="str">
        <f t="shared" si="31"/>
        <v/>
      </c>
      <c r="I270" s="196"/>
      <c r="J270" s="187"/>
      <c r="K270" s="200" t="str">
        <f t="shared" si="20"/>
        <v/>
      </c>
      <c r="L270" s="199">
        <f>I270</f>
        <v>0</v>
      </c>
      <c r="M270" s="160"/>
    </row>
    <row r="271" spans="2:13" x14ac:dyDescent="0.2">
      <c r="B271" s="159"/>
      <c r="C271" s="185"/>
      <c r="D271" s="185"/>
      <c r="E271" s="191"/>
      <c r="F271" s="186"/>
      <c r="G271" s="187"/>
      <c r="H271" s="200" t="str">
        <f t="shared" si="31"/>
        <v/>
      </c>
      <c r="I271" s="196"/>
      <c r="J271" s="187"/>
      <c r="K271" s="200" t="str">
        <f t="shared" si="20"/>
        <v/>
      </c>
      <c r="L271" s="199">
        <f t="shared" si="32"/>
        <v>0</v>
      </c>
      <c r="M271" s="160"/>
    </row>
    <row r="272" spans="2:13" x14ac:dyDescent="0.2">
      <c r="B272" s="159"/>
      <c r="C272" s="185"/>
      <c r="D272" s="185"/>
      <c r="E272" s="191"/>
      <c r="F272" s="186"/>
      <c r="G272" s="187"/>
      <c r="H272" s="200" t="str">
        <f t="shared" si="31"/>
        <v/>
      </c>
      <c r="I272" s="196"/>
      <c r="J272" s="187"/>
      <c r="K272" s="200" t="str">
        <f t="shared" si="20"/>
        <v/>
      </c>
      <c r="L272" s="199">
        <f t="shared" si="32"/>
        <v>0</v>
      </c>
      <c r="M272" s="160"/>
    </row>
    <row r="273" spans="2:13" x14ac:dyDescent="0.2">
      <c r="B273" s="159"/>
      <c r="C273" s="185"/>
      <c r="D273" s="185"/>
      <c r="E273" s="191"/>
      <c r="F273" s="186"/>
      <c r="G273" s="187"/>
      <c r="H273" s="200" t="str">
        <f t="shared" si="31"/>
        <v/>
      </c>
      <c r="I273" s="196"/>
      <c r="J273" s="187"/>
      <c r="K273" s="200" t="str">
        <f t="shared" si="20"/>
        <v/>
      </c>
      <c r="L273" s="199">
        <f t="shared" si="32"/>
        <v>0</v>
      </c>
      <c r="M273" s="160"/>
    </row>
    <row r="274" spans="2:13" x14ac:dyDescent="0.2">
      <c r="B274" s="159"/>
      <c r="C274" s="185"/>
      <c r="D274" s="185"/>
      <c r="E274" s="191"/>
      <c r="F274" s="186"/>
      <c r="G274" s="187"/>
      <c r="H274" s="200" t="str">
        <f t="shared" si="31"/>
        <v/>
      </c>
      <c r="I274" s="196"/>
      <c r="J274" s="187"/>
      <c r="K274" s="200" t="str">
        <f t="shared" si="20"/>
        <v/>
      </c>
      <c r="L274" s="199">
        <f t="shared" si="32"/>
        <v>0</v>
      </c>
      <c r="M274" s="160"/>
    </row>
    <row r="275" spans="2:13" x14ac:dyDescent="0.2">
      <c r="B275" s="159"/>
      <c r="C275" s="185"/>
      <c r="D275" s="185"/>
      <c r="E275" s="191"/>
      <c r="F275" s="186"/>
      <c r="G275" s="187"/>
      <c r="H275" s="200" t="str">
        <f t="shared" si="31"/>
        <v/>
      </c>
      <c r="I275" s="196"/>
      <c r="J275" s="187"/>
      <c r="K275" s="200" t="str">
        <f t="shared" si="20"/>
        <v/>
      </c>
      <c r="L275" s="199">
        <f t="shared" si="32"/>
        <v>0</v>
      </c>
      <c r="M275" s="160"/>
    </row>
    <row r="276" spans="2:13" x14ac:dyDescent="0.2">
      <c r="B276" s="159"/>
      <c r="C276" s="185"/>
      <c r="D276" s="185"/>
      <c r="E276" s="191"/>
      <c r="F276" s="186"/>
      <c r="G276" s="187"/>
      <c r="H276" s="200" t="str">
        <f t="shared" si="31"/>
        <v/>
      </c>
      <c r="I276" s="196"/>
      <c r="J276" s="187"/>
      <c r="K276" s="200" t="str">
        <f t="shared" si="20"/>
        <v/>
      </c>
      <c r="L276" s="199">
        <f t="shared" si="32"/>
        <v>0</v>
      </c>
      <c r="M276" s="160"/>
    </row>
    <row r="277" spans="2:13" x14ac:dyDescent="0.2">
      <c r="B277" s="159"/>
      <c r="C277" s="185"/>
      <c r="D277" s="185"/>
      <c r="E277" s="191"/>
      <c r="F277" s="186"/>
      <c r="G277" s="187"/>
      <c r="H277" s="200" t="str">
        <f t="shared" si="31"/>
        <v/>
      </c>
      <c r="I277" s="196"/>
      <c r="J277" s="187"/>
      <c r="K277" s="200" t="str">
        <f t="shared" si="20"/>
        <v/>
      </c>
      <c r="L277" s="199">
        <f t="shared" si="32"/>
        <v>0</v>
      </c>
      <c r="M277" s="160"/>
    </row>
    <row r="278" spans="2:13" x14ac:dyDescent="0.2">
      <c r="B278" s="159"/>
      <c r="C278" s="185"/>
      <c r="D278" s="185"/>
      <c r="E278" s="191"/>
      <c r="F278" s="186"/>
      <c r="G278" s="187"/>
      <c r="H278" s="200" t="str">
        <f t="shared" si="31"/>
        <v/>
      </c>
      <c r="I278" s="196"/>
      <c r="J278" s="187"/>
      <c r="K278" s="200" t="str">
        <f t="shared" si="20"/>
        <v/>
      </c>
      <c r="L278" s="199">
        <f t="shared" si="32"/>
        <v>0</v>
      </c>
      <c r="M278" s="160"/>
    </row>
    <row r="279" spans="2:13" x14ac:dyDescent="0.2">
      <c r="B279" s="159"/>
      <c r="C279" s="185"/>
      <c r="D279" s="185"/>
      <c r="E279" s="191"/>
      <c r="F279" s="186"/>
      <c r="G279" s="187"/>
      <c r="H279" s="200" t="str">
        <f t="shared" si="31"/>
        <v/>
      </c>
      <c r="I279" s="196"/>
      <c r="J279" s="187"/>
      <c r="K279" s="200" t="str">
        <f t="shared" si="20"/>
        <v/>
      </c>
      <c r="L279" s="199">
        <f t="shared" si="32"/>
        <v>0</v>
      </c>
      <c r="M279" s="160"/>
    </row>
    <row r="280" spans="2:13" x14ac:dyDescent="0.2">
      <c r="B280" s="159"/>
      <c r="C280" s="185"/>
      <c r="D280" s="185"/>
      <c r="E280" s="191"/>
      <c r="F280" s="186"/>
      <c r="G280" s="187"/>
      <c r="H280" s="200" t="str">
        <f t="shared" si="31"/>
        <v/>
      </c>
      <c r="I280" s="196"/>
      <c r="J280" s="187"/>
      <c r="K280" s="200" t="str">
        <f t="shared" si="20"/>
        <v/>
      </c>
      <c r="L280" s="199">
        <f t="shared" si="32"/>
        <v>0</v>
      </c>
      <c r="M280" s="160"/>
    </row>
    <row r="281" spans="2:13" x14ac:dyDescent="0.2">
      <c r="B281" s="159"/>
      <c r="C281" s="185"/>
      <c r="D281" s="185"/>
      <c r="E281" s="191"/>
      <c r="F281" s="186"/>
      <c r="G281" s="187"/>
      <c r="H281" s="200" t="str">
        <f t="shared" si="31"/>
        <v/>
      </c>
      <c r="I281" s="196"/>
      <c r="J281" s="187"/>
      <c r="K281" s="200" t="str">
        <f t="shared" si="20"/>
        <v/>
      </c>
      <c r="L281" s="199">
        <f t="shared" si="32"/>
        <v>0</v>
      </c>
      <c r="M281" s="160"/>
    </row>
    <row r="282" spans="2:13" x14ac:dyDescent="0.2">
      <c r="B282" s="159"/>
      <c r="C282" s="185"/>
      <c r="D282" s="185"/>
      <c r="E282" s="191"/>
      <c r="F282" s="186"/>
      <c r="G282" s="187"/>
      <c r="H282" s="200" t="str">
        <f t="shared" si="31"/>
        <v/>
      </c>
      <c r="I282" s="196"/>
      <c r="J282" s="187"/>
      <c r="K282" s="200" t="str">
        <f t="shared" si="20"/>
        <v/>
      </c>
      <c r="L282" s="199">
        <f t="shared" si="32"/>
        <v>0</v>
      </c>
      <c r="M282" s="160"/>
    </row>
    <row r="283" spans="2:13" x14ac:dyDescent="0.2">
      <c r="B283" s="159"/>
      <c r="C283" s="185"/>
      <c r="D283" s="185"/>
      <c r="E283" s="191"/>
      <c r="F283" s="186"/>
      <c r="G283" s="187"/>
      <c r="H283" s="200" t="str">
        <f t="shared" si="31"/>
        <v/>
      </c>
      <c r="I283" s="196"/>
      <c r="J283" s="187"/>
      <c r="K283" s="200" t="str">
        <f t="shared" si="20"/>
        <v/>
      </c>
      <c r="L283" s="199">
        <f t="shared" si="32"/>
        <v>0</v>
      </c>
      <c r="M283" s="160"/>
    </row>
    <row r="284" spans="2:13" x14ac:dyDescent="0.2">
      <c r="B284" s="159"/>
      <c r="C284" s="185"/>
      <c r="D284" s="185"/>
      <c r="E284" s="191"/>
      <c r="F284" s="186"/>
      <c r="G284" s="187"/>
      <c r="H284" s="200" t="str">
        <f t="shared" si="31"/>
        <v/>
      </c>
      <c r="I284" s="196"/>
      <c r="J284" s="187"/>
      <c r="K284" s="200" t="str">
        <f t="shared" si="20"/>
        <v/>
      </c>
      <c r="L284" s="199">
        <f t="shared" si="32"/>
        <v>0</v>
      </c>
      <c r="M284" s="160"/>
    </row>
    <row r="285" spans="2:13" x14ac:dyDescent="0.2">
      <c r="B285" s="159"/>
      <c r="C285" s="185"/>
      <c r="D285" s="185"/>
      <c r="E285" s="191"/>
      <c r="F285" s="186"/>
      <c r="G285" s="187"/>
      <c r="H285" s="200" t="str">
        <f t="shared" si="31"/>
        <v/>
      </c>
      <c r="I285" s="196"/>
      <c r="J285" s="187"/>
      <c r="K285" s="200" t="str">
        <f t="shared" si="20"/>
        <v/>
      </c>
      <c r="L285" s="199">
        <f t="shared" si="32"/>
        <v>0</v>
      </c>
      <c r="M285" s="160"/>
    </row>
    <row r="286" spans="2:13" x14ac:dyDescent="0.2">
      <c r="B286" s="159"/>
      <c r="C286" s="185"/>
      <c r="D286" s="185"/>
      <c r="E286" s="191"/>
      <c r="F286" s="186"/>
      <c r="G286" s="187"/>
      <c r="H286" s="200" t="str">
        <f t="shared" ref="H286:H291" si="33">IF(G286="","",VLOOKUP(G286,NamaAkun,2))</f>
        <v/>
      </c>
      <c r="I286" s="196"/>
      <c r="J286" s="187"/>
      <c r="K286" s="200" t="str">
        <f t="shared" si="20"/>
        <v/>
      </c>
      <c r="L286" s="199">
        <f t="shared" si="32"/>
        <v>0</v>
      </c>
      <c r="M286" s="160"/>
    </row>
    <row r="287" spans="2:13" x14ac:dyDescent="0.2">
      <c r="B287" s="159"/>
      <c r="C287" s="185"/>
      <c r="D287" s="185"/>
      <c r="E287" s="191"/>
      <c r="F287" s="186"/>
      <c r="G287" s="187"/>
      <c r="H287" s="200" t="str">
        <f t="shared" si="33"/>
        <v/>
      </c>
      <c r="I287" s="196"/>
      <c r="J287" s="187"/>
      <c r="K287" s="200" t="str">
        <f t="shared" si="20"/>
        <v/>
      </c>
      <c r="L287" s="199">
        <f t="shared" si="32"/>
        <v>0</v>
      </c>
      <c r="M287" s="160"/>
    </row>
    <row r="288" spans="2:13" x14ac:dyDescent="0.2">
      <c r="B288" s="159"/>
      <c r="C288" s="185"/>
      <c r="D288" s="185"/>
      <c r="E288" s="191"/>
      <c r="F288" s="186"/>
      <c r="G288" s="187"/>
      <c r="H288" s="200" t="str">
        <f t="shared" si="33"/>
        <v/>
      </c>
      <c r="I288" s="196"/>
      <c r="J288" s="187"/>
      <c r="K288" s="200" t="str">
        <f t="shared" si="20"/>
        <v/>
      </c>
      <c r="L288" s="199">
        <f t="shared" si="32"/>
        <v>0</v>
      </c>
      <c r="M288" s="160"/>
    </row>
    <row r="289" spans="2:13" x14ac:dyDescent="0.2">
      <c r="B289" s="159"/>
      <c r="C289" s="185"/>
      <c r="D289" s="185"/>
      <c r="E289" s="191"/>
      <c r="F289" s="186"/>
      <c r="G289" s="187"/>
      <c r="H289" s="200" t="str">
        <f t="shared" si="33"/>
        <v/>
      </c>
      <c r="I289" s="196"/>
      <c r="J289" s="187"/>
      <c r="K289" s="200" t="str">
        <f t="shared" si="20"/>
        <v/>
      </c>
      <c r="L289" s="199">
        <f t="shared" si="32"/>
        <v>0</v>
      </c>
      <c r="M289" s="160"/>
    </row>
    <row r="290" spans="2:13" x14ac:dyDescent="0.2">
      <c r="B290" s="159"/>
      <c r="C290" s="185"/>
      <c r="D290" s="185"/>
      <c r="E290" s="191"/>
      <c r="F290" s="186"/>
      <c r="G290" s="187"/>
      <c r="H290" s="200" t="str">
        <f t="shared" si="33"/>
        <v/>
      </c>
      <c r="I290" s="196"/>
      <c r="J290" s="187"/>
      <c r="K290" s="200" t="str">
        <f t="shared" si="20"/>
        <v/>
      </c>
      <c r="L290" s="199">
        <f t="shared" si="32"/>
        <v>0</v>
      </c>
      <c r="M290" s="160"/>
    </row>
    <row r="291" spans="2:13" x14ac:dyDescent="0.2">
      <c r="B291" s="159"/>
      <c r="C291" s="185"/>
      <c r="D291" s="185"/>
      <c r="E291" s="191"/>
      <c r="F291" s="186"/>
      <c r="G291" s="187"/>
      <c r="H291" s="200" t="str">
        <f t="shared" si="33"/>
        <v/>
      </c>
      <c r="I291" s="196"/>
      <c r="J291" s="187"/>
      <c r="K291" s="200" t="str">
        <f t="shared" si="20"/>
        <v/>
      </c>
      <c r="L291" s="199">
        <f t="shared" si="32"/>
        <v>0</v>
      </c>
      <c r="M291" s="160"/>
    </row>
    <row r="292" spans="2:13" x14ac:dyDescent="0.2">
      <c r="B292" s="159"/>
      <c r="C292" s="185"/>
      <c r="D292" s="185"/>
      <c r="E292" s="191"/>
      <c r="F292" s="186"/>
      <c r="G292" s="187"/>
      <c r="H292" s="200" t="str">
        <f t="shared" ref="H292:H294" si="34">IF(G292="","",VLOOKUP(G292,NamaAkun,2))</f>
        <v/>
      </c>
      <c r="I292" s="196"/>
      <c r="J292" s="187"/>
      <c r="K292" s="200" t="str">
        <f t="shared" si="20"/>
        <v/>
      </c>
      <c r="L292" s="199">
        <f t="shared" si="32"/>
        <v>0</v>
      </c>
      <c r="M292" s="160"/>
    </row>
    <row r="293" spans="2:13" x14ac:dyDescent="0.2">
      <c r="B293" s="159"/>
      <c r="C293" s="185"/>
      <c r="D293" s="185"/>
      <c r="E293" s="186"/>
      <c r="F293" s="186"/>
      <c r="G293" s="187"/>
      <c r="H293" s="200" t="str">
        <f t="shared" si="34"/>
        <v/>
      </c>
      <c r="I293" s="196"/>
      <c r="J293" s="187"/>
      <c r="K293" s="200" t="str">
        <f t="shared" si="20"/>
        <v/>
      </c>
      <c r="L293" s="199">
        <f t="shared" si="32"/>
        <v>0</v>
      </c>
      <c r="M293" s="160"/>
    </row>
    <row r="294" spans="2:13" x14ac:dyDescent="0.2">
      <c r="B294" s="159"/>
      <c r="C294" s="185"/>
      <c r="D294" s="185"/>
      <c r="E294" s="186"/>
      <c r="F294" s="186"/>
      <c r="G294" s="187"/>
      <c r="H294" s="200" t="str">
        <f t="shared" si="34"/>
        <v/>
      </c>
      <c r="I294" s="196"/>
      <c r="J294" s="187"/>
      <c r="K294" s="200" t="str">
        <f t="shared" si="20"/>
        <v/>
      </c>
      <c r="L294" s="199">
        <f>I294</f>
        <v>0</v>
      </c>
      <c r="M294" s="160"/>
    </row>
    <row r="295" spans="2:13" x14ac:dyDescent="0.2">
      <c r="B295" s="159"/>
      <c r="C295" s="185"/>
      <c r="D295" s="185"/>
      <c r="E295" s="186"/>
      <c r="F295" s="186"/>
      <c r="G295" s="187"/>
      <c r="H295" s="200" t="str">
        <f t="shared" ref="H295:H358" si="35">IF(G295="","",VLOOKUP(G295,NamaAkun,2))</f>
        <v/>
      </c>
      <c r="I295" s="196"/>
      <c r="J295" s="187"/>
      <c r="K295" s="200" t="str">
        <f t="shared" ref="K295:K358" si="36">IF(J295="","",VLOOKUP(J295,NamaAkun,2))</f>
        <v/>
      </c>
      <c r="L295" s="199">
        <f t="shared" ref="L295:L358" si="37">I295</f>
        <v>0</v>
      </c>
      <c r="M295" s="160"/>
    </row>
    <row r="296" spans="2:13" x14ac:dyDescent="0.2">
      <c r="B296" s="159"/>
      <c r="C296" s="185"/>
      <c r="D296" s="185"/>
      <c r="E296" s="186"/>
      <c r="F296" s="186"/>
      <c r="G296" s="187"/>
      <c r="H296" s="200" t="str">
        <f t="shared" si="35"/>
        <v/>
      </c>
      <c r="I296" s="196"/>
      <c r="J296" s="187"/>
      <c r="K296" s="200" t="str">
        <f t="shared" si="36"/>
        <v/>
      </c>
      <c r="L296" s="199">
        <f t="shared" si="37"/>
        <v>0</v>
      </c>
      <c r="M296" s="160"/>
    </row>
    <row r="297" spans="2:13" x14ac:dyDescent="0.2">
      <c r="B297" s="159"/>
      <c r="C297" s="185"/>
      <c r="D297" s="185"/>
      <c r="E297" s="186"/>
      <c r="F297" s="186"/>
      <c r="G297" s="187"/>
      <c r="H297" s="200" t="str">
        <f t="shared" si="35"/>
        <v/>
      </c>
      <c r="I297" s="196"/>
      <c r="J297" s="187"/>
      <c r="K297" s="200" t="str">
        <f t="shared" si="36"/>
        <v/>
      </c>
      <c r="L297" s="199">
        <f t="shared" si="37"/>
        <v>0</v>
      </c>
      <c r="M297" s="160"/>
    </row>
    <row r="298" spans="2:13" x14ac:dyDescent="0.2">
      <c r="B298" s="159"/>
      <c r="C298" s="185"/>
      <c r="D298" s="185"/>
      <c r="E298" s="186"/>
      <c r="F298" s="186"/>
      <c r="G298" s="187"/>
      <c r="H298" s="200" t="str">
        <f t="shared" si="35"/>
        <v/>
      </c>
      <c r="I298" s="196"/>
      <c r="J298" s="187"/>
      <c r="K298" s="200" t="str">
        <f t="shared" si="36"/>
        <v/>
      </c>
      <c r="L298" s="199">
        <f t="shared" si="37"/>
        <v>0</v>
      </c>
      <c r="M298" s="160"/>
    </row>
    <row r="299" spans="2:13" x14ac:dyDescent="0.2">
      <c r="B299" s="159"/>
      <c r="C299" s="185"/>
      <c r="D299" s="185"/>
      <c r="E299" s="186"/>
      <c r="F299" s="186"/>
      <c r="G299" s="187"/>
      <c r="H299" s="200" t="str">
        <f t="shared" si="35"/>
        <v/>
      </c>
      <c r="I299" s="196"/>
      <c r="J299" s="187"/>
      <c r="K299" s="200" t="str">
        <f t="shared" si="36"/>
        <v/>
      </c>
      <c r="L299" s="199">
        <f t="shared" si="37"/>
        <v>0</v>
      </c>
      <c r="M299" s="160"/>
    </row>
    <row r="300" spans="2:13" x14ac:dyDescent="0.2">
      <c r="B300" s="159"/>
      <c r="C300" s="185"/>
      <c r="D300" s="185"/>
      <c r="E300" s="186"/>
      <c r="F300" s="186"/>
      <c r="G300" s="187"/>
      <c r="H300" s="200" t="str">
        <f t="shared" si="35"/>
        <v/>
      </c>
      <c r="I300" s="196"/>
      <c r="J300" s="187"/>
      <c r="K300" s="200" t="str">
        <f t="shared" si="36"/>
        <v/>
      </c>
      <c r="L300" s="199">
        <f t="shared" si="37"/>
        <v>0</v>
      </c>
      <c r="M300" s="160"/>
    </row>
    <row r="301" spans="2:13" x14ac:dyDescent="0.2">
      <c r="B301" s="159"/>
      <c r="C301" s="185"/>
      <c r="D301" s="185"/>
      <c r="E301" s="186"/>
      <c r="F301" s="186"/>
      <c r="G301" s="187"/>
      <c r="H301" s="200" t="str">
        <f t="shared" si="35"/>
        <v/>
      </c>
      <c r="I301" s="196"/>
      <c r="J301" s="187"/>
      <c r="K301" s="200" t="str">
        <f t="shared" si="36"/>
        <v/>
      </c>
      <c r="L301" s="199">
        <f t="shared" si="37"/>
        <v>0</v>
      </c>
      <c r="M301" s="160"/>
    </row>
    <row r="302" spans="2:13" x14ac:dyDescent="0.2">
      <c r="B302" s="159"/>
      <c r="C302" s="185"/>
      <c r="D302" s="185"/>
      <c r="E302" s="186"/>
      <c r="F302" s="186"/>
      <c r="G302" s="187"/>
      <c r="H302" s="200" t="str">
        <f t="shared" si="35"/>
        <v/>
      </c>
      <c r="I302" s="196"/>
      <c r="J302" s="187"/>
      <c r="K302" s="200" t="str">
        <f t="shared" si="36"/>
        <v/>
      </c>
      <c r="L302" s="199">
        <f t="shared" si="37"/>
        <v>0</v>
      </c>
      <c r="M302" s="160"/>
    </row>
    <row r="303" spans="2:13" x14ac:dyDescent="0.2">
      <c r="B303" s="159"/>
      <c r="C303" s="185"/>
      <c r="D303" s="185"/>
      <c r="E303" s="186"/>
      <c r="F303" s="186"/>
      <c r="G303" s="187"/>
      <c r="H303" s="200" t="str">
        <f t="shared" si="35"/>
        <v/>
      </c>
      <c r="I303" s="196"/>
      <c r="J303" s="187"/>
      <c r="K303" s="200" t="str">
        <f t="shared" si="36"/>
        <v/>
      </c>
      <c r="L303" s="199">
        <f t="shared" si="37"/>
        <v>0</v>
      </c>
      <c r="M303" s="160"/>
    </row>
    <row r="304" spans="2:13" x14ac:dyDescent="0.2">
      <c r="B304" s="159"/>
      <c r="C304" s="185"/>
      <c r="D304" s="185"/>
      <c r="E304" s="186"/>
      <c r="F304" s="186"/>
      <c r="G304" s="187"/>
      <c r="H304" s="200" t="str">
        <f t="shared" si="35"/>
        <v/>
      </c>
      <c r="I304" s="196"/>
      <c r="J304" s="187"/>
      <c r="K304" s="200" t="str">
        <f t="shared" si="36"/>
        <v/>
      </c>
      <c r="L304" s="199">
        <f t="shared" si="37"/>
        <v>0</v>
      </c>
      <c r="M304" s="160"/>
    </row>
    <row r="305" spans="2:13" x14ac:dyDescent="0.2">
      <c r="B305" s="159"/>
      <c r="C305" s="185"/>
      <c r="D305" s="185"/>
      <c r="E305" s="186"/>
      <c r="F305" s="186"/>
      <c r="G305" s="187"/>
      <c r="H305" s="200" t="str">
        <f t="shared" si="35"/>
        <v/>
      </c>
      <c r="I305" s="196"/>
      <c r="J305" s="187"/>
      <c r="K305" s="200" t="str">
        <f t="shared" si="36"/>
        <v/>
      </c>
      <c r="L305" s="199">
        <f t="shared" si="37"/>
        <v>0</v>
      </c>
      <c r="M305" s="160"/>
    </row>
    <row r="306" spans="2:13" x14ac:dyDescent="0.2">
      <c r="B306" s="159"/>
      <c r="C306" s="185"/>
      <c r="D306" s="185"/>
      <c r="E306" s="186"/>
      <c r="F306" s="186"/>
      <c r="G306" s="187"/>
      <c r="H306" s="200" t="str">
        <f t="shared" si="35"/>
        <v/>
      </c>
      <c r="I306" s="196"/>
      <c r="J306" s="187"/>
      <c r="K306" s="200" t="str">
        <f t="shared" si="36"/>
        <v/>
      </c>
      <c r="L306" s="199">
        <f t="shared" si="37"/>
        <v>0</v>
      </c>
      <c r="M306" s="160"/>
    </row>
    <row r="307" spans="2:13" x14ac:dyDescent="0.2">
      <c r="B307" s="159"/>
      <c r="C307" s="185"/>
      <c r="D307" s="185"/>
      <c r="E307" s="186"/>
      <c r="F307" s="186"/>
      <c r="G307" s="187"/>
      <c r="H307" s="200" t="str">
        <f t="shared" si="35"/>
        <v/>
      </c>
      <c r="I307" s="196"/>
      <c r="J307" s="187"/>
      <c r="K307" s="200" t="str">
        <f t="shared" si="36"/>
        <v/>
      </c>
      <c r="L307" s="199">
        <f t="shared" si="37"/>
        <v>0</v>
      </c>
      <c r="M307" s="160"/>
    </row>
    <row r="308" spans="2:13" x14ac:dyDescent="0.2">
      <c r="B308" s="159"/>
      <c r="C308" s="185"/>
      <c r="D308" s="185"/>
      <c r="E308" s="186"/>
      <c r="F308" s="186"/>
      <c r="G308" s="187"/>
      <c r="H308" s="200" t="str">
        <f t="shared" si="35"/>
        <v/>
      </c>
      <c r="I308" s="196"/>
      <c r="J308" s="187"/>
      <c r="K308" s="200" t="str">
        <f t="shared" si="36"/>
        <v/>
      </c>
      <c r="L308" s="199">
        <f t="shared" si="37"/>
        <v>0</v>
      </c>
      <c r="M308" s="160"/>
    </row>
    <row r="309" spans="2:13" x14ac:dyDescent="0.2">
      <c r="B309" s="159"/>
      <c r="C309" s="185"/>
      <c r="D309" s="185"/>
      <c r="E309" s="186"/>
      <c r="F309" s="186"/>
      <c r="G309" s="187"/>
      <c r="H309" s="200" t="str">
        <f t="shared" si="35"/>
        <v/>
      </c>
      <c r="I309" s="196"/>
      <c r="J309" s="187"/>
      <c r="K309" s="200" t="str">
        <f t="shared" si="36"/>
        <v/>
      </c>
      <c r="L309" s="199">
        <f t="shared" si="37"/>
        <v>0</v>
      </c>
      <c r="M309" s="160"/>
    </row>
    <row r="310" spans="2:13" x14ac:dyDescent="0.2">
      <c r="B310" s="159"/>
      <c r="C310" s="185"/>
      <c r="D310" s="185"/>
      <c r="E310" s="186"/>
      <c r="F310" s="186"/>
      <c r="G310" s="187"/>
      <c r="H310" s="200" t="str">
        <f t="shared" si="35"/>
        <v/>
      </c>
      <c r="I310" s="196"/>
      <c r="J310" s="187"/>
      <c r="K310" s="200" t="str">
        <f t="shared" si="36"/>
        <v/>
      </c>
      <c r="L310" s="199">
        <f t="shared" si="37"/>
        <v>0</v>
      </c>
      <c r="M310" s="160"/>
    </row>
    <row r="311" spans="2:13" x14ac:dyDescent="0.2">
      <c r="B311" s="159"/>
      <c r="C311" s="185"/>
      <c r="D311" s="185"/>
      <c r="E311" s="186"/>
      <c r="F311" s="186"/>
      <c r="G311" s="187"/>
      <c r="H311" s="200" t="str">
        <f t="shared" si="35"/>
        <v/>
      </c>
      <c r="I311" s="196"/>
      <c r="J311" s="187"/>
      <c r="K311" s="200" t="str">
        <f t="shared" si="36"/>
        <v/>
      </c>
      <c r="L311" s="199">
        <f t="shared" si="37"/>
        <v>0</v>
      </c>
      <c r="M311" s="160"/>
    </row>
    <row r="312" spans="2:13" x14ac:dyDescent="0.2">
      <c r="B312" s="159"/>
      <c r="C312" s="185"/>
      <c r="D312" s="185"/>
      <c r="E312" s="186"/>
      <c r="F312" s="186"/>
      <c r="G312" s="187"/>
      <c r="H312" s="200" t="str">
        <f t="shared" si="35"/>
        <v/>
      </c>
      <c r="I312" s="196"/>
      <c r="J312" s="187"/>
      <c r="K312" s="200" t="str">
        <f t="shared" si="36"/>
        <v/>
      </c>
      <c r="L312" s="199">
        <f t="shared" si="37"/>
        <v>0</v>
      </c>
      <c r="M312" s="160"/>
    </row>
    <row r="313" spans="2:13" x14ac:dyDescent="0.2">
      <c r="B313" s="159"/>
      <c r="C313" s="185"/>
      <c r="D313" s="185"/>
      <c r="E313" s="186"/>
      <c r="F313" s="186"/>
      <c r="G313" s="187"/>
      <c r="H313" s="200" t="str">
        <f t="shared" si="35"/>
        <v/>
      </c>
      <c r="I313" s="196"/>
      <c r="J313" s="187"/>
      <c r="K313" s="200" t="str">
        <f t="shared" si="36"/>
        <v/>
      </c>
      <c r="L313" s="199">
        <f t="shared" si="37"/>
        <v>0</v>
      </c>
      <c r="M313" s="160"/>
    </row>
    <row r="314" spans="2:13" x14ac:dyDescent="0.2">
      <c r="B314" s="159"/>
      <c r="C314" s="185"/>
      <c r="D314" s="185"/>
      <c r="E314" s="186"/>
      <c r="F314" s="186"/>
      <c r="G314" s="187"/>
      <c r="H314" s="200" t="str">
        <f t="shared" si="35"/>
        <v/>
      </c>
      <c r="I314" s="196"/>
      <c r="J314" s="187"/>
      <c r="K314" s="200" t="str">
        <f t="shared" si="36"/>
        <v/>
      </c>
      <c r="L314" s="199">
        <f t="shared" si="37"/>
        <v>0</v>
      </c>
      <c r="M314" s="160"/>
    </row>
    <row r="315" spans="2:13" x14ac:dyDescent="0.2">
      <c r="B315" s="159"/>
      <c r="C315" s="185"/>
      <c r="D315" s="185"/>
      <c r="E315" s="186"/>
      <c r="F315" s="186"/>
      <c r="G315" s="187"/>
      <c r="H315" s="200" t="str">
        <f t="shared" si="35"/>
        <v/>
      </c>
      <c r="I315" s="196"/>
      <c r="J315" s="187"/>
      <c r="K315" s="200" t="str">
        <f t="shared" si="36"/>
        <v/>
      </c>
      <c r="L315" s="199">
        <f t="shared" si="37"/>
        <v>0</v>
      </c>
      <c r="M315" s="160"/>
    </row>
    <row r="316" spans="2:13" x14ac:dyDescent="0.2">
      <c r="B316" s="159"/>
      <c r="C316" s="185"/>
      <c r="D316" s="185"/>
      <c r="E316" s="186"/>
      <c r="F316" s="186"/>
      <c r="G316" s="187"/>
      <c r="H316" s="200" t="str">
        <f t="shared" si="35"/>
        <v/>
      </c>
      <c r="I316" s="196"/>
      <c r="J316" s="187"/>
      <c r="K316" s="200" t="str">
        <f t="shared" si="36"/>
        <v/>
      </c>
      <c r="L316" s="199">
        <f t="shared" si="37"/>
        <v>0</v>
      </c>
      <c r="M316" s="160"/>
    </row>
    <row r="317" spans="2:13" x14ac:dyDescent="0.2">
      <c r="B317" s="159"/>
      <c r="C317" s="185"/>
      <c r="D317" s="185"/>
      <c r="E317" s="186"/>
      <c r="F317" s="186"/>
      <c r="G317" s="187"/>
      <c r="H317" s="200" t="str">
        <f t="shared" si="35"/>
        <v/>
      </c>
      <c r="I317" s="196"/>
      <c r="J317" s="187"/>
      <c r="K317" s="200" t="str">
        <f t="shared" si="36"/>
        <v/>
      </c>
      <c r="L317" s="199">
        <f t="shared" si="37"/>
        <v>0</v>
      </c>
      <c r="M317" s="160"/>
    </row>
    <row r="318" spans="2:13" x14ac:dyDescent="0.2">
      <c r="B318" s="159"/>
      <c r="C318" s="185"/>
      <c r="D318" s="185"/>
      <c r="E318" s="186"/>
      <c r="F318" s="186"/>
      <c r="G318" s="187"/>
      <c r="H318" s="200" t="str">
        <f t="shared" si="35"/>
        <v/>
      </c>
      <c r="I318" s="196"/>
      <c r="J318" s="187"/>
      <c r="K318" s="200" t="str">
        <f t="shared" si="36"/>
        <v/>
      </c>
      <c r="L318" s="199">
        <f t="shared" si="37"/>
        <v>0</v>
      </c>
      <c r="M318" s="160"/>
    </row>
    <row r="319" spans="2:13" x14ac:dyDescent="0.2">
      <c r="B319" s="159"/>
      <c r="C319" s="185"/>
      <c r="D319" s="185"/>
      <c r="E319" s="186"/>
      <c r="F319" s="186"/>
      <c r="G319" s="187"/>
      <c r="H319" s="200" t="str">
        <f t="shared" si="35"/>
        <v/>
      </c>
      <c r="I319" s="196"/>
      <c r="J319" s="187"/>
      <c r="K319" s="200" t="str">
        <f t="shared" si="36"/>
        <v/>
      </c>
      <c r="L319" s="199">
        <f t="shared" si="37"/>
        <v>0</v>
      </c>
      <c r="M319" s="160"/>
    </row>
    <row r="320" spans="2:13" x14ac:dyDescent="0.2">
      <c r="B320" s="159"/>
      <c r="C320" s="185"/>
      <c r="D320" s="185"/>
      <c r="E320" s="186"/>
      <c r="F320" s="186"/>
      <c r="G320" s="187"/>
      <c r="H320" s="200" t="str">
        <f t="shared" si="35"/>
        <v/>
      </c>
      <c r="I320" s="196"/>
      <c r="J320" s="187"/>
      <c r="K320" s="200" t="str">
        <f t="shared" si="36"/>
        <v/>
      </c>
      <c r="L320" s="199">
        <f t="shared" si="37"/>
        <v>0</v>
      </c>
      <c r="M320" s="160"/>
    </row>
    <row r="321" spans="2:13" x14ac:dyDescent="0.2">
      <c r="B321" s="159"/>
      <c r="C321" s="185"/>
      <c r="D321" s="185"/>
      <c r="E321" s="186"/>
      <c r="F321" s="186"/>
      <c r="G321" s="187"/>
      <c r="H321" s="200" t="str">
        <f t="shared" si="35"/>
        <v/>
      </c>
      <c r="I321" s="196"/>
      <c r="J321" s="187"/>
      <c r="K321" s="200" t="str">
        <f t="shared" si="36"/>
        <v/>
      </c>
      <c r="L321" s="199">
        <f t="shared" si="37"/>
        <v>0</v>
      </c>
      <c r="M321" s="160"/>
    </row>
    <row r="322" spans="2:13" x14ac:dyDescent="0.2">
      <c r="B322" s="159"/>
      <c r="C322" s="185"/>
      <c r="D322" s="185"/>
      <c r="E322" s="186"/>
      <c r="F322" s="186"/>
      <c r="G322" s="187"/>
      <c r="H322" s="200" t="str">
        <f t="shared" si="35"/>
        <v/>
      </c>
      <c r="I322" s="196"/>
      <c r="J322" s="187"/>
      <c r="K322" s="200" t="str">
        <f t="shared" si="36"/>
        <v/>
      </c>
      <c r="L322" s="199">
        <f t="shared" si="37"/>
        <v>0</v>
      </c>
      <c r="M322" s="160"/>
    </row>
    <row r="323" spans="2:13" x14ac:dyDescent="0.2">
      <c r="B323" s="159"/>
      <c r="C323" s="185"/>
      <c r="D323" s="185"/>
      <c r="E323" s="186"/>
      <c r="F323" s="186"/>
      <c r="G323" s="187"/>
      <c r="H323" s="200" t="str">
        <f t="shared" si="35"/>
        <v/>
      </c>
      <c r="I323" s="196"/>
      <c r="J323" s="187"/>
      <c r="K323" s="200" t="str">
        <f t="shared" si="36"/>
        <v/>
      </c>
      <c r="L323" s="199">
        <f t="shared" si="37"/>
        <v>0</v>
      </c>
      <c r="M323" s="160"/>
    </row>
    <row r="324" spans="2:13" x14ac:dyDescent="0.2">
      <c r="B324" s="159"/>
      <c r="C324" s="185"/>
      <c r="D324" s="185"/>
      <c r="E324" s="186"/>
      <c r="F324" s="186"/>
      <c r="G324" s="187"/>
      <c r="H324" s="200" t="str">
        <f t="shared" si="35"/>
        <v/>
      </c>
      <c r="I324" s="196"/>
      <c r="J324" s="187"/>
      <c r="K324" s="200" t="str">
        <f t="shared" si="36"/>
        <v/>
      </c>
      <c r="L324" s="199">
        <f t="shared" si="37"/>
        <v>0</v>
      </c>
      <c r="M324" s="160"/>
    </row>
    <row r="325" spans="2:13" x14ac:dyDescent="0.2">
      <c r="B325" s="159"/>
      <c r="C325" s="185"/>
      <c r="D325" s="185"/>
      <c r="E325" s="186"/>
      <c r="F325" s="186"/>
      <c r="G325" s="187"/>
      <c r="H325" s="200" t="str">
        <f t="shared" si="35"/>
        <v/>
      </c>
      <c r="I325" s="196"/>
      <c r="J325" s="187"/>
      <c r="K325" s="200" t="str">
        <f t="shared" si="36"/>
        <v/>
      </c>
      <c r="L325" s="199">
        <f t="shared" si="37"/>
        <v>0</v>
      </c>
      <c r="M325" s="160"/>
    </row>
    <row r="326" spans="2:13" x14ac:dyDescent="0.2">
      <c r="B326" s="159"/>
      <c r="C326" s="185"/>
      <c r="D326" s="185"/>
      <c r="E326" s="186"/>
      <c r="F326" s="186"/>
      <c r="G326" s="187"/>
      <c r="H326" s="200" t="str">
        <f t="shared" si="35"/>
        <v/>
      </c>
      <c r="I326" s="196"/>
      <c r="J326" s="187"/>
      <c r="K326" s="200" t="str">
        <f t="shared" si="36"/>
        <v/>
      </c>
      <c r="L326" s="199">
        <f t="shared" si="37"/>
        <v>0</v>
      </c>
      <c r="M326" s="160"/>
    </row>
    <row r="327" spans="2:13" x14ac:dyDescent="0.2">
      <c r="B327" s="159"/>
      <c r="C327" s="185"/>
      <c r="D327" s="185"/>
      <c r="E327" s="186"/>
      <c r="F327" s="186"/>
      <c r="G327" s="187"/>
      <c r="H327" s="200" t="str">
        <f t="shared" si="35"/>
        <v/>
      </c>
      <c r="I327" s="196"/>
      <c r="J327" s="187"/>
      <c r="K327" s="200" t="str">
        <f t="shared" si="36"/>
        <v/>
      </c>
      <c r="L327" s="199">
        <f t="shared" si="37"/>
        <v>0</v>
      </c>
      <c r="M327" s="160"/>
    </row>
    <row r="328" spans="2:13" x14ac:dyDescent="0.2">
      <c r="B328" s="159"/>
      <c r="C328" s="185"/>
      <c r="D328" s="185"/>
      <c r="E328" s="186"/>
      <c r="F328" s="186"/>
      <c r="G328" s="187"/>
      <c r="H328" s="200" t="str">
        <f t="shared" si="35"/>
        <v/>
      </c>
      <c r="I328" s="196"/>
      <c r="J328" s="187"/>
      <c r="K328" s="200" t="str">
        <f t="shared" si="36"/>
        <v/>
      </c>
      <c r="L328" s="199">
        <f t="shared" si="37"/>
        <v>0</v>
      </c>
      <c r="M328" s="160"/>
    </row>
    <row r="329" spans="2:13" x14ac:dyDescent="0.2">
      <c r="B329" s="159"/>
      <c r="C329" s="185"/>
      <c r="D329" s="185"/>
      <c r="E329" s="186"/>
      <c r="F329" s="186"/>
      <c r="G329" s="187"/>
      <c r="H329" s="200" t="str">
        <f t="shared" si="35"/>
        <v/>
      </c>
      <c r="I329" s="196"/>
      <c r="J329" s="187"/>
      <c r="K329" s="200" t="str">
        <f t="shared" si="36"/>
        <v/>
      </c>
      <c r="L329" s="199">
        <f t="shared" si="37"/>
        <v>0</v>
      </c>
      <c r="M329" s="160"/>
    </row>
    <row r="330" spans="2:13" x14ac:dyDescent="0.2">
      <c r="B330" s="159"/>
      <c r="C330" s="185"/>
      <c r="D330" s="185"/>
      <c r="E330" s="186"/>
      <c r="F330" s="186"/>
      <c r="G330" s="187"/>
      <c r="H330" s="200" t="str">
        <f t="shared" si="35"/>
        <v/>
      </c>
      <c r="I330" s="196"/>
      <c r="J330" s="187"/>
      <c r="K330" s="200" t="str">
        <f t="shared" si="36"/>
        <v/>
      </c>
      <c r="L330" s="199">
        <f t="shared" si="37"/>
        <v>0</v>
      </c>
      <c r="M330" s="160"/>
    </row>
    <row r="331" spans="2:13" x14ac:dyDescent="0.2">
      <c r="B331" s="159"/>
      <c r="C331" s="185"/>
      <c r="D331" s="185"/>
      <c r="E331" s="186"/>
      <c r="F331" s="186"/>
      <c r="G331" s="187"/>
      <c r="H331" s="200" t="str">
        <f t="shared" si="35"/>
        <v/>
      </c>
      <c r="I331" s="196"/>
      <c r="J331" s="187"/>
      <c r="K331" s="200" t="str">
        <f t="shared" si="36"/>
        <v/>
      </c>
      <c r="L331" s="199">
        <f t="shared" si="37"/>
        <v>0</v>
      </c>
      <c r="M331" s="160"/>
    </row>
    <row r="332" spans="2:13" x14ac:dyDescent="0.2">
      <c r="B332" s="159"/>
      <c r="C332" s="185"/>
      <c r="D332" s="185"/>
      <c r="E332" s="186"/>
      <c r="F332" s="186"/>
      <c r="G332" s="187"/>
      <c r="H332" s="200" t="str">
        <f t="shared" si="35"/>
        <v/>
      </c>
      <c r="I332" s="196"/>
      <c r="J332" s="187"/>
      <c r="K332" s="200" t="str">
        <f t="shared" si="36"/>
        <v/>
      </c>
      <c r="L332" s="199">
        <f t="shared" si="37"/>
        <v>0</v>
      </c>
      <c r="M332" s="160"/>
    </row>
    <row r="333" spans="2:13" x14ac:dyDescent="0.2">
      <c r="B333" s="159"/>
      <c r="C333" s="185"/>
      <c r="D333" s="185"/>
      <c r="E333" s="186"/>
      <c r="F333" s="186"/>
      <c r="G333" s="187"/>
      <c r="H333" s="200" t="str">
        <f t="shared" si="35"/>
        <v/>
      </c>
      <c r="I333" s="196"/>
      <c r="J333" s="187"/>
      <c r="K333" s="200" t="str">
        <f t="shared" si="36"/>
        <v/>
      </c>
      <c r="L333" s="199">
        <f t="shared" si="37"/>
        <v>0</v>
      </c>
      <c r="M333" s="160"/>
    </row>
    <row r="334" spans="2:13" x14ac:dyDescent="0.2">
      <c r="B334" s="159"/>
      <c r="C334" s="185"/>
      <c r="D334" s="185"/>
      <c r="E334" s="186"/>
      <c r="F334" s="186"/>
      <c r="G334" s="187"/>
      <c r="H334" s="200" t="str">
        <f t="shared" si="35"/>
        <v/>
      </c>
      <c r="I334" s="196"/>
      <c r="J334" s="187"/>
      <c r="K334" s="200" t="str">
        <f t="shared" si="36"/>
        <v/>
      </c>
      <c r="L334" s="199">
        <f t="shared" si="37"/>
        <v>0</v>
      </c>
      <c r="M334" s="160"/>
    </row>
    <row r="335" spans="2:13" x14ac:dyDescent="0.2">
      <c r="B335" s="159"/>
      <c r="C335" s="185"/>
      <c r="D335" s="185"/>
      <c r="E335" s="186"/>
      <c r="F335" s="186"/>
      <c r="G335" s="187"/>
      <c r="H335" s="200" t="str">
        <f t="shared" si="35"/>
        <v/>
      </c>
      <c r="I335" s="196"/>
      <c r="J335" s="187"/>
      <c r="K335" s="200" t="str">
        <f t="shared" si="36"/>
        <v/>
      </c>
      <c r="L335" s="199">
        <f t="shared" si="37"/>
        <v>0</v>
      </c>
      <c r="M335" s="160"/>
    </row>
    <row r="336" spans="2:13" x14ac:dyDescent="0.2">
      <c r="B336" s="159"/>
      <c r="C336" s="185"/>
      <c r="D336" s="185"/>
      <c r="E336" s="186"/>
      <c r="F336" s="186"/>
      <c r="G336" s="187"/>
      <c r="H336" s="200" t="str">
        <f t="shared" si="35"/>
        <v/>
      </c>
      <c r="I336" s="196"/>
      <c r="J336" s="187"/>
      <c r="K336" s="200" t="str">
        <f t="shared" si="36"/>
        <v/>
      </c>
      <c r="L336" s="199">
        <f t="shared" si="37"/>
        <v>0</v>
      </c>
      <c r="M336" s="160"/>
    </row>
    <row r="337" spans="2:13" x14ac:dyDescent="0.2">
      <c r="B337" s="159"/>
      <c r="C337" s="185"/>
      <c r="D337" s="185"/>
      <c r="E337" s="186"/>
      <c r="F337" s="186"/>
      <c r="G337" s="187"/>
      <c r="H337" s="200" t="str">
        <f t="shared" si="35"/>
        <v/>
      </c>
      <c r="I337" s="196"/>
      <c r="J337" s="187"/>
      <c r="K337" s="200" t="str">
        <f t="shared" si="36"/>
        <v/>
      </c>
      <c r="L337" s="199">
        <f t="shared" si="37"/>
        <v>0</v>
      </c>
      <c r="M337" s="160"/>
    </row>
    <row r="338" spans="2:13" x14ac:dyDescent="0.2">
      <c r="B338" s="159"/>
      <c r="C338" s="185"/>
      <c r="D338" s="185"/>
      <c r="E338" s="186"/>
      <c r="F338" s="186"/>
      <c r="G338" s="187"/>
      <c r="H338" s="200" t="str">
        <f t="shared" si="35"/>
        <v/>
      </c>
      <c r="I338" s="196"/>
      <c r="J338" s="187"/>
      <c r="K338" s="200" t="str">
        <f t="shared" si="36"/>
        <v/>
      </c>
      <c r="L338" s="199">
        <f t="shared" si="37"/>
        <v>0</v>
      </c>
      <c r="M338" s="160"/>
    </row>
    <row r="339" spans="2:13" x14ac:dyDescent="0.2">
      <c r="B339" s="159"/>
      <c r="C339" s="185"/>
      <c r="D339" s="185"/>
      <c r="E339" s="186"/>
      <c r="F339" s="186"/>
      <c r="G339" s="187"/>
      <c r="H339" s="200" t="str">
        <f t="shared" si="35"/>
        <v/>
      </c>
      <c r="I339" s="196"/>
      <c r="J339" s="187"/>
      <c r="K339" s="200" t="str">
        <f t="shared" si="36"/>
        <v/>
      </c>
      <c r="L339" s="199">
        <f t="shared" si="37"/>
        <v>0</v>
      </c>
      <c r="M339" s="160"/>
    </row>
    <row r="340" spans="2:13" x14ac:dyDescent="0.2">
      <c r="B340" s="159"/>
      <c r="C340" s="185"/>
      <c r="D340" s="185"/>
      <c r="E340" s="186"/>
      <c r="F340" s="186"/>
      <c r="G340" s="187"/>
      <c r="H340" s="200" t="str">
        <f t="shared" si="35"/>
        <v/>
      </c>
      <c r="I340" s="196"/>
      <c r="J340" s="187"/>
      <c r="K340" s="200" t="str">
        <f t="shared" si="36"/>
        <v/>
      </c>
      <c r="L340" s="199">
        <f t="shared" si="37"/>
        <v>0</v>
      </c>
      <c r="M340" s="160"/>
    </row>
    <row r="341" spans="2:13" x14ac:dyDescent="0.2">
      <c r="B341" s="159"/>
      <c r="C341" s="185"/>
      <c r="D341" s="185"/>
      <c r="E341" s="186"/>
      <c r="F341" s="186"/>
      <c r="G341" s="187"/>
      <c r="H341" s="200" t="str">
        <f t="shared" si="35"/>
        <v/>
      </c>
      <c r="I341" s="196"/>
      <c r="J341" s="187"/>
      <c r="K341" s="200" t="str">
        <f t="shared" si="36"/>
        <v/>
      </c>
      <c r="L341" s="199">
        <f t="shared" si="37"/>
        <v>0</v>
      </c>
      <c r="M341" s="160"/>
    </row>
    <row r="342" spans="2:13" x14ac:dyDescent="0.2">
      <c r="B342" s="159"/>
      <c r="C342" s="185"/>
      <c r="D342" s="185"/>
      <c r="E342" s="186"/>
      <c r="F342" s="186"/>
      <c r="G342" s="187"/>
      <c r="H342" s="200" t="str">
        <f t="shared" si="35"/>
        <v/>
      </c>
      <c r="I342" s="196"/>
      <c r="J342" s="187"/>
      <c r="K342" s="200" t="str">
        <f t="shared" si="36"/>
        <v/>
      </c>
      <c r="L342" s="199">
        <f t="shared" si="37"/>
        <v>0</v>
      </c>
      <c r="M342" s="160"/>
    </row>
    <row r="343" spans="2:13" x14ac:dyDescent="0.2">
      <c r="B343" s="159"/>
      <c r="C343" s="185"/>
      <c r="D343" s="185"/>
      <c r="E343" s="186"/>
      <c r="F343" s="186"/>
      <c r="G343" s="187"/>
      <c r="H343" s="200" t="str">
        <f t="shared" si="35"/>
        <v/>
      </c>
      <c r="I343" s="196"/>
      <c r="J343" s="187"/>
      <c r="K343" s="200" t="str">
        <f t="shared" si="36"/>
        <v/>
      </c>
      <c r="L343" s="199">
        <f t="shared" si="37"/>
        <v>0</v>
      </c>
      <c r="M343" s="160"/>
    </row>
    <row r="344" spans="2:13" x14ac:dyDescent="0.2">
      <c r="B344" s="159"/>
      <c r="C344" s="185"/>
      <c r="D344" s="185"/>
      <c r="E344" s="186"/>
      <c r="F344" s="186"/>
      <c r="G344" s="187"/>
      <c r="H344" s="200" t="str">
        <f t="shared" si="35"/>
        <v/>
      </c>
      <c r="I344" s="196"/>
      <c r="J344" s="187"/>
      <c r="K344" s="200" t="str">
        <f t="shared" si="36"/>
        <v/>
      </c>
      <c r="L344" s="199">
        <f t="shared" si="37"/>
        <v>0</v>
      </c>
      <c r="M344" s="160"/>
    </row>
    <row r="345" spans="2:13" x14ac:dyDescent="0.2">
      <c r="B345" s="159"/>
      <c r="C345" s="185"/>
      <c r="D345" s="185"/>
      <c r="E345" s="186"/>
      <c r="F345" s="186"/>
      <c r="G345" s="187"/>
      <c r="H345" s="200" t="str">
        <f t="shared" si="35"/>
        <v/>
      </c>
      <c r="I345" s="196"/>
      <c r="J345" s="187"/>
      <c r="K345" s="200" t="str">
        <f t="shared" si="36"/>
        <v/>
      </c>
      <c r="L345" s="199">
        <f t="shared" si="37"/>
        <v>0</v>
      </c>
      <c r="M345" s="160"/>
    </row>
    <row r="346" spans="2:13" x14ac:dyDescent="0.2">
      <c r="B346" s="159"/>
      <c r="C346" s="185"/>
      <c r="D346" s="185"/>
      <c r="E346" s="186"/>
      <c r="F346" s="186"/>
      <c r="G346" s="187"/>
      <c r="H346" s="200" t="str">
        <f t="shared" si="35"/>
        <v/>
      </c>
      <c r="I346" s="196"/>
      <c r="J346" s="187"/>
      <c r="K346" s="200" t="str">
        <f t="shared" si="36"/>
        <v/>
      </c>
      <c r="L346" s="199">
        <f t="shared" si="37"/>
        <v>0</v>
      </c>
      <c r="M346" s="160"/>
    </row>
    <row r="347" spans="2:13" x14ac:dyDescent="0.2">
      <c r="B347" s="159"/>
      <c r="C347" s="185"/>
      <c r="D347" s="185"/>
      <c r="E347" s="186"/>
      <c r="F347" s="186"/>
      <c r="G347" s="187"/>
      <c r="H347" s="200" t="str">
        <f t="shared" si="35"/>
        <v/>
      </c>
      <c r="I347" s="196"/>
      <c r="J347" s="187"/>
      <c r="K347" s="200" t="str">
        <f t="shared" si="36"/>
        <v/>
      </c>
      <c r="L347" s="199">
        <f t="shared" si="37"/>
        <v>0</v>
      </c>
      <c r="M347" s="160"/>
    </row>
    <row r="348" spans="2:13" x14ac:dyDescent="0.2">
      <c r="B348" s="159"/>
      <c r="C348" s="185"/>
      <c r="D348" s="185"/>
      <c r="E348" s="186"/>
      <c r="F348" s="186"/>
      <c r="G348" s="187"/>
      <c r="H348" s="200" t="str">
        <f t="shared" si="35"/>
        <v/>
      </c>
      <c r="I348" s="196"/>
      <c r="J348" s="187"/>
      <c r="K348" s="200" t="str">
        <f t="shared" si="36"/>
        <v/>
      </c>
      <c r="L348" s="199">
        <f t="shared" si="37"/>
        <v>0</v>
      </c>
      <c r="M348" s="160"/>
    </row>
    <row r="349" spans="2:13" x14ac:dyDescent="0.2">
      <c r="B349" s="159"/>
      <c r="C349" s="185"/>
      <c r="D349" s="185"/>
      <c r="E349" s="186"/>
      <c r="F349" s="186"/>
      <c r="G349" s="187"/>
      <c r="H349" s="200" t="str">
        <f t="shared" si="35"/>
        <v/>
      </c>
      <c r="I349" s="196"/>
      <c r="J349" s="187"/>
      <c r="K349" s="200" t="str">
        <f t="shared" si="36"/>
        <v/>
      </c>
      <c r="L349" s="199">
        <f t="shared" si="37"/>
        <v>0</v>
      </c>
      <c r="M349" s="160"/>
    </row>
    <row r="350" spans="2:13" x14ac:dyDescent="0.2">
      <c r="B350" s="159"/>
      <c r="C350" s="185"/>
      <c r="D350" s="185"/>
      <c r="E350" s="186"/>
      <c r="F350" s="186"/>
      <c r="G350" s="187"/>
      <c r="H350" s="200" t="str">
        <f t="shared" si="35"/>
        <v/>
      </c>
      <c r="I350" s="196"/>
      <c r="J350" s="187"/>
      <c r="K350" s="200" t="str">
        <f t="shared" si="36"/>
        <v/>
      </c>
      <c r="L350" s="199">
        <f t="shared" si="37"/>
        <v>0</v>
      </c>
      <c r="M350" s="160"/>
    </row>
    <row r="351" spans="2:13" x14ac:dyDescent="0.2">
      <c r="B351" s="159"/>
      <c r="C351" s="185"/>
      <c r="D351" s="185"/>
      <c r="E351" s="186"/>
      <c r="F351" s="186"/>
      <c r="G351" s="187"/>
      <c r="H351" s="200" t="str">
        <f t="shared" si="35"/>
        <v/>
      </c>
      <c r="I351" s="196"/>
      <c r="J351" s="187"/>
      <c r="K351" s="200" t="str">
        <f t="shared" si="36"/>
        <v/>
      </c>
      <c r="L351" s="199">
        <f t="shared" si="37"/>
        <v>0</v>
      </c>
      <c r="M351" s="160"/>
    </row>
    <row r="352" spans="2:13" x14ac:dyDescent="0.2">
      <c r="B352" s="159"/>
      <c r="C352" s="185"/>
      <c r="D352" s="185"/>
      <c r="E352" s="186"/>
      <c r="F352" s="186"/>
      <c r="G352" s="187"/>
      <c r="H352" s="200" t="str">
        <f t="shared" si="35"/>
        <v/>
      </c>
      <c r="I352" s="196"/>
      <c r="J352" s="187"/>
      <c r="K352" s="200" t="str">
        <f t="shared" si="36"/>
        <v/>
      </c>
      <c r="L352" s="199">
        <f t="shared" si="37"/>
        <v>0</v>
      </c>
      <c r="M352" s="160"/>
    </row>
    <row r="353" spans="2:13" x14ac:dyDescent="0.2">
      <c r="B353" s="159"/>
      <c r="C353" s="185"/>
      <c r="D353" s="185"/>
      <c r="E353" s="186"/>
      <c r="F353" s="186"/>
      <c r="G353" s="187"/>
      <c r="H353" s="200" t="str">
        <f t="shared" si="35"/>
        <v/>
      </c>
      <c r="I353" s="196"/>
      <c r="J353" s="187"/>
      <c r="K353" s="200" t="str">
        <f t="shared" si="36"/>
        <v/>
      </c>
      <c r="L353" s="199">
        <f t="shared" si="37"/>
        <v>0</v>
      </c>
      <c r="M353" s="160"/>
    </row>
    <row r="354" spans="2:13" x14ac:dyDescent="0.2">
      <c r="B354" s="159"/>
      <c r="C354" s="185"/>
      <c r="D354" s="185"/>
      <c r="E354" s="186"/>
      <c r="F354" s="186"/>
      <c r="G354" s="187"/>
      <c r="H354" s="200" t="str">
        <f t="shared" si="35"/>
        <v/>
      </c>
      <c r="I354" s="196"/>
      <c r="J354" s="187"/>
      <c r="K354" s="200" t="str">
        <f t="shared" si="36"/>
        <v/>
      </c>
      <c r="L354" s="199">
        <f t="shared" si="37"/>
        <v>0</v>
      </c>
      <c r="M354" s="160"/>
    </row>
    <row r="355" spans="2:13" x14ac:dyDescent="0.2">
      <c r="B355" s="159"/>
      <c r="C355" s="185"/>
      <c r="D355" s="185"/>
      <c r="E355" s="186"/>
      <c r="F355" s="186"/>
      <c r="G355" s="187"/>
      <c r="H355" s="200" t="str">
        <f t="shared" si="35"/>
        <v/>
      </c>
      <c r="I355" s="196"/>
      <c r="J355" s="187"/>
      <c r="K355" s="200" t="str">
        <f t="shared" si="36"/>
        <v/>
      </c>
      <c r="L355" s="199">
        <f t="shared" si="37"/>
        <v>0</v>
      </c>
      <c r="M355" s="160"/>
    </row>
    <row r="356" spans="2:13" x14ac:dyDescent="0.2">
      <c r="B356" s="159"/>
      <c r="C356" s="185"/>
      <c r="D356" s="185"/>
      <c r="E356" s="186"/>
      <c r="F356" s="186"/>
      <c r="G356" s="187"/>
      <c r="H356" s="200" t="str">
        <f t="shared" si="35"/>
        <v/>
      </c>
      <c r="I356" s="196"/>
      <c r="J356" s="187"/>
      <c r="K356" s="200" t="str">
        <f t="shared" si="36"/>
        <v/>
      </c>
      <c r="L356" s="199">
        <f t="shared" si="37"/>
        <v>0</v>
      </c>
      <c r="M356" s="160"/>
    </row>
    <row r="357" spans="2:13" x14ac:dyDescent="0.2">
      <c r="B357" s="159"/>
      <c r="C357" s="185"/>
      <c r="D357" s="185"/>
      <c r="E357" s="186"/>
      <c r="F357" s="186"/>
      <c r="G357" s="187"/>
      <c r="H357" s="200" t="str">
        <f t="shared" si="35"/>
        <v/>
      </c>
      <c r="I357" s="196"/>
      <c r="J357" s="187"/>
      <c r="K357" s="200" t="str">
        <f t="shared" si="36"/>
        <v/>
      </c>
      <c r="L357" s="199">
        <f t="shared" si="37"/>
        <v>0</v>
      </c>
      <c r="M357" s="160"/>
    </row>
    <row r="358" spans="2:13" x14ac:dyDescent="0.2">
      <c r="B358" s="159"/>
      <c r="C358" s="185"/>
      <c r="D358" s="185"/>
      <c r="E358" s="186"/>
      <c r="F358" s="186"/>
      <c r="G358" s="187"/>
      <c r="H358" s="200" t="str">
        <f t="shared" si="35"/>
        <v/>
      </c>
      <c r="I358" s="196"/>
      <c r="J358" s="187"/>
      <c r="K358" s="200" t="str">
        <f t="shared" si="36"/>
        <v/>
      </c>
      <c r="L358" s="199">
        <f t="shared" si="37"/>
        <v>0</v>
      </c>
      <c r="M358" s="160"/>
    </row>
    <row r="359" spans="2:13" x14ac:dyDescent="0.2">
      <c r="B359" s="159"/>
      <c r="C359" s="185"/>
      <c r="D359" s="185"/>
      <c r="E359" s="186"/>
      <c r="F359" s="186"/>
      <c r="G359" s="187"/>
      <c r="H359" s="200" t="str">
        <f t="shared" ref="H359:H422" si="38">IF(G359="","",VLOOKUP(G359,NamaAkun,2))</f>
        <v/>
      </c>
      <c r="I359" s="196"/>
      <c r="J359" s="187"/>
      <c r="K359" s="200" t="str">
        <f t="shared" ref="K359:K422" si="39">IF(J359="","",VLOOKUP(J359,NamaAkun,2))</f>
        <v/>
      </c>
      <c r="L359" s="199">
        <f t="shared" ref="L359:L422" si="40">I359</f>
        <v>0</v>
      </c>
      <c r="M359" s="160"/>
    </row>
    <row r="360" spans="2:13" x14ac:dyDescent="0.2">
      <c r="B360" s="159"/>
      <c r="C360" s="185"/>
      <c r="D360" s="185"/>
      <c r="E360" s="186"/>
      <c r="F360" s="186"/>
      <c r="G360" s="187"/>
      <c r="H360" s="200" t="str">
        <f t="shared" si="38"/>
        <v/>
      </c>
      <c r="I360" s="196"/>
      <c r="J360" s="187"/>
      <c r="K360" s="200" t="str">
        <f t="shared" si="39"/>
        <v/>
      </c>
      <c r="L360" s="199">
        <f t="shared" si="40"/>
        <v>0</v>
      </c>
      <c r="M360" s="160"/>
    </row>
    <row r="361" spans="2:13" x14ac:dyDescent="0.2">
      <c r="B361" s="159"/>
      <c r="C361" s="185"/>
      <c r="D361" s="185"/>
      <c r="E361" s="186"/>
      <c r="F361" s="186"/>
      <c r="G361" s="187"/>
      <c r="H361" s="200" t="str">
        <f t="shared" si="38"/>
        <v/>
      </c>
      <c r="I361" s="196"/>
      <c r="J361" s="187"/>
      <c r="K361" s="200" t="str">
        <f t="shared" si="39"/>
        <v/>
      </c>
      <c r="L361" s="199">
        <f t="shared" si="40"/>
        <v>0</v>
      </c>
      <c r="M361" s="160"/>
    </row>
    <row r="362" spans="2:13" x14ac:dyDescent="0.2">
      <c r="B362" s="159"/>
      <c r="C362" s="185"/>
      <c r="D362" s="185"/>
      <c r="E362" s="186"/>
      <c r="F362" s="186"/>
      <c r="G362" s="187"/>
      <c r="H362" s="200" t="str">
        <f t="shared" si="38"/>
        <v/>
      </c>
      <c r="I362" s="196"/>
      <c r="J362" s="187"/>
      <c r="K362" s="200" t="str">
        <f t="shared" si="39"/>
        <v/>
      </c>
      <c r="L362" s="199">
        <f t="shared" si="40"/>
        <v>0</v>
      </c>
      <c r="M362" s="160"/>
    </row>
    <row r="363" spans="2:13" x14ac:dyDescent="0.2">
      <c r="B363" s="159"/>
      <c r="C363" s="185"/>
      <c r="D363" s="185"/>
      <c r="E363" s="186"/>
      <c r="F363" s="186"/>
      <c r="G363" s="187"/>
      <c r="H363" s="200" t="str">
        <f t="shared" si="38"/>
        <v/>
      </c>
      <c r="I363" s="196"/>
      <c r="J363" s="187"/>
      <c r="K363" s="200" t="str">
        <f t="shared" si="39"/>
        <v/>
      </c>
      <c r="L363" s="199">
        <f t="shared" si="40"/>
        <v>0</v>
      </c>
      <c r="M363" s="160"/>
    </row>
    <row r="364" spans="2:13" x14ac:dyDescent="0.2">
      <c r="B364" s="159"/>
      <c r="C364" s="185"/>
      <c r="D364" s="185"/>
      <c r="E364" s="186"/>
      <c r="F364" s="186"/>
      <c r="G364" s="187"/>
      <c r="H364" s="200" t="str">
        <f t="shared" si="38"/>
        <v/>
      </c>
      <c r="I364" s="196"/>
      <c r="J364" s="187"/>
      <c r="K364" s="200" t="str">
        <f t="shared" si="39"/>
        <v/>
      </c>
      <c r="L364" s="199">
        <f t="shared" si="40"/>
        <v>0</v>
      </c>
      <c r="M364" s="160"/>
    </row>
    <row r="365" spans="2:13" x14ac:dyDescent="0.2">
      <c r="B365" s="159"/>
      <c r="C365" s="185"/>
      <c r="D365" s="185"/>
      <c r="E365" s="186"/>
      <c r="F365" s="186"/>
      <c r="G365" s="187"/>
      <c r="H365" s="200" t="str">
        <f t="shared" si="38"/>
        <v/>
      </c>
      <c r="I365" s="196"/>
      <c r="J365" s="187"/>
      <c r="K365" s="200" t="str">
        <f t="shared" si="39"/>
        <v/>
      </c>
      <c r="L365" s="199">
        <f t="shared" si="40"/>
        <v>0</v>
      </c>
      <c r="M365" s="160"/>
    </row>
    <row r="366" spans="2:13" x14ac:dyDescent="0.2">
      <c r="B366" s="159"/>
      <c r="C366" s="185"/>
      <c r="D366" s="185"/>
      <c r="E366" s="186"/>
      <c r="F366" s="186"/>
      <c r="G366" s="187"/>
      <c r="H366" s="200" t="str">
        <f t="shared" si="38"/>
        <v/>
      </c>
      <c r="I366" s="196"/>
      <c r="J366" s="187"/>
      <c r="K366" s="200" t="str">
        <f t="shared" si="39"/>
        <v/>
      </c>
      <c r="L366" s="199">
        <f t="shared" si="40"/>
        <v>0</v>
      </c>
      <c r="M366" s="160"/>
    </row>
    <row r="367" spans="2:13" x14ac:dyDescent="0.2">
      <c r="B367" s="159"/>
      <c r="C367" s="185"/>
      <c r="D367" s="185"/>
      <c r="E367" s="186"/>
      <c r="F367" s="186"/>
      <c r="G367" s="187"/>
      <c r="H367" s="200" t="str">
        <f t="shared" si="38"/>
        <v/>
      </c>
      <c r="I367" s="196"/>
      <c r="J367" s="187"/>
      <c r="K367" s="200" t="str">
        <f t="shared" si="39"/>
        <v/>
      </c>
      <c r="L367" s="199">
        <f t="shared" si="40"/>
        <v>0</v>
      </c>
      <c r="M367" s="160"/>
    </row>
    <row r="368" spans="2:13" x14ac:dyDescent="0.2">
      <c r="B368" s="159"/>
      <c r="C368" s="185"/>
      <c r="D368" s="185"/>
      <c r="E368" s="186"/>
      <c r="F368" s="186"/>
      <c r="G368" s="187"/>
      <c r="H368" s="200" t="str">
        <f t="shared" si="38"/>
        <v/>
      </c>
      <c r="I368" s="196"/>
      <c r="J368" s="187"/>
      <c r="K368" s="200" t="str">
        <f t="shared" si="39"/>
        <v/>
      </c>
      <c r="L368" s="199">
        <f t="shared" si="40"/>
        <v>0</v>
      </c>
      <c r="M368" s="160"/>
    </row>
    <row r="369" spans="2:13" x14ac:dyDescent="0.2">
      <c r="B369" s="159"/>
      <c r="C369" s="185"/>
      <c r="D369" s="185"/>
      <c r="E369" s="186"/>
      <c r="F369" s="186"/>
      <c r="G369" s="187"/>
      <c r="H369" s="200" t="str">
        <f t="shared" si="38"/>
        <v/>
      </c>
      <c r="I369" s="196"/>
      <c r="J369" s="187"/>
      <c r="K369" s="200" t="str">
        <f t="shared" si="39"/>
        <v/>
      </c>
      <c r="L369" s="199">
        <f t="shared" si="40"/>
        <v>0</v>
      </c>
      <c r="M369" s="160"/>
    </row>
    <row r="370" spans="2:13" x14ac:dyDescent="0.2">
      <c r="B370" s="159"/>
      <c r="C370" s="185"/>
      <c r="D370" s="185"/>
      <c r="E370" s="186"/>
      <c r="F370" s="186"/>
      <c r="G370" s="187"/>
      <c r="H370" s="200" t="str">
        <f t="shared" si="38"/>
        <v/>
      </c>
      <c r="I370" s="196"/>
      <c r="J370" s="187"/>
      <c r="K370" s="200" t="str">
        <f t="shared" si="39"/>
        <v/>
      </c>
      <c r="L370" s="199">
        <f t="shared" si="40"/>
        <v>0</v>
      </c>
      <c r="M370" s="160"/>
    </row>
    <row r="371" spans="2:13" x14ac:dyDescent="0.2">
      <c r="B371" s="159"/>
      <c r="C371" s="185"/>
      <c r="D371" s="185"/>
      <c r="E371" s="186"/>
      <c r="F371" s="186"/>
      <c r="G371" s="187"/>
      <c r="H371" s="200" t="str">
        <f t="shared" si="38"/>
        <v/>
      </c>
      <c r="I371" s="196"/>
      <c r="J371" s="187"/>
      <c r="K371" s="200" t="str">
        <f t="shared" si="39"/>
        <v/>
      </c>
      <c r="L371" s="199">
        <f t="shared" si="40"/>
        <v>0</v>
      </c>
      <c r="M371" s="160"/>
    </row>
    <row r="372" spans="2:13" x14ac:dyDescent="0.2">
      <c r="B372" s="159"/>
      <c r="C372" s="185"/>
      <c r="D372" s="185"/>
      <c r="E372" s="186"/>
      <c r="F372" s="186"/>
      <c r="G372" s="187"/>
      <c r="H372" s="200" t="str">
        <f t="shared" si="38"/>
        <v/>
      </c>
      <c r="I372" s="196"/>
      <c r="J372" s="187"/>
      <c r="K372" s="200" t="str">
        <f t="shared" si="39"/>
        <v/>
      </c>
      <c r="L372" s="199">
        <f t="shared" si="40"/>
        <v>0</v>
      </c>
      <c r="M372" s="160"/>
    </row>
    <row r="373" spans="2:13" x14ac:dyDescent="0.2">
      <c r="B373" s="159"/>
      <c r="C373" s="185"/>
      <c r="D373" s="185"/>
      <c r="E373" s="186"/>
      <c r="F373" s="186"/>
      <c r="G373" s="187"/>
      <c r="H373" s="200" t="str">
        <f t="shared" si="38"/>
        <v/>
      </c>
      <c r="I373" s="196"/>
      <c r="J373" s="187"/>
      <c r="K373" s="200" t="str">
        <f t="shared" si="39"/>
        <v/>
      </c>
      <c r="L373" s="199">
        <f t="shared" si="40"/>
        <v>0</v>
      </c>
      <c r="M373" s="160"/>
    </row>
    <row r="374" spans="2:13" x14ac:dyDescent="0.2">
      <c r="B374" s="159"/>
      <c r="C374" s="185"/>
      <c r="D374" s="185"/>
      <c r="E374" s="186"/>
      <c r="F374" s="186"/>
      <c r="G374" s="187"/>
      <c r="H374" s="200" t="str">
        <f t="shared" si="38"/>
        <v/>
      </c>
      <c r="I374" s="196"/>
      <c r="J374" s="187"/>
      <c r="K374" s="200" t="str">
        <f t="shared" si="39"/>
        <v/>
      </c>
      <c r="L374" s="199">
        <f t="shared" si="40"/>
        <v>0</v>
      </c>
      <c r="M374" s="160"/>
    </row>
    <row r="375" spans="2:13" x14ac:dyDescent="0.2">
      <c r="B375" s="159"/>
      <c r="C375" s="185"/>
      <c r="D375" s="185"/>
      <c r="E375" s="186"/>
      <c r="F375" s="186"/>
      <c r="G375" s="187"/>
      <c r="H375" s="200" t="str">
        <f t="shared" si="38"/>
        <v/>
      </c>
      <c r="I375" s="196"/>
      <c r="J375" s="187"/>
      <c r="K375" s="200" t="str">
        <f t="shared" si="39"/>
        <v/>
      </c>
      <c r="L375" s="199">
        <f t="shared" si="40"/>
        <v>0</v>
      </c>
      <c r="M375" s="160"/>
    </row>
    <row r="376" spans="2:13" x14ac:dyDescent="0.2">
      <c r="B376" s="159"/>
      <c r="C376" s="185"/>
      <c r="D376" s="185"/>
      <c r="E376" s="186"/>
      <c r="F376" s="186"/>
      <c r="G376" s="187"/>
      <c r="H376" s="200" t="str">
        <f t="shared" si="38"/>
        <v/>
      </c>
      <c r="I376" s="196"/>
      <c r="J376" s="187"/>
      <c r="K376" s="200" t="str">
        <f t="shared" si="39"/>
        <v/>
      </c>
      <c r="L376" s="199">
        <f t="shared" si="40"/>
        <v>0</v>
      </c>
      <c r="M376" s="160"/>
    </row>
    <row r="377" spans="2:13" x14ac:dyDescent="0.2">
      <c r="B377" s="159"/>
      <c r="C377" s="185"/>
      <c r="D377" s="185"/>
      <c r="E377" s="186"/>
      <c r="F377" s="186"/>
      <c r="G377" s="187"/>
      <c r="H377" s="200" t="str">
        <f t="shared" si="38"/>
        <v/>
      </c>
      <c r="I377" s="196"/>
      <c r="J377" s="187"/>
      <c r="K377" s="200" t="str">
        <f t="shared" si="39"/>
        <v/>
      </c>
      <c r="L377" s="199">
        <f t="shared" si="40"/>
        <v>0</v>
      </c>
      <c r="M377" s="160"/>
    </row>
    <row r="378" spans="2:13" x14ac:dyDescent="0.2">
      <c r="B378" s="159"/>
      <c r="C378" s="185"/>
      <c r="D378" s="185"/>
      <c r="E378" s="186"/>
      <c r="F378" s="186"/>
      <c r="G378" s="187"/>
      <c r="H378" s="200" t="str">
        <f t="shared" si="38"/>
        <v/>
      </c>
      <c r="I378" s="196"/>
      <c r="J378" s="187"/>
      <c r="K378" s="200" t="str">
        <f t="shared" si="39"/>
        <v/>
      </c>
      <c r="L378" s="199">
        <f t="shared" si="40"/>
        <v>0</v>
      </c>
      <c r="M378" s="160"/>
    </row>
    <row r="379" spans="2:13" x14ac:dyDescent="0.2">
      <c r="B379" s="159"/>
      <c r="C379" s="185"/>
      <c r="D379" s="185"/>
      <c r="E379" s="186"/>
      <c r="F379" s="186"/>
      <c r="G379" s="187"/>
      <c r="H379" s="200" t="str">
        <f t="shared" si="38"/>
        <v/>
      </c>
      <c r="I379" s="196"/>
      <c r="J379" s="187"/>
      <c r="K379" s="200" t="str">
        <f t="shared" si="39"/>
        <v/>
      </c>
      <c r="L379" s="199">
        <f t="shared" si="40"/>
        <v>0</v>
      </c>
      <c r="M379" s="160"/>
    </row>
    <row r="380" spans="2:13" x14ac:dyDescent="0.2">
      <c r="B380" s="159"/>
      <c r="C380" s="185"/>
      <c r="D380" s="185"/>
      <c r="E380" s="186"/>
      <c r="F380" s="186"/>
      <c r="G380" s="187"/>
      <c r="H380" s="200" t="str">
        <f t="shared" si="38"/>
        <v/>
      </c>
      <c r="I380" s="196"/>
      <c r="J380" s="187"/>
      <c r="K380" s="200" t="str">
        <f t="shared" si="39"/>
        <v/>
      </c>
      <c r="L380" s="199">
        <f t="shared" si="40"/>
        <v>0</v>
      </c>
      <c r="M380" s="160"/>
    </row>
    <row r="381" spans="2:13" x14ac:dyDescent="0.2">
      <c r="B381" s="159"/>
      <c r="C381" s="185"/>
      <c r="D381" s="185"/>
      <c r="E381" s="186"/>
      <c r="F381" s="186"/>
      <c r="G381" s="187"/>
      <c r="H381" s="200" t="str">
        <f t="shared" si="38"/>
        <v/>
      </c>
      <c r="I381" s="196"/>
      <c r="J381" s="187"/>
      <c r="K381" s="200" t="str">
        <f t="shared" si="39"/>
        <v/>
      </c>
      <c r="L381" s="199">
        <f t="shared" si="40"/>
        <v>0</v>
      </c>
      <c r="M381" s="160"/>
    </row>
    <row r="382" spans="2:13" x14ac:dyDescent="0.2">
      <c r="B382" s="159"/>
      <c r="C382" s="185"/>
      <c r="D382" s="185"/>
      <c r="E382" s="186"/>
      <c r="F382" s="186"/>
      <c r="G382" s="187"/>
      <c r="H382" s="200" t="str">
        <f t="shared" si="38"/>
        <v/>
      </c>
      <c r="I382" s="196"/>
      <c r="J382" s="187"/>
      <c r="K382" s="200" t="str">
        <f t="shared" si="39"/>
        <v/>
      </c>
      <c r="L382" s="199">
        <f t="shared" si="40"/>
        <v>0</v>
      </c>
      <c r="M382" s="160"/>
    </row>
    <row r="383" spans="2:13" x14ac:dyDescent="0.2">
      <c r="B383" s="159"/>
      <c r="C383" s="185"/>
      <c r="D383" s="185"/>
      <c r="E383" s="186"/>
      <c r="F383" s="186"/>
      <c r="G383" s="187"/>
      <c r="H383" s="200" t="str">
        <f t="shared" si="38"/>
        <v/>
      </c>
      <c r="I383" s="196"/>
      <c r="J383" s="187"/>
      <c r="K383" s="200" t="str">
        <f t="shared" si="39"/>
        <v/>
      </c>
      <c r="L383" s="199">
        <f t="shared" si="40"/>
        <v>0</v>
      </c>
      <c r="M383" s="160"/>
    </row>
    <row r="384" spans="2:13" x14ac:dyDescent="0.2">
      <c r="B384" s="159"/>
      <c r="C384" s="185"/>
      <c r="D384" s="185"/>
      <c r="E384" s="186"/>
      <c r="F384" s="186"/>
      <c r="G384" s="187"/>
      <c r="H384" s="200" t="str">
        <f t="shared" si="38"/>
        <v/>
      </c>
      <c r="I384" s="196"/>
      <c r="J384" s="187"/>
      <c r="K384" s="200" t="str">
        <f t="shared" si="39"/>
        <v/>
      </c>
      <c r="L384" s="199">
        <f t="shared" si="40"/>
        <v>0</v>
      </c>
      <c r="M384" s="160"/>
    </row>
    <row r="385" spans="2:13" x14ac:dyDescent="0.2">
      <c r="B385" s="159"/>
      <c r="C385" s="185"/>
      <c r="D385" s="185"/>
      <c r="E385" s="186"/>
      <c r="F385" s="186"/>
      <c r="G385" s="187"/>
      <c r="H385" s="200" t="str">
        <f t="shared" si="38"/>
        <v/>
      </c>
      <c r="I385" s="196"/>
      <c r="J385" s="187"/>
      <c r="K385" s="200" t="str">
        <f t="shared" si="39"/>
        <v/>
      </c>
      <c r="L385" s="199">
        <f t="shared" si="40"/>
        <v>0</v>
      </c>
      <c r="M385" s="160"/>
    </row>
    <row r="386" spans="2:13" x14ac:dyDescent="0.2">
      <c r="B386" s="159"/>
      <c r="C386" s="185"/>
      <c r="D386" s="185"/>
      <c r="E386" s="186"/>
      <c r="F386" s="186"/>
      <c r="G386" s="187"/>
      <c r="H386" s="200" t="str">
        <f t="shared" si="38"/>
        <v/>
      </c>
      <c r="I386" s="196"/>
      <c r="J386" s="187"/>
      <c r="K386" s="200" t="str">
        <f t="shared" si="39"/>
        <v/>
      </c>
      <c r="L386" s="199">
        <f t="shared" si="40"/>
        <v>0</v>
      </c>
      <c r="M386" s="160"/>
    </row>
    <row r="387" spans="2:13" x14ac:dyDescent="0.2">
      <c r="B387" s="159"/>
      <c r="C387" s="185"/>
      <c r="D387" s="185"/>
      <c r="E387" s="186"/>
      <c r="F387" s="186"/>
      <c r="G387" s="187"/>
      <c r="H387" s="200" t="str">
        <f t="shared" si="38"/>
        <v/>
      </c>
      <c r="I387" s="196"/>
      <c r="J387" s="187"/>
      <c r="K387" s="200" t="str">
        <f t="shared" si="39"/>
        <v/>
      </c>
      <c r="L387" s="199">
        <f t="shared" si="40"/>
        <v>0</v>
      </c>
      <c r="M387" s="160"/>
    </row>
    <row r="388" spans="2:13" x14ac:dyDescent="0.2">
      <c r="B388" s="159"/>
      <c r="C388" s="185"/>
      <c r="D388" s="185"/>
      <c r="E388" s="186"/>
      <c r="F388" s="186"/>
      <c r="G388" s="187"/>
      <c r="H388" s="200" t="str">
        <f t="shared" si="38"/>
        <v/>
      </c>
      <c r="I388" s="196"/>
      <c r="J388" s="187"/>
      <c r="K388" s="200" t="str">
        <f t="shared" si="39"/>
        <v/>
      </c>
      <c r="L388" s="199">
        <f t="shared" si="40"/>
        <v>0</v>
      </c>
      <c r="M388" s="160"/>
    </row>
    <row r="389" spans="2:13" x14ac:dyDescent="0.2">
      <c r="B389" s="159"/>
      <c r="C389" s="185"/>
      <c r="D389" s="185"/>
      <c r="E389" s="186"/>
      <c r="F389" s="186"/>
      <c r="G389" s="187"/>
      <c r="H389" s="200" t="str">
        <f t="shared" si="38"/>
        <v/>
      </c>
      <c r="I389" s="196"/>
      <c r="J389" s="187"/>
      <c r="K389" s="200" t="str">
        <f t="shared" si="39"/>
        <v/>
      </c>
      <c r="L389" s="199">
        <f t="shared" si="40"/>
        <v>0</v>
      </c>
      <c r="M389" s="160"/>
    </row>
    <row r="390" spans="2:13" x14ac:dyDescent="0.2">
      <c r="B390" s="159"/>
      <c r="C390" s="185"/>
      <c r="D390" s="185"/>
      <c r="E390" s="186"/>
      <c r="F390" s="186"/>
      <c r="G390" s="187"/>
      <c r="H390" s="200" t="str">
        <f t="shared" si="38"/>
        <v/>
      </c>
      <c r="I390" s="196"/>
      <c r="J390" s="187"/>
      <c r="K390" s="200" t="str">
        <f t="shared" si="39"/>
        <v/>
      </c>
      <c r="L390" s="199">
        <f t="shared" si="40"/>
        <v>0</v>
      </c>
      <c r="M390" s="160"/>
    </row>
    <row r="391" spans="2:13" x14ac:dyDescent="0.2">
      <c r="B391" s="159"/>
      <c r="C391" s="185"/>
      <c r="D391" s="185"/>
      <c r="E391" s="186"/>
      <c r="F391" s="186"/>
      <c r="G391" s="187"/>
      <c r="H391" s="200" t="str">
        <f t="shared" si="38"/>
        <v/>
      </c>
      <c r="I391" s="196"/>
      <c r="J391" s="187"/>
      <c r="K391" s="200" t="str">
        <f t="shared" si="39"/>
        <v/>
      </c>
      <c r="L391" s="199">
        <f t="shared" si="40"/>
        <v>0</v>
      </c>
      <c r="M391" s="160"/>
    </row>
    <row r="392" spans="2:13" x14ac:dyDescent="0.2">
      <c r="B392" s="159"/>
      <c r="C392" s="185"/>
      <c r="D392" s="185"/>
      <c r="E392" s="186"/>
      <c r="F392" s="186"/>
      <c r="G392" s="187"/>
      <c r="H392" s="200" t="str">
        <f t="shared" si="38"/>
        <v/>
      </c>
      <c r="I392" s="196"/>
      <c r="J392" s="187"/>
      <c r="K392" s="200" t="str">
        <f t="shared" si="39"/>
        <v/>
      </c>
      <c r="L392" s="199">
        <f t="shared" si="40"/>
        <v>0</v>
      </c>
      <c r="M392" s="160"/>
    </row>
    <row r="393" spans="2:13" x14ac:dyDescent="0.2">
      <c r="B393" s="159"/>
      <c r="C393" s="185"/>
      <c r="D393" s="185"/>
      <c r="E393" s="186"/>
      <c r="F393" s="186"/>
      <c r="G393" s="187"/>
      <c r="H393" s="200" t="str">
        <f t="shared" si="38"/>
        <v/>
      </c>
      <c r="I393" s="196"/>
      <c r="J393" s="187"/>
      <c r="K393" s="200" t="str">
        <f t="shared" si="39"/>
        <v/>
      </c>
      <c r="L393" s="199">
        <f t="shared" si="40"/>
        <v>0</v>
      </c>
      <c r="M393" s="160"/>
    </row>
    <row r="394" spans="2:13" x14ac:dyDescent="0.2">
      <c r="B394" s="159"/>
      <c r="C394" s="185"/>
      <c r="D394" s="185"/>
      <c r="E394" s="186"/>
      <c r="F394" s="186"/>
      <c r="G394" s="187"/>
      <c r="H394" s="200" t="str">
        <f t="shared" si="38"/>
        <v/>
      </c>
      <c r="I394" s="196"/>
      <c r="J394" s="187"/>
      <c r="K394" s="200" t="str">
        <f t="shared" si="39"/>
        <v/>
      </c>
      <c r="L394" s="199">
        <f t="shared" si="40"/>
        <v>0</v>
      </c>
      <c r="M394" s="160"/>
    </row>
    <row r="395" spans="2:13" x14ac:dyDescent="0.2">
      <c r="B395" s="159"/>
      <c r="C395" s="185"/>
      <c r="D395" s="185"/>
      <c r="E395" s="186"/>
      <c r="F395" s="186"/>
      <c r="G395" s="187"/>
      <c r="H395" s="200" t="str">
        <f t="shared" si="38"/>
        <v/>
      </c>
      <c r="I395" s="196"/>
      <c r="J395" s="187"/>
      <c r="K395" s="200" t="str">
        <f t="shared" si="39"/>
        <v/>
      </c>
      <c r="L395" s="199">
        <f t="shared" si="40"/>
        <v>0</v>
      </c>
      <c r="M395" s="160"/>
    </row>
    <row r="396" spans="2:13" x14ac:dyDescent="0.2">
      <c r="B396" s="159"/>
      <c r="C396" s="185"/>
      <c r="D396" s="185"/>
      <c r="E396" s="186"/>
      <c r="F396" s="186"/>
      <c r="G396" s="187"/>
      <c r="H396" s="200" t="str">
        <f t="shared" si="38"/>
        <v/>
      </c>
      <c r="I396" s="196"/>
      <c r="J396" s="187"/>
      <c r="K396" s="200" t="str">
        <f t="shared" si="39"/>
        <v/>
      </c>
      <c r="L396" s="199">
        <f t="shared" si="40"/>
        <v>0</v>
      </c>
      <c r="M396" s="160"/>
    </row>
    <row r="397" spans="2:13" x14ac:dyDescent="0.2">
      <c r="B397" s="159"/>
      <c r="C397" s="185"/>
      <c r="D397" s="185"/>
      <c r="E397" s="186"/>
      <c r="F397" s="186"/>
      <c r="G397" s="187"/>
      <c r="H397" s="200" t="str">
        <f t="shared" si="38"/>
        <v/>
      </c>
      <c r="I397" s="196"/>
      <c r="J397" s="187"/>
      <c r="K397" s="200" t="str">
        <f t="shared" si="39"/>
        <v/>
      </c>
      <c r="L397" s="199">
        <f t="shared" si="40"/>
        <v>0</v>
      </c>
      <c r="M397" s="160"/>
    </row>
    <row r="398" spans="2:13" x14ac:dyDescent="0.2">
      <c r="B398" s="159"/>
      <c r="C398" s="185"/>
      <c r="D398" s="185"/>
      <c r="E398" s="186"/>
      <c r="F398" s="186"/>
      <c r="G398" s="187"/>
      <c r="H398" s="200" t="str">
        <f t="shared" si="38"/>
        <v/>
      </c>
      <c r="I398" s="196"/>
      <c r="J398" s="187"/>
      <c r="K398" s="200" t="str">
        <f t="shared" si="39"/>
        <v/>
      </c>
      <c r="L398" s="199">
        <f t="shared" si="40"/>
        <v>0</v>
      </c>
      <c r="M398" s="160"/>
    </row>
    <row r="399" spans="2:13" x14ac:dyDescent="0.2">
      <c r="B399" s="159"/>
      <c r="C399" s="185"/>
      <c r="D399" s="185"/>
      <c r="E399" s="186"/>
      <c r="F399" s="186"/>
      <c r="G399" s="187"/>
      <c r="H399" s="200" t="str">
        <f t="shared" si="38"/>
        <v/>
      </c>
      <c r="I399" s="196"/>
      <c r="J399" s="187"/>
      <c r="K399" s="200" t="str">
        <f t="shared" si="39"/>
        <v/>
      </c>
      <c r="L399" s="199">
        <f t="shared" si="40"/>
        <v>0</v>
      </c>
      <c r="M399" s="160"/>
    </row>
    <row r="400" spans="2:13" x14ac:dyDescent="0.2">
      <c r="B400" s="159"/>
      <c r="C400" s="185"/>
      <c r="D400" s="185"/>
      <c r="E400" s="186"/>
      <c r="F400" s="186"/>
      <c r="G400" s="187"/>
      <c r="H400" s="200" t="str">
        <f t="shared" si="38"/>
        <v/>
      </c>
      <c r="I400" s="196"/>
      <c r="J400" s="187"/>
      <c r="K400" s="200" t="str">
        <f t="shared" si="39"/>
        <v/>
      </c>
      <c r="L400" s="199">
        <f t="shared" si="40"/>
        <v>0</v>
      </c>
      <c r="M400" s="160"/>
    </row>
    <row r="401" spans="2:13" x14ac:dyDescent="0.2">
      <c r="B401" s="159"/>
      <c r="C401" s="185"/>
      <c r="D401" s="185"/>
      <c r="E401" s="186"/>
      <c r="F401" s="186"/>
      <c r="G401" s="187"/>
      <c r="H401" s="200" t="str">
        <f t="shared" si="38"/>
        <v/>
      </c>
      <c r="I401" s="196"/>
      <c r="J401" s="187"/>
      <c r="K401" s="200" t="str">
        <f t="shared" si="39"/>
        <v/>
      </c>
      <c r="L401" s="199">
        <f t="shared" si="40"/>
        <v>0</v>
      </c>
      <c r="M401" s="160"/>
    </row>
    <row r="402" spans="2:13" x14ac:dyDescent="0.2">
      <c r="B402" s="159"/>
      <c r="C402" s="185"/>
      <c r="D402" s="185"/>
      <c r="E402" s="186"/>
      <c r="F402" s="186"/>
      <c r="G402" s="187"/>
      <c r="H402" s="200" t="str">
        <f t="shared" si="38"/>
        <v/>
      </c>
      <c r="I402" s="196"/>
      <c r="J402" s="187"/>
      <c r="K402" s="200" t="str">
        <f t="shared" si="39"/>
        <v/>
      </c>
      <c r="L402" s="199">
        <f t="shared" si="40"/>
        <v>0</v>
      </c>
      <c r="M402" s="160"/>
    </row>
    <row r="403" spans="2:13" x14ac:dyDescent="0.2">
      <c r="B403" s="159"/>
      <c r="C403" s="185"/>
      <c r="D403" s="185"/>
      <c r="E403" s="186"/>
      <c r="F403" s="186"/>
      <c r="G403" s="187"/>
      <c r="H403" s="200" t="str">
        <f t="shared" si="38"/>
        <v/>
      </c>
      <c r="I403" s="196"/>
      <c r="J403" s="187"/>
      <c r="K403" s="200" t="str">
        <f t="shared" si="39"/>
        <v/>
      </c>
      <c r="L403" s="199">
        <f t="shared" si="40"/>
        <v>0</v>
      </c>
      <c r="M403" s="160"/>
    </row>
    <row r="404" spans="2:13" x14ac:dyDescent="0.2">
      <c r="B404" s="159"/>
      <c r="C404" s="185"/>
      <c r="D404" s="185"/>
      <c r="E404" s="186"/>
      <c r="F404" s="186"/>
      <c r="G404" s="187"/>
      <c r="H404" s="200" t="str">
        <f t="shared" si="38"/>
        <v/>
      </c>
      <c r="I404" s="196"/>
      <c r="J404" s="187"/>
      <c r="K404" s="200" t="str">
        <f t="shared" si="39"/>
        <v/>
      </c>
      <c r="L404" s="199">
        <f t="shared" si="40"/>
        <v>0</v>
      </c>
      <c r="M404" s="160"/>
    </row>
    <row r="405" spans="2:13" x14ac:dyDescent="0.2">
      <c r="B405" s="159"/>
      <c r="C405" s="185"/>
      <c r="D405" s="185"/>
      <c r="E405" s="186"/>
      <c r="F405" s="186"/>
      <c r="G405" s="187"/>
      <c r="H405" s="200" t="str">
        <f t="shared" si="38"/>
        <v/>
      </c>
      <c r="I405" s="196"/>
      <c r="J405" s="187"/>
      <c r="K405" s="200" t="str">
        <f t="shared" si="39"/>
        <v/>
      </c>
      <c r="L405" s="199">
        <f t="shared" si="40"/>
        <v>0</v>
      </c>
      <c r="M405" s="160"/>
    </row>
    <row r="406" spans="2:13" x14ac:dyDescent="0.2">
      <c r="B406" s="159"/>
      <c r="C406" s="185"/>
      <c r="D406" s="185"/>
      <c r="E406" s="186"/>
      <c r="F406" s="186"/>
      <c r="G406" s="187"/>
      <c r="H406" s="200" t="str">
        <f t="shared" si="38"/>
        <v/>
      </c>
      <c r="I406" s="196"/>
      <c r="J406" s="187"/>
      <c r="K406" s="200" t="str">
        <f t="shared" si="39"/>
        <v/>
      </c>
      <c r="L406" s="199">
        <f t="shared" si="40"/>
        <v>0</v>
      </c>
      <c r="M406" s="160"/>
    </row>
    <row r="407" spans="2:13" x14ac:dyDescent="0.2">
      <c r="B407" s="159"/>
      <c r="C407" s="185"/>
      <c r="D407" s="185"/>
      <c r="E407" s="186"/>
      <c r="F407" s="186"/>
      <c r="G407" s="187"/>
      <c r="H407" s="200" t="str">
        <f t="shared" si="38"/>
        <v/>
      </c>
      <c r="I407" s="196"/>
      <c r="J407" s="187"/>
      <c r="K407" s="200" t="str">
        <f t="shared" si="39"/>
        <v/>
      </c>
      <c r="L407" s="199">
        <f t="shared" si="40"/>
        <v>0</v>
      </c>
      <c r="M407" s="160"/>
    </row>
    <row r="408" spans="2:13" x14ac:dyDescent="0.2">
      <c r="B408" s="159"/>
      <c r="C408" s="185"/>
      <c r="D408" s="185"/>
      <c r="E408" s="186"/>
      <c r="F408" s="186"/>
      <c r="G408" s="187"/>
      <c r="H408" s="200" t="str">
        <f t="shared" si="38"/>
        <v/>
      </c>
      <c r="I408" s="196"/>
      <c r="J408" s="187"/>
      <c r="K408" s="200" t="str">
        <f t="shared" si="39"/>
        <v/>
      </c>
      <c r="L408" s="199">
        <f t="shared" si="40"/>
        <v>0</v>
      </c>
      <c r="M408" s="160"/>
    </row>
    <row r="409" spans="2:13" x14ac:dyDescent="0.2">
      <c r="B409" s="159"/>
      <c r="C409" s="185"/>
      <c r="D409" s="185"/>
      <c r="E409" s="186"/>
      <c r="F409" s="186"/>
      <c r="G409" s="187"/>
      <c r="H409" s="200" t="str">
        <f t="shared" si="38"/>
        <v/>
      </c>
      <c r="I409" s="196"/>
      <c r="J409" s="187"/>
      <c r="K409" s="200" t="str">
        <f t="shared" si="39"/>
        <v/>
      </c>
      <c r="L409" s="199">
        <f t="shared" si="40"/>
        <v>0</v>
      </c>
      <c r="M409" s="160"/>
    </row>
    <row r="410" spans="2:13" x14ac:dyDescent="0.2">
      <c r="B410" s="159"/>
      <c r="C410" s="185"/>
      <c r="D410" s="185"/>
      <c r="E410" s="186"/>
      <c r="F410" s="186"/>
      <c r="G410" s="187"/>
      <c r="H410" s="200" t="str">
        <f t="shared" si="38"/>
        <v/>
      </c>
      <c r="I410" s="196"/>
      <c r="J410" s="187"/>
      <c r="K410" s="200" t="str">
        <f t="shared" si="39"/>
        <v/>
      </c>
      <c r="L410" s="199">
        <f t="shared" si="40"/>
        <v>0</v>
      </c>
      <c r="M410" s="160"/>
    </row>
    <row r="411" spans="2:13" x14ac:dyDescent="0.2">
      <c r="B411" s="159"/>
      <c r="C411" s="185"/>
      <c r="D411" s="185"/>
      <c r="E411" s="186"/>
      <c r="F411" s="186"/>
      <c r="G411" s="187"/>
      <c r="H411" s="200" t="str">
        <f t="shared" si="38"/>
        <v/>
      </c>
      <c r="I411" s="196"/>
      <c r="J411" s="187"/>
      <c r="K411" s="200" t="str">
        <f t="shared" si="39"/>
        <v/>
      </c>
      <c r="L411" s="199">
        <f t="shared" si="40"/>
        <v>0</v>
      </c>
      <c r="M411" s="160"/>
    </row>
    <row r="412" spans="2:13" x14ac:dyDescent="0.2">
      <c r="B412" s="159"/>
      <c r="C412" s="185"/>
      <c r="D412" s="185"/>
      <c r="E412" s="186"/>
      <c r="F412" s="186"/>
      <c r="G412" s="187"/>
      <c r="H412" s="200" t="str">
        <f t="shared" si="38"/>
        <v/>
      </c>
      <c r="I412" s="196"/>
      <c r="J412" s="187"/>
      <c r="K412" s="200" t="str">
        <f t="shared" si="39"/>
        <v/>
      </c>
      <c r="L412" s="199">
        <f t="shared" si="40"/>
        <v>0</v>
      </c>
      <c r="M412" s="160"/>
    </row>
    <row r="413" spans="2:13" x14ac:dyDescent="0.2">
      <c r="B413" s="159"/>
      <c r="C413" s="185"/>
      <c r="D413" s="185"/>
      <c r="E413" s="186"/>
      <c r="F413" s="186"/>
      <c r="G413" s="187"/>
      <c r="H413" s="200" t="str">
        <f t="shared" si="38"/>
        <v/>
      </c>
      <c r="I413" s="196"/>
      <c r="J413" s="187"/>
      <c r="K413" s="200" t="str">
        <f t="shared" si="39"/>
        <v/>
      </c>
      <c r="L413" s="199">
        <f t="shared" si="40"/>
        <v>0</v>
      </c>
      <c r="M413" s="160"/>
    </row>
    <row r="414" spans="2:13" x14ac:dyDescent="0.2">
      <c r="B414" s="159"/>
      <c r="C414" s="185"/>
      <c r="D414" s="185"/>
      <c r="E414" s="186"/>
      <c r="F414" s="186"/>
      <c r="G414" s="187"/>
      <c r="H414" s="200" t="str">
        <f t="shared" si="38"/>
        <v/>
      </c>
      <c r="I414" s="196"/>
      <c r="J414" s="187"/>
      <c r="K414" s="200" t="str">
        <f t="shared" si="39"/>
        <v/>
      </c>
      <c r="L414" s="199">
        <f t="shared" si="40"/>
        <v>0</v>
      </c>
      <c r="M414" s="160"/>
    </row>
    <row r="415" spans="2:13" x14ac:dyDescent="0.2">
      <c r="B415" s="159"/>
      <c r="C415" s="185"/>
      <c r="D415" s="185"/>
      <c r="E415" s="186"/>
      <c r="F415" s="186"/>
      <c r="G415" s="187"/>
      <c r="H415" s="200" t="str">
        <f t="shared" si="38"/>
        <v/>
      </c>
      <c r="I415" s="196"/>
      <c r="J415" s="187"/>
      <c r="K415" s="200" t="str">
        <f t="shared" si="39"/>
        <v/>
      </c>
      <c r="L415" s="199">
        <f t="shared" si="40"/>
        <v>0</v>
      </c>
      <c r="M415" s="160"/>
    </row>
    <row r="416" spans="2:13" x14ac:dyDescent="0.2">
      <c r="B416" s="159"/>
      <c r="C416" s="185"/>
      <c r="D416" s="185"/>
      <c r="E416" s="186"/>
      <c r="F416" s="186"/>
      <c r="G416" s="187"/>
      <c r="H416" s="200" t="str">
        <f t="shared" si="38"/>
        <v/>
      </c>
      <c r="I416" s="196"/>
      <c r="J416" s="187"/>
      <c r="K416" s="200" t="str">
        <f t="shared" si="39"/>
        <v/>
      </c>
      <c r="L416" s="199">
        <f t="shared" si="40"/>
        <v>0</v>
      </c>
      <c r="M416" s="160"/>
    </row>
    <row r="417" spans="2:13" x14ac:dyDescent="0.2">
      <c r="B417" s="159"/>
      <c r="C417" s="185"/>
      <c r="D417" s="185"/>
      <c r="E417" s="186"/>
      <c r="F417" s="186"/>
      <c r="G417" s="187"/>
      <c r="H417" s="200" t="str">
        <f t="shared" si="38"/>
        <v/>
      </c>
      <c r="I417" s="196"/>
      <c r="J417" s="187"/>
      <c r="K417" s="200" t="str">
        <f t="shared" si="39"/>
        <v/>
      </c>
      <c r="L417" s="199">
        <f t="shared" si="40"/>
        <v>0</v>
      </c>
      <c r="M417" s="160"/>
    </row>
    <row r="418" spans="2:13" x14ac:dyDescent="0.2">
      <c r="B418" s="159"/>
      <c r="C418" s="185"/>
      <c r="D418" s="185"/>
      <c r="E418" s="186"/>
      <c r="F418" s="186"/>
      <c r="G418" s="187"/>
      <c r="H418" s="200" t="str">
        <f t="shared" si="38"/>
        <v/>
      </c>
      <c r="I418" s="196"/>
      <c r="J418" s="187"/>
      <c r="K418" s="200" t="str">
        <f t="shared" si="39"/>
        <v/>
      </c>
      <c r="L418" s="199">
        <f t="shared" si="40"/>
        <v>0</v>
      </c>
      <c r="M418" s="160"/>
    </row>
    <row r="419" spans="2:13" x14ac:dyDescent="0.2">
      <c r="B419" s="159"/>
      <c r="C419" s="185"/>
      <c r="D419" s="185"/>
      <c r="E419" s="186"/>
      <c r="F419" s="186"/>
      <c r="G419" s="187"/>
      <c r="H419" s="200" t="str">
        <f t="shared" si="38"/>
        <v/>
      </c>
      <c r="I419" s="196"/>
      <c r="J419" s="187"/>
      <c r="K419" s="200" t="str">
        <f t="shared" si="39"/>
        <v/>
      </c>
      <c r="L419" s="199">
        <f t="shared" si="40"/>
        <v>0</v>
      </c>
      <c r="M419" s="160"/>
    </row>
    <row r="420" spans="2:13" x14ac:dyDescent="0.2">
      <c r="B420" s="159"/>
      <c r="C420" s="185"/>
      <c r="D420" s="185"/>
      <c r="E420" s="186"/>
      <c r="F420" s="186"/>
      <c r="G420" s="187"/>
      <c r="H420" s="200" t="str">
        <f t="shared" si="38"/>
        <v/>
      </c>
      <c r="I420" s="196"/>
      <c r="J420" s="187"/>
      <c r="K420" s="200" t="str">
        <f t="shared" si="39"/>
        <v/>
      </c>
      <c r="L420" s="199">
        <f t="shared" si="40"/>
        <v>0</v>
      </c>
      <c r="M420" s="160"/>
    </row>
    <row r="421" spans="2:13" x14ac:dyDescent="0.2">
      <c r="B421" s="159"/>
      <c r="C421" s="185"/>
      <c r="D421" s="185"/>
      <c r="E421" s="186"/>
      <c r="F421" s="186"/>
      <c r="G421" s="187"/>
      <c r="H421" s="200" t="str">
        <f t="shared" si="38"/>
        <v/>
      </c>
      <c r="I421" s="196"/>
      <c r="J421" s="187"/>
      <c r="K421" s="200" t="str">
        <f t="shared" si="39"/>
        <v/>
      </c>
      <c r="L421" s="199">
        <f t="shared" si="40"/>
        <v>0</v>
      </c>
      <c r="M421" s="160"/>
    </row>
    <row r="422" spans="2:13" x14ac:dyDescent="0.2">
      <c r="B422" s="159"/>
      <c r="C422" s="185"/>
      <c r="D422" s="185"/>
      <c r="E422" s="186"/>
      <c r="F422" s="186"/>
      <c r="G422" s="187"/>
      <c r="H422" s="200" t="str">
        <f t="shared" si="38"/>
        <v/>
      </c>
      <c r="I422" s="196"/>
      <c r="J422" s="187"/>
      <c r="K422" s="200" t="str">
        <f t="shared" si="39"/>
        <v/>
      </c>
      <c r="L422" s="199">
        <f t="shared" si="40"/>
        <v>0</v>
      </c>
      <c r="M422" s="160"/>
    </row>
    <row r="423" spans="2:13" x14ac:dyDescent="0.2">
      <c r="B423" s="159"/>
      <c r="C423" s="185"/>
      <c r="D423" s="185"/>
      <c r="E423" s="186"/>
      <c r="F423" s="186"/>
      <c r="G423" s="187"/>
      <c r="H423" s="200" t="str">
        <f t="shared" ref="H423:H486" si="41">IF(G423="","",VLOOKUP(G423,NamaAkun,2))</f>
        <v/>
      </c>
      <c r="I423" s="196"/>
      <c r="J423" s="187"/>
      <c r="K423" s="200" t="str">
        <f t="shared" ref="K423:K486" si="42">IF(J423="","",VLOOKUP(J423,NamaAkun,2))</f>
        <v/>
      </c>
      <c r="L423" s="199">
        <f t="shared" ref="L423:L486" si="43">I423</f>
        <v>0</v>
      </c>
      <c r="M423" s="160"/>
    </row>
    <row r="424" spans="2:13" x14ac:dyDescent="0.2">
      <c r="B424" s="159"/>
      <c r="C424" s="185"/>
      <c r="D424" s="185"/>
      <c r="E424" s="186"/>
      <c r="F424" s="186"/>
      <c r="G424" s="187"/>
      <c r="H424" s="200" t="str">
        <f t="shared" si="41"/>
        <v/>
      </c>
      <c r="I424" s="196"/>
      <c r="J424" s="187"/>
      <c r="K424" s="200" t="str">
        <f t="shared" si="42"/>
        <v/>
      </c>
      <c r="L424" s="199">
        <f t="shared" si="43"/>
        <v>0</v>
      </c>
      <c r="M424" s="160"/>
    </row>
    <row r="425" spans="2:13" x14ac:dyDescent="0.2">
      <c r="B425" s="159"/>
      <c r="C425" s="185"/>
      <c r="D425" s="185"/>
      <c r="E425" s="186"/>
      <c r="F425" s="186"/>
      <c r="G425" s="187"/>
      <c r="H425" s="200" t="str">
        <f t="shared" si="41"/>
        <v/>
      </c>
      <c r="I425" s="196"/>
      <c r="J425" s="187"/>
      <c r="K425" s="200" t="str">
        <f t="shared" si="42"/>
        <v/>
      </c>
      <c r="L425" s="199">
        <f t="shared" si="43"/>
        <v>0</v>
      </c>
      <c r="M425" s="160"/>
    </row>
    <row r="426" spans="2:13" x14ac:dyDescent="0.2">
      <c r="B426" s="159"/>
      <c r="C426" s="185"/>
      <c r="D426" s="185"/>
      <c r="E426" s="186"/>
      <c r="F426" s="186"/>
      <c r="G426" s="187"/>
      <c r="H426" s="200" t="str">
        <f t="shared" si="41"/>
        <v/>
      </c>
      <c r="I426" s="196"/>
      <c r="J426" s="187"/>
      <c r="K426" s="200" t="str">
        <f t="shared" si="42"/>
        <v/>
      </c>
      <c r="L426" s="199">
        <f t="shared" si="43"/>
        <v>0</v>
      </c>
      <c r="M426" s="160"/>
    </row>
    <row r="427" spans="2:13" x14ac:dyDescent="0.2">
      <c r="B427" s="159"/>
      <c r="C427" s="185"/>
      <c r="D427" s="185"/>
      <c r="E427" s="186"/>
      <c r="F427" s="186"/>
      <c r="G427" s="187"/>
      <c r="H427" s="200" t="str">
        <f t="shared" si="41"/>
        <v/>
      </c>
      <c r="I427" s="196"/>
      <c r="J427" s="187"/>
      <c r="K427" s="200" t="str">
        <f t="shared" si="42"/>
        <v/>
      </c>
      <c r="L427" s="199">
        <f t="shared" si="43"/>
        <v>0</v>
      </c>
      <c r="M427" s="160"/>
    </row>
    <row r="428" spans="2:13" x14ac:dyDescent="0.2">
      <c r="B428" s="159"/>
      <c r="C428" s="185"/>
      <c r="D428" s="185"/>
      <c r="E428" s="186"/>
      <c r="F428" s="186"/>
      <c r="G428" s="187"/>
      <c r="H428" s="200" t="str">
        <f t="shared" si="41"/>
        <v/>
      </c>
      <c r="I428" s="196"/>
      <c r="J428" s="187"/>
      <c r="K428" s="200" t="str">
        <f t="shared" si="42"/>
        <v/>
      </c>
      <c r="L428" s="199">
        <f t="shared" si="43"/>
        <v>0</v>
      </c>
      <c r="M428" s="160"/>
    </row>
    <row r="429" spans="2:13" x14ac:dyDescent="0.2">
      <c r="B429" s="159"/>
      <c r="C429" s="185"/>
      <c r="D429" s="185"/>
      <c r="E429" s="186"/>
      <c r="F429" s="186"/>
      <c r="G429" s="187"/>
      <c r="H429" s="200" t="str">
        <f t="shared" si="41"/>
        <v/>
      </c>
      <c r="I429" s="196"/>
      <c r="J429" s="187"/>
      <c r="K429" s="200" t="str">
        <f t="shared" si="42"/>
        <v/>
      </c>
      <c r="L429" s="199">
        <f t="shared" si="43"/>
        <v>0</v>
      </c>
      <c r="M429" s="160"/>
    </row>
    <row r="430" spans="2:13" x14ac:dyDescent="0.2">
      <c r="B430" s="159"/>
      <c r="C430" s="185"/>
      <c r="D430" s="185"/>
      <c r="E430" s="186"/>
      <c r="F430" s="186"/>
      <c r="G430" s="187"/>
      <c r="H430" s="200" t="str">
        <f t="shared" si="41"/>
        <v/>
      </c>
      <c r="I430" s="196"/>
      <c r="J430" s="187"/>
      <c r="K430" s="200" t="str">
        <f t="shared" si="42"/>
        <v/>
      </c>
      <c r="L430" s="199">
        <f t="shared" si="43"/>
        <v>0</v>
      </c>
      <c r="M430" s="160"/>
    </row>
    <row r="431" spans="2:13" x14ac:dyDescent="0.2">
      <c r="B431" s="159"/>
      <c r="C431" s="185"/>
      <c r="D431" s="185"/>
      <c r="E431" s="186"/>
      <c r="F431" s="186"/>
      <c r="G431" s="187"/>
      <c r="H431" s="200" t="str">
        <f t="shared" si="41"/>
        <v/>
      </c>
      <c r="I431" s="196"/>
      <c r="J431" s="187"/>
      <c r="K431" s="200" t="str">
        <f t="shared" si="42"/>
        <v/>
      </c>
      <c r="L431" s="199">
        <f t="shared" si="43"/>
        <v>0</v>
      </c>
      <c r="M431" s="160"/>
    </row>
    <row r="432" spans="2:13" x14ac:dyDescent="0.2">
      <c r="B432" s="159"/>
      <c r="C432" s="185"/>
      <c r="D432" s="185"/>
      <c r="E432" s="186"/>
      <c r="F432" s="186"/>
      <c r="G432" s="187"/>
      <c r="H432" s="200" t="str">
        <f t="shared" si="41"/>
        <v/>
      </c>
      <c r="I432" s="196"/>
      <c r="J432" s="187"/>
      <c r="K432" s="200" t="str">
        <f t="shared" si="42"/>
        <v/>
      </c>
      <c r="L432" s="199">
        <f t="shared" si="43"/>
        <v>0</v>
      </c>
      <c r="M432" s="160"/>
    </row>
    <row r="433" spans="2:13" x14ac:dyDescent="0.2">
      <c r="B433" s="159"/>
      <c r="C433" s="185"/>
      <c r="D433" s="185"/>
      <c r="E433" s="186"/>
      <c r="F433" s="186"/>
      <c r="G433" s="187"/>
      <c r="H433" s="200" t="str">
        <f t="shared" si="41"/>
        <v/>
      </c>
      <c r="I433" s="196"/>
      <c r="J433" s="187"/>
      <c r="K433" s="200" t="str">
        <f t="shared" si="42"/>
        <v/>
      </c>
      <c r="L433" s="199">
        <f t="shared" si="43"/>
        <v>0</v>
      </c>
      <c r="M433" s="160"/>
    </row>
    <row r="434" spans="2:13" x14ac:dyDescent="0.2">
      <c r="B434" s="159"/>
      <c r="C434" s="185"/>
      <c r="D434" s="185"/>
      <c r="E434" s="186"/>
      <c r="F434" s="186"/>
      <c r="G434" s="187"/>
      <c r="H434" s="200" t="str">
        <f t="shared" si="41"/>
        <v/>
      </c>
      <c r="I434" s="196"/>
      <c r="J434" s="187"/>
      <c r="K434" s="200" t="str">
        <f t="shared" si="42"/>
        <v/>
      </c>
      <c r="L434" s="199">
        <f t="shared" si="43"/>
        <v>0</v>
      </c>
      <c r="M434" s="160"/>
    </row>
    <row r="435" spans="2:13" x14ac:dyDescent="0.2">
      <c r="B435" s="159"/>
      <c r="C435" s="185"/>
      <c r="D435" s="185"/>
      <c r="E435" s="186"/>
      <c r="F435" s="186"/>
      <c r="G435" s="187"/>
      <c r="H435" s="200" t="str">
        <f t="shared" si="41"/>
        <v/>
      </c>
      <c r="I435" s="196"/>
      <c r="J435" s="187"/>
      <c r="K435" s="200" t="str">
        <f t="shared" si="42"/>
        <v/>
      </c>
      <c r="L435" s="199">
        <f t="shared" si="43"/>
        <v>0</v>
      </c>
      <c r="M435" s="160"/>
    </row>
    <row r="436" spans="2:13" x14ac:dyDescent="0.2">
      <c r="B436" s="159"/>
      <c r="C436" s="185"/>
      <c r="D436" s="185"/>
      <c r="E436" s="186"/>
      <c r="F436" s="186"/>
      <c r="G436" s="187"/>
      <c r="H436" s="200" t="str">
        <f t="shared" si="41"/>
        <v/>
      </c>
      <c r="I436" s="196"/>
      <c r="J436" s="187"/>
      <c r="K436" s="200" t="str">
        <f t="shared" si="42"/>
        <v/>
      </c>
      <c r="L436" s="199">
        <f t="shared" si="43"/>
        <v>0</v>
      </c>
      <c r="M436" s="160"/>
    </row>
    <row r="437" spans="2:13" x14ac:dyDescent="0.2">
      <c r="B437" s="159"/>
      <c r="C437" s="185"/>
      <c r="D437" s="185"/>
      <c r="E437" s="186"/>
      <c r="F437" s="186"/>
      <c r="G437" s="187"/>
      <c r="H437" s="200" t="str">
        <f t="shared" si="41"/>
        <v/>
      </c>
      <c r="I437" s="196"/>
      <c r="J437" s="187"/>
      <c r="K437" s="200" t="str">
        <f t="shared" si="42"/>
        <v/>
      </c>
      <c r="L437" s="199">
        <f t="shared" si="43"/>
        <v>0</v>
      </c>
      <c r="M437" s="160"/>
    </row>
    <row r="438" spans="2:13" x14ac:dyDescent="0.2">
      <c r="B438" s="159"/>
      <c r="C438" s="185"/>
      <c r="D438" s="185"/>
      <c r="E438" s="186"/>
      <c r="F438" s="186"/>
      <c r="G438" s="187"/>
      <c r="H438" s="200" t="str">
        <f t="shared" si="41"/>
        <v/>
      </c>
      <c r="I438" s="196"/>
      <c r="J438" s="187"/>
      <c r="K438" s="200" t="str">
        <f t="shared" si="42"/>
        <v/>
      </c>
      <c r="L438" s="199">
        <f t="shared" si="43"/>
        <v>0</v>
      </c>
      <c r="M438" s="160"/>
    </row>
    <row r="439" spans="2:13" x14ac:dyDescent="0.2">
      <c r="B439" s="159"/>
      <c r="C439" s="185"/>
      <c r="D439" s="185"/>
      <c r="E439" s="186"/>
      <c r="F439" s="186"/>
      <c r="G439" s="187"/>
      <c r="H439" s="200" t="str">
        <f t="shared" si="41"/>
        <v/>
      </c>
      <c r="I439" s="196"/>
      <c r="J439" s="187"/>
      <c r="K439" s="200" t="str">
        <f t="shared" si="42"/>
        <v/>
      </c>
      <c r="L439" s="199">
        <f t="shared" si="43"/>
        <v>0</v>
      </c>
      <c r="M439" s="160"/>
    </row>
    <row r="440" spans="2:13" x14ac:dyDescent="0.2">
      <c r="B440" s="159"/>
      <c r="C440" s="185"/>
      <c r="D440" s="185"/>
      <c r="E440" s="186"/>
      <c r="F440" s="186"/>
      <c r="G440" s="187"/>
      <c r="H440" s="200" t="str">
        <f t="shared" si="41"/>
        <v/>
      </c>
      <c r="I440" s="196"/>
      <c r="J440" s="187"/>
      <c r="K440" s="200" t="str">
        <f t="shared" si="42"/>
        <v/>
      </c>
      <c r="L440" s="199">
        <f t="shared" si="43"/>
        <v>0</v>
      </c>
      <c r="M440" s="160"/>
    </row>
    <row r="441" spans="2:13" x14ac:dyDescent="0.2">
      <c r="B441" s="159"/>
      <c r="C441" s="185"/>
      <c r="D441" s="185"/>
      <c r="E441" s="186"/>
      <c r="F441" s="186"/>
      <c r="G441" s="187"/>
      <c r="H441" s="200" t="str">
        <f t="shared" si="41"/>
        <v/>
      </c>
      <c r="I441" s="196"/>
      <c r="J441" s="187"/>
      <c r="K441" s="200" t="str">
        <f t="shared" si="42"/>
        <v/>
      </c>
      <c r="L441" s="199">
        <f t="shared" si="43"/>
        <v>0</v>
      </c>
      <c r="M441" s="160"/>
    </row>
    <row r="442" spans="2:13" x14ac:dyDescent="0.2">
      <c r="B442" s="159"/>
      <c r="C442" s="185"/>
      <c r="D442" s="185"/>
      <c r="E442" s="186"/>
      <c r="F442" s="186"/>
      <c r="G442" s="187"/>
      <c r="H442" s="200" t="str">
        <f t="shared" si="41"/>
        <v/>
      </c>
      <c r="I442" s="196"/>
      <c r="J442" s="187"/>
      <c r="K442" s="200" t="str">
        <f t="shared" si="42"/>
        <v/>
      </c>
      <c r="L442" s="199">
        <f t="shared" si="43"/>
        <v>0</v>
      </c>
      <c r="M442" s="160"/>
    </row>
    <row r="443" spans="2:13" x14ac:dyDescent="0.2">
      <c r="B443" s="159"/>
      <c r="C443" s="185"/>
      <c r="D443" s="185"/>
      <c r="E443" s="186"/>
      <c r="F443" s="186"/>
      <c r="G443" s="187"/>
      <c r="H443" s="200" t="str">
        <f t="shared" si="41"/>
        <v/>
      </c>
      <c r="I443" s="196"/>
      <c r="J443" s="187"/>
      <c r="K443" s="200" t="str">
        <f t="shared" si="42"/>
        <v/>
      </c>
      <c r="L443" s="199">
        <f t="shared" si="43"/>
        <v>0</v>
      </c>
      <c r="M443" s="160"/>
    </row>
    <row r="444" spans="2:13" x14ac:dyDescent="0.2">
      <c r="B444" s="159"/>
      <c r="C444" s="185"/>
      <c r="D444" s="185"/>
      <c r="E444" s="186"/>
      <c r="F444" s="186"/>
      <c r="G444" s="187"/>
      <c r="H444" s="200" t="str">
        <f t="shared" si="41"/>
        <v/>
      </c>
      <c r="I444" s="196"/>
      <c r="J444" s="187"/>
      <c r="K444" s="200" t="str">
        <f t="shared" si="42"/>
        <v/>
      </c>
      <c r="L444" s="199">
        <f t="shared" si="43"/>
        <v>0</v>
      </c>
      <c r="M444" s="160"/>
    </row>
    <row r="445" spans="2:13" x14ac:dyDescent="0.2">
      <c r="B445" s="159"/>
      <c r="C445" s="185"/>
      <c r="D445" s="185"/>
      <c r="E445" s="186"/>
      <c r="F445" s="186"/>
      <c r="G445" s="187"/>
      <c r="H445" s="200" t="str">
        <f t="shared" si="41"/>
        <v/>
      </c>
      <c r="I445" s="196"/>
      <c r="J445" s="187"/>
      <c r="K445" s="200" t="str">
        <f t="shared" si="42"/>
        <v/>
      </c>
      <c r="L445" s="199">
        <f t="shared" si="43"/>
        <v>0</v>
      </c>
      <c r="M445" s="160"/>
    </row>
    <row r="446" spans="2:13" x14ac:dyDescent="0.2">
      <c r="B446" s="159"/>
      <c r="C446" s="185"/>
      <c r="D446" s="185"/>
      <c r="E446" s="186"/>
      <c r="F446" s="186"/>
      <c r="G446" s="187"/>
      <c r="H446" s="200" t="str">
        <f t="shared" si="41"/>
        <v/>
      </c>
      <c r="I446" s="196"/>
      <c r="J446" s="187"/>
      <c r="K446" s="200" t="str">
        <f t="shared" si="42"/>
        <v/>
      </c>
      <c r="L446" s="199">
        <f t="shared" si="43"/>
        <v>0</v>
      </c>
      <c r="M446" s="160"/>
    </row>
    <row r="447" spans="2:13" x14ac:dyDescent="0.2">
      <c r="B447" s="159"/>
      <c r="C447" s="185"/>
      <c r="D447" s="185"/>
      <c r="E447" s="186"/>
      <c r="F447" s="186"/>
      <c r="G447" s="187"/>
      <c r="H447" s="200" t="str">
        <f t="shared" si="41"/>
        <v/>
      </c>
      <c r="I447" s="196"/>
      <c r="J447" s="187"/>
      <c r="K447" s="200" t="str">
        <f t="shared" si="42"/>
        <v/>
      </c>
      <c r="L447" s="199">
        <f t="shared" si="43"/>
        <v>0</v>
      </c>
      <c r="M447" s="160"/>
    </row>
    <row r="448" spans="2:13" x14ac:dyDescent="0.2">
      <c r="B448" s="159"/>
      <c r="C448" s="185"/>
      <c r="D448" s="185"/>
      <c r="E448" s="186"/>
      <c r="F448" s="186"/>
      <c r="G448" s="187"/>
      <c r="H448" s="200" t="str">
        <f t="shared" si="41"/>
        <v/>
      </c>
      <c r="I448" s="196"/>
      <c r="J448" s="187"/>
      <c r="K448" s="200" t="str">
        <f t="shared" si="42"/>
        <v/>
      </c>
      <c r="L448" s="199">
        <f t="shared" si="43"/>
        <v>0</v>
      </c>
      <c r="M448" s="160"/>
    </row>
    <row r="449" spans="2:13" x14ac:dyDescent="0.2">
      <c r="B449" s="159"/>
      <c r="C449" s="185"/>
      <c r="D449" s="185"/>
      <c r="E449" s="186"/>
      <c r="F449" s="186"/>
      <c r="G449" s="187"/>
      <c r="H449" s="200" t="str">
        <f t="shared" si="41"/>
        <v/>
      </c>
      <c r="I449" s="196"/>
      <c r="J449" s="187"/>
      <c r="K449" s="200" t="str">
        <f t="shared" si="42"/>
        <v/>
      </c>
      <c r="L449" s="199">
        <f t="shared" si="43"/>
        <v>0</v>
      </c>
      <c r="M449" s="160"/>
    </row>
    <row r="450" spans="2:13" x14ac:dyDescent="0.2">
      <c r="B450" s="159"/>
      <c r="C450" s="185"/>
      <c r="D450" s="185"/>
      <c r="E450" s="186"/>
      <c r="F450" s="186"/>
      <c r="G450" s="187"/>
      <c r="H450" s="200" t="str">
        <f t="shared" si="41"/>
        <v/>
      </c>
      <c r="I450" s="196"/>
      <c r="J450" s="187"/>
      <c r="K450" s="200" t="str">
        <f t="shared" si="42"/>
        <v/>
      </c>
      <c r="L450" s="199">
        <f t="shared" si="43"/>
        <v>0</v>
      </c>
      <c r="M450" s="160"/>
    </row>
    <row r="451" spans="2:13" x14ac:dyDescent="0.2">
      <c r="B451" s="159"/>
      <c r="C451" s="185"/>
      <c r="D451" s="185"/>
      <c r="E451" s="186"/>
      <c r="F451" s="186"/>
      <c r="G451" s="187"/>
      <c r="H451" s="200" t="str">
        <f t="shared" si="41"/>
        <v/>
      </c>
      <c r="I451" s="196"/>
      <c r="J451" s="187"/>
      <c r="K451" s="200" t="str">
        <f t="shared" si="42"/>
        <v/>
      </c>
      <c r="L451" s="199">
        <f t="shared" si="43"/>
        <v>0</v>
      </c>
      <c r="M451" s="160"/>
    </row>
    <row r="452" spans="2:13" x14ac:dyDescent="0.2">
      <c r="B452" s="159"/>
      <c r="C452" s="185"/>
      <c r="D452" s="185"/>
      <c r="E452" s="186"/>
      <c r="F452" s="186"/>
      <c r="G452" s="187"/>
      <c r="H452" s="200" t="str">
        <f t="shared" si="41"/>
        <v/>
      </c>
      <c r="I452" s="196"/>
      <c r="J452" s="187"/>
      <c r="K452" s="200" t="str">
        <f t="shared" si="42"/>
        <v/>
      </c>
      <c r="L452" s="199">
        <f t="shared" si="43"/>
        <v>0</v>
      </c>
      <c r="M452" s="160"/>
    </row>
    <row r="453" spans="2:13" x14ac:dyDescent="0.2">
      <c r="B453" s="159"/>
      <c r="C453" s="185"/>
      <c r="D453" s="185"/>
      <c r="E453" s="186"/>
      <c r="F453" s="186"/>
      <c r="G453" s="187"/>
      <c r="H453" s="200" t="str">
        <f t="shared" si="41"/>
        <v/>
      </c>
      <c r="I453" s="196"/>
      <c r="J453" s="187"/>
      <c r="K453" s="200" t="str">
        <f t="shared" si="42"/>
        <v/>
      </c>
      <c r="L453" s="199">
        <f t="shared" si="43"/>
        <v>0</v>
      </c>
      <c r="M453" s="160"/>
    </row>
    <row r="454" spans="2:13" x14ac:dyDescent="0.2">
      <c r="B454" s="159"/>
      <c r="C454" s="185"/>
      <c r="D454" s="185"/>
      <c r="E454" s="186"/>
      <c r="F454" s="186"/>
      <c r="G454" s="187"/>
      <c r="H454" s="200" t="str">
        <f t="shared" si="41"/>
        <v/>
      </c>
      <c r="I454" s="196"/>
      <c r="J454" s="187"/>
      <c r="K454" s="200" t="str">
        <f t="shared" si="42"/>
        <v/>
      </c>
      <c r="L454" s="199">
        <f t="shared" si="43"/>
        <v>0</v>
      </c>
      <c r="M454" s="160"/>
    </row>
    <row r="455" spans="2:13" x14ac:dyDescent="0.2">
      <c r="B455" s="159"/>
      <c r="C455" s="185"/>
      <c r="D455" s="185"/>
      <c r="E455" s="186"/>
      <c r="F455" s="186"/>
      <c r="G455" s="187"/>
      <c r="H455" s="200" t="str">
        <f t="shared" si="41"/>
        <v/>
      </c>
      <c r="I455" s="196"/>
      <c r="J455" s="187"/>
      <c r="K455" s="200" t="str">
        <f t="shared" si="42"/>
        <v/>
      </c>
      <c r="L455" s="199">
        <f t="shared" si="43"/>
        <v>0</v>
      </c>
      <c r="M455" s="160"/>
    </row>
    <row r="456" spans="2:13" x14ac:dyDescent="0.2">
      <c r="B456" s="159"/>
      <c r="C456" s="185"/>
      <c r="D456" s="185"/>
      <c r="E456" s="186"/>
      <c r="F456" s="186"/>
      <c r="G456" s="187"/>
      <c r="H456" s="200" t="str">
        <f t="shared" si="41"/>
        <v/>
      </c>
      <c r="I456" s="196"/>
      <c r="J456" s="187"/>
      <c r="K456" s="200" t="str">
        <f t="shared" si="42"/>
        <v/>
      </c>
      <c r="L456" s="199">
        <f t="shared" si="43"/>
        <v>0</v>
      </c>
      <c r="M456" s="160"/>
    </row>
    <row r="457" spans="2:13" x14ac:dyDescent="0.2">
      <c r="B457" s="159"/>
      <c r="C457" s="185"/>
      <c r="D457" s="185"/>
      <c r="E457" s="186"/>
      <c r="F457" s="186"/>
      <c r="G457" s="187"/>
      <c r="H457" s="200" t="str">
        <f t="shared" si="41"/>
        <v/>
      </c>
      <c r="I457" s="196"/>
      <c r="J457" s="187"/>
      <c r="K457" s="200" t="str">
        <f t="shared" si="42"/>
        <v/>
      </c>
      <c r="L457" s="199">
        <f t="shared" si="43"/>
        <v>0</v>
      </c>
      <c r="M457" s="160"/>
    </row>
    <row r="458" spans="2:13" x14ac:dyDescent="0.2">
      <c r="B458" s="159"/>
      <c r="C458" s="185"/>
      <c r="D458" s="185"/>
      <c r="E458" s="186"/>
      <c r="F458" s="186"/>
      <c r="G458" s="187"/>
      <c r="H458" s="200" t="str">
        <f t="shared" si="41"/>
        <v/>
      </c>
      <c r="I458" s="196"/>
      <c r="J458" s="187"/>
      <c r="K458" s="200" t="str">
        <f t="shared" si="42"/>
        <v/>
      </c>
      <c r="L458" s="199">
        <f t="shared" si="43"/>
        <v>0</v>
      </c>
      <c r="M458" s="160"/>
    </row>
    <row r="459" spans="2:13" x14ac:dyDescent="0.2">
      <c r="B459" s="159"/>
      <c r="C459" s="185"/>
      <c r="D459" s="185"/>
      <c r="E459" s="186"/>
      <c r="F459" s="186"/>
      <c r="G459" s="187"/>
      <c r="H459" s="200" t="str">
        <f t="shared" si="41"/>
        <v/>
      </c>
      <c r="I459" s="196"/>
      <c r="J459" s="187"/>
      <c r="K459" s="200" t="str">
        <f t="shared" si="42"/>
        <v/>
      </c>
      <c r="L459" s="199">
        <f t="shared" si="43"/>
        <v>0</v>
      </c>
      <c r="M459" s="160"/>
    </row>
    <row r="460" spans="2:13" x14ac:dyDescent="0.2">
      <c r="B460" s="159"/>
      <c r="C460" s="185"/>
      <c r="D460" s="185"/>
      <c r="E460" s="186"/>
      <c r="F460" s="186"/>
      <c r="G460" s="187"/>
      <c r="H460" s="200" t="str">
        <f t="shared" si="41"/>
        <v/>
      </c>
      <c r="I460" s="196"/>
      <c r="J460" s="187"/>
      <c r="K460" s="200" t="str">
        <f t="shared" si="42"/>
        <v/>
      </c>
      <c r="L460" s="199">
        <f t="shared" si="43"/>
        <v>0</v>
      </c>
      <c r="M460" s="160"/>
    </row>
    <row r="461" spans="2:13" x14ac:dyDescent="0.2">
      <c r="B461" s="159"/>
      <c r="C461" s="185"/>
      <c r="D461" s="185"/>
      <c r="E461" s="186"/>
      <c r="F461" s="186"/>
      <c r="G461" s="187"/>
      <c r="H461" s="200" t="str">
        <f t="shared" si="41"/>
        <v/>
      </c>
      <c r="I461" s="196"/>
      <c r="J461" s="187"/>
      <c r="K461" s="200" t="str">
        <f t="shared" si="42"/>
        <v/>
      </c>
      <c r="L461" s="199">
        <f t="shared" si="43"/>
        <v>0</v>
      </c>
      <c r="M461" s="160"/>
    </row>
    <row r="462" spans="2:13" x14ac:dyDescent="0.2">
      <c r="B462" s="159"/>
      <c r="C462" s="185"/>
      <c r="D462" s="185"/>
      <c r="E462" s="186"/>
      <c r="F462" s="186"/>
      <c r="G462" s="187"/>
      <c r="H462" s="200" t="str">
        <f t="shared" si="41"/>
        <v/>
      </c>
      <c r="I462" s="196"/>
      <c r="J462" s="187"/>
      <c r="K462" s="200" t="str">
        <f t="shared" si="42"/>
        <v/>
      </c>
      <c r="L462" s="199">
        <f t="shared" si="43"/>
        <v>0</v>
      </c>
      <c r="M462" s="160"/>
    </row>
    <row r="463" spans="2:13" x14ac:dyDescent="0.2">
      <c r="B463" s="159"/>
      <c r="C463" s="185"/>
      <c r="D463" s="185"/>
      <c r="E463" s="186"/>
      <c r="F463" s="186"/>
      <c r="G463" s="187"/>
      <c r="H463" s="200" t="str">
        <f t="shared" si="41"/>
        <v/>
      </c>
      <c r="I463" s="196"/>
      <c r="J463" s="187"/>
      <c r="K463" s="200" t="str">
        <f t="shared" si="42"/>
        <v/>
      </c>
      <c r="L463" s="199">
        <f t="shared" si="43"/>
        <v>0</v>
      </c>
      <c r="M463" s="160"/>
    </row>
    <row r="464" spans="2:13" x14ac:dyDescent="0.2">
      <c r="B464" s="159"/>
      <c r="C464" s="185"/>
      <c r="D464" s="185"/>
      <c r="E464" s="186"/>
      <c r="F464" s="186"/>
      <c r="G464" s="187"/>
      <c r="H464" s="200" t="str">
        <f t="shared" si="41"/>
        <v/>
      </c>
      <c r="I464" s="196"/>
      <c r="J464" s="187"/>
      <c r="K464" s="200" t="str">
        <f t="shared" si="42"/>
        <v/>
      </c>
      <c r="L464" s="199">
        <f t="shared" si="43"/>
        <v>0</v>
      </c>
      <c r="M464" s="160"/>
    </row>
    <row r="465" spans="2:13" x14ac:dyDescent="0.2">
      <c r="B465" s="159"/>
      <c r="C465" s="185"/>
      <c r="D465" s="185"/>
      <c r="E465" s="186"/>
      <c r="F465" s="186"/>
      <c r="G465" s="187"/>
      <c r="H465" s="200" t="str">
        <f t="shared" si="41"/>
        <v/>
      </c>
      <c r="I465" s="196"/>
      <c r="J465" s="187"/>
      <c r="K465" s="200" t="str">
        <f t="shared" si="42"/>
        <v/>
      </c>
      <c r="L465" s="199">
        <f t="shared" si="43"/>
        <v>0</v>
      </c>
      <c r="M465" s="160"/>
    </row>
    <row r="466" spans="2:13" x14ac:dyDescent="0.2">
      <c r="B466" s="159"/>
      <c r="C466" s="185"/>
      <c r="D466" s="185"/>
      <c r="E466" s="186"/>
      <c r="F466" s="186"/>
      <c r="G466" s="187"/>
      <c r="H466" s="200" t="str">
        <f t="shared" si="41"/>
        <v/>
      </c>
      <c r="I466" s="196"/>
      <c r="J466" s="187"/>
      <c r="K466" s="200" t="str">
        <f t="shared" si="42"/>
        <v/>
      </c>
      <c r="L466" s="199">
        <f t="shared" si="43"/>
        <v>0</v>
      </c>
      <c r="M466" s="160"/>
    </row>
    <row r="467" spans="2:13" x14ac:dyDescent="0.2">
      <c r="B467" s="159"/>
      <c r="C467" s="185"/>
      <c r="D467" s="185"/>
      <c r="E467" s="186"/>
      <c r="F467" s="186"/>
      <c r="G467" s="187"/>
      <c r="H467" s="200" t="str">
        <f t="shared" si="41"/>
        <v/>
      </c>
      <c r="I467" s="196"/>
      <c r="J467" s="187"/>
      <c r="K467" s="200" t="str">
        <f t="shared" si="42"/>
        <v/>
      </c>
      <c r="L467" s="199">
        <f t="shared" si="43"/>
        <v>0</v>
      </c>
      <c r="M467" s="160"/>
    </row>
    <row r="468" spans="2:13" x14ac:dyDescent="0.2">
      <c r="B468" s="159"/>
      <c r="C468" s="185"/>
      <c r="D468" s="185"/>
      <c r="E468" s="186"/>
      <c r="F468" s="186"/>
      <c r="G468" s="187"/>
      <c r="H468" s="200" t="str">
        <f t="shared" si="41"/>
        <v/>
      </c>
      <c r="I468" s="196"/>
      <c r="J468" s="187"/>
      <c r="K468" s="200" t="str">
        <f t="shared" si="42"/>
        <v/>
      </c>
      <c r="L468" s="199">
        <f t="shared" si="43"/>
        <v>0</v>
      </c>
      <c r="M468" s="160"/>
    </row>
    <row r="469" spans="2:13" x14ac:dyDescent="0.2">
      <c r="B469" s="159"/>
      <c r="C469" s="185"/>
      <c r="D469" s="185"/>
      <c r="E469" s="186"/>
      <c r="F469" s="186"/>
      <c r="G469" s="187"/>
      <c r="H469" s="200" t="str">
        <f t="shared" si="41"/>
        <v/>
      </c>
      <c r="I469" s="196"/>
      <c r="J469" s="187"/>
      <c r="K469" s="200" t="str">
        <f t="shared" si="42"/>
        <v/>
      </c>
      <c r="L469" s="199">
        <f t="shared" si="43"/>
        <v>0</v>
      </c>
      <c r="M469" s="160"/>
    </row>
    <row r="470" spans="2:13" x14ac:dyDescent="0.2">
      <c r="B470" s="159"/>
      <c r="C470" s="185"/>
      <c r="D470" s="185"/>
      <c r="E470" s="186"/>
      <c r="F470" s="186"/>
      <c r="G470" s="187"/>
      <c r="H470" s="200" t="str">
        <f t="shared" si="41"/>
        <v/>
      </c>
      <c r="I470" s="196"/>
      <c r="J470" s="187"/>
      <c r="K470" s="200" t="str">
        <f t="shared" si="42"/>
        <v/>
      </c>
      <c r="L470" s="199">
        <f t="shared" si="43"/>
        <v>0</v>
      </c>
      <c r="M470" s="160"/>
    </row>
    <row r="471" spans="2:13" x14ac:dyDescent="0.2">
      <c r="B471" s="159"/>
      <c r="C471" s="185"/>
      <c r="D471" s="185"/>
      <c r="E471" s="186"/>
      <c r="F471" s="186"/>
      <c r="G471" s="187"/>
      <c r="H471" s="200" t="str">
        <f t="shared" si="41"/>
        <v/>
      </c>
      <c r="I471" s="196"/>
      <c r="J471" s="187"/>
      <c r="K471" s="200" t="str">
        <f t="shared" si="42"/>
        <v/>
      </c>
      <c r="L471" s="199">
        <f t="shared" si="43"/>
        <v>0</v>
      </c>
      <c r="M471" s="160"/>
    </row>
    <row r="472" spans="2:13" x14ac:dyDescent="0.2">
      <c r="B472" s="159"/>
      <c r="C472" s="185"/>
      <c r="D472" s="185"/>
      <c r="E472" s="186"/>
      <c r="F472" s="186"/>
      <c r="G472" s="187"/>
      <c r="H472" s="200" t="str">
        <f t="shared" si="41"/>
        <v/>
      </c>
      <c r="I472" s="196"/>
      <c r="J472" s="187"/>
      <c r="K472" s="200" t="str">
        <f t="shared" si="42"/>
        <v/>
      </c>
      <c r="L472" s="199">
        <f t="shared" si="43"/>
        <v>0</v>
      </c>
      <c r="M472" s="160"/>
    </row>
    <row r="473" spans="2:13" x14ac:dyDescent="0.2">
      <c r="B473" s="159"/>
      <c r="C473" s="185"/>
      <c r="D473" s="185"/>
      <c r="E473" s="186"/>
      <c r="F473" s="186"/>
      <c r="G473" s="187"/>
      <c r="H473" s="200" t="str">
        <f t="shared" si="41"/>
        <v/>
      </c>
      <c r="I473" s="196"/>
      <c r="J473" s="187"/>
      <c r="K473" s="200" t="str">
        <f t="shared" si="42"/>
        <v/>
      </c>
      <c r="L473" s="199">
        <f t="shared" si="43"/>
        <v>0</v>
      </c>
      <c r="M473" s="160"/>
    </row>
    <row r="474" spans="2:13" x14ac:dyDescent="0.2">
      <c r="B474" s="159"/>
      <c r="C474" s="185"/>
      <c r="D474" s="185"/>
      <c r="E474" s="186"/>
      <c r="F474" s="186"/>
      <c r="G474" s="187"/>
      <c r="H474" s="200" t="str">
        <f t="shared" si="41"/>
        <v/>
      </c>
      <c r="I474" s="196"/>
      <c r="J474" s="187"/>
      <c r="K474" s="200" t="str">
        <f t="shared" si="42"/>
        <v/>
      </c>
      <c r="L474" s="199">
        <f t="shared" si="43"/>
        <v>0</v>
      </c>
      <c r="M474" s="160"/>
    </row>
    <row r="475" spans="2:13" x14ac:dyDescent="0.2">
      <c r="B475" s="159"/>
      <c r="C475" s="185"/>
      <c r="D475" s="185"/>
      <c r="E475" s="186"/>
      <c r="F475" s="186"/>
      <c r="G475" s="187"/>
      <c r="H475" s="200" t="str">
        <f t="shared" si="41"/>
        <v/>
      </c>
      <c r="I475" s="196"/>
      <c r="J475" s="187"/>
      <c r="K475" s="200" t="str">
        <f t="shared" si="42"/>
        <v/>
      </c>
      <c r="L475" s="199">
        <f t="shared" si="43"/>
        <v>0</v>
      </c>
      <c r="M475" s="160"/>
    </row>
    <row r="476" spans="2:13" x14ac:dyDescent="0.2">
      <c r="B476" s="159"/>
      <c r="C476" s="185"/>
      <c r="D476" s="185"/>
      <c r="E476" s="186"/>
      <c r="F476" s="186"/>
      <c r="G476" s="187"/>
      <c r="H476" s="200" t="str">
        <f t="shared" si="41"/>
        <v/>
      </c>
      <c r="I476" s="196"/>
      <c r="J476" s="187"/>
      <c r="K476" s="200" t="str">
        <f t="shared" si="42"/>
        <v/>
      </c>
      <c r="L476" s="199">
        <f t="shared" si="43"/>
        <v>0</v>
      </c>
      <c r="M476" s="160"/>
    </row>
    <row r="477" spans="2:13" x14ac:dyDescent="0.2">
      <c r="B477" s="159"/>
      <c r="C477" s="185"/>
      <c r="D477" s="185"/>
      <c r="E477" s="186"/>
      <c r="F477" s="186"/>
      <c r="G477" s="187"/>
      <c r="H477" s="200" t="str">
        <f t="shared" si="41"/>
        <v/>
      </c>
      <c r="I477" s="196"/>
      <c r="J477" s="187"/>
      <c r="K477" s="200" t="str">
        <f t="shared" si="42"/>
        <v/>
      </c>
      <c r="L477" s="199">
        <f t="shared" si="43"/>
        <v>0</v>
      </c>
      <c r="M477" s="160"/>
    </row>
    <row r="478" spans="2:13" x14ac:dyDescent="0.2">
      <c r="B478" s="159"/>
      <c r="C478" s="185"/>
      <c r="D478" s="185"/>
      <c r="E478" s="186"/>
      <c r="F478" s="186"/>
      <c r="G478" s="187"/>
      <c r="H478" s="200" t="str">
        <f t="shared" si="41"/>
        <v/>
      </c>
      <c r="I478" s="196"/>
      <c r="J478" s="187"/>
      <c r="K478" s="200" t="str">
        <f t="shared" si="42"/>
        <v/>
      </c>
      <c r="L478" s="199">
        <f t="shared" si="43"/>
        <v>0</v>
      </c>
      <c r="M478" s="160"/>
    </row>
    <row r="479" spans="2:13" x14ac:dyDescent="0.2">
      <c r="B479" s="159"/>
      <c r="C479" s="185"/>
      <c r="D479" s="185"/>
      <c r="E479" s="186"/>
      <c r="F479" s="186"/>
      <c r="G479" s="187"/>
      <c r="H479" s="200" t="str">
        <f t="shared" si="41"/>
        <v/>
      </c>
      <c r="I479" s="196"/>
      <c r="J479" s="187"/>
      <c r="K479" s="200" t="str">
        <f t="shared" si="42"/>
        <v/>
      </c>
      <c r="L479" s="199">
        <f t="shared" si="43"/>
        <v>0</v>
      </c>
      <c r="M479" s="160"/>
    </row>
    <row r="480" spans="2:13" x14ac:dyDescent="0.2">
      <c r="B480" s="159"/>
      <c r="C480" s="185"/>
      <c r="D480" s="185"/>
      <c r="E480" s="186"/>
      <c r="F480" s="186"/>
      <c r="G480" s="187"/>
      <c r="H480" s="200" t="str">
        <f t="shared" si="41"/>
        <v/>
      </c>
      <c r="I480" s="196"/>
      <c r="J480" s="187"/>
      <c r="K480" s="200" t="str">
        <f t="shared" si="42"/>
        <v/>
      </c>
      <c r="L480" s="199">
        <f t="shared" si="43"/>
        <v>0</v>
      </c>
      <c r="M480" s="160"/>
    </row>
    <row r="481" spans="2:13" x14ac:dyDescent="0.2">
      <c r="B481" s="159"/>
      <c r="C481" s="185"/>
      <c r="D481" s="185"/>
      <c r="E481" s="186"/>
      <c r="F481" s="186"/>
      <c r="G481" s="187"/>
      <c r="H481" s="200" t="str">
        <f t="shared" si="41"/>
        <v/>
      </c>
      <c r="I481" s="196"/>
      <c r="J481" s="187"/>
      <c r="K481" s="200" t="str">
        <f t="shared" si="42"/>
        <v/>
      </c>
      <c r="L481" s="199">
        <f t="shared" si="43"/>
        <v>0</v>
      </c>
      <c r="M481" s="160"/>
    </row>
    <row r="482" spans="2:13" x14ac:dyDescent="0.2">
      <c r="B482" s="159"/>
      <c r="C482" s="185"/>
      <c r="D482" s="185"/>
      <c r="E482" s="186"/>
      <c r="F482" s="186"/>
      <c r="G482" s="187"/>
      <c r="H482" s="200" t="str">
        <f t="shared" si="41"/>
        <v/>
      </c>
      <c r="I482" s="196"/>
      <c r="J482" s="187"/>
      <c r="K482" s="200" t="str">
        <f t="shared" si="42"/>
        <v/>
      </c>
      <c r="L482" s="199">
        <f t="shared" si="43"/>
        <v>0</v>
      </c>
      <c r="M482" s="160"/>
    </row>
    <row r="483" spans="2:13" x14ac:dyDescent="0.2">
      <c r="B483" s="159"/>
      <c r="C483" s="185"/>
      <c r="D483" s="185"/>
      <c r="E483" s="186"/>
      <c r="F483" s="186"/>
      <c r="G483" s="187"/>
      <c r="H483" s="200" t="str">
        <f t="shared" si="41"/>
        <v/>
      </c>
      <c r="I483" s="196"/>
      <c r="J483" s="187"/>
      <c r="K483" s="200" t="str">
        <f t="shared" si="42"/>
        <v/>
      </c>
      <c r="L483" s="199">
        <f t="shared" si="43"/>
        <v>0</v>
      </c>
      <c r="M483" s="160"/>
    </row>
    <row r="484" spans="2:13" x14ac:dyDescent="0.2">
      <c r="B484" s="159"/>
      <c r="C484" s="185"/>
      <c r="D484" s="185"/>
      <c r="E484" s="186"/>
      <c r="F484" s="186"/>
      <c r="G484" s="187"/>
      <c r="H484" s="200" t="str">
        <f t="shared" si="41"/>
        <v/>
      </c>
      <c r="I484" s="196"/>
      <c r="J484" s="187"/>
      <c r="K484" s="200" t="str">
        <f t="shared" si="42"/>
        <v/>
      </c>
      <c r="L484" s="199">
        <f t="shared" si="43"/>
        <v>0</v>
      </c>
      <c r="M484" s="160"/>
    </row>
    <row r="485" spans="2:13" x14ac:dyDescent="0.2">
      <c r="B485" s="159"/>
      <c r="C485" s="185"/>
      <c r="D485" s="185"/>
      <c r="E485" s="186"/>
      <c r="F485" s="186"/>
      <c r="G485" s="187"/>
      <c r="H485" s="200" t="str">
        <f t="shared" si="41"/>
        <v/>
      </c>
      <c r="I485" s="196"/>
      <c r="J485" s="187"/>
      <c r="K485" s="200" t="str">
        <f t="shared" si="42"/>
        <v/>
      </c>
      <c r="L485" s="199">
        <f t="shared" si="43"/>
        <v>0</v>
      </c>
      <c r="M485" s="160"/>
    </row>
    <row r="486" spans="2:13" x14ac:dyDescent="0.2">
      <c r="B486" s="159"/>
      <c r="C486" s="185"/>
      <c r="D486" s="185"/>
      <c r="E486" s="186"/>
      <c r="F486" s="186"/>
      <c r="G486" s="187"/>
      <c r="H486" s="200" t="str">
        <f t="shared" si="41"/>
        <v/>
      </c>
      <c r="I486" s="196"/>
      <c r="J486" s="187"/>
      <c r="K486" s="200" t="str">
        <f t="shared" si="42"/>
        <v/>
      </c>
      <c r="L486" s="199">
        <f t="shared" si="43"/>
        <v>0</v>
      </c>
      <c r="M486" s="160"/>
    </row>
    <row r="487" spans="2:13" x14ac:dyDescent="0.2">
      <c r="B487" s="159"/>
      <c r="C487" s="185"/>
      <c r="D487" s="185"/>
      <c r="E487" s="186"/>
      <c r="F487" s="186"/>
      <c r="G487" s="187"/>
      <c r="H487" s="200" t="str">
        <f t="shared" ref="H487:H550" si="44">IF(G487="","",VLOOKUP(G487,NamaAkun,2))</f>
        <v/>
      </c>
      <c r="I487" s="196"/>
      <c r="J487" s="187"/>
      <c r="K487" s="200" t="str">
        <f t="shared" ref="K487:K550" si="45">IF(J487="","",VLOOKUP(J487,NamaAkun,2))</f>
        <v/>
      </c>
      <c r="L487" s="199">
        <f t="shared" ref="L487:L550" si="46">I487</f>
        <v>0</v>
      </c>
      <c r="M487" s="160"/>
    </row>
    <row r="488" spans="2:13" x14ac:dyDescent="0.2">
      <c r="B488" s="159"/>
      <c r="C488" s="185"/>
      <c r="D488" s="185"/>
      <c r="E488" s="186"/>
      <c r="F488" s="186"/>
      <c r="G488" s="187"/>
      <c r="H488" s="200" t="str">
        <f t="shared" si="44"/>
        <v/>
      </c>
      <c r="I488" s="196"/>
      <c r="J488" s="187"/>
      <c r="K488" s="200" t="str">
        <f t="shared" si="45"/>
        <v/>
      </c>
      <c r="L488" s="199">
        <f t="shared" si="46"/>
        <v>0</v>
      </c>
      <c r="M488" s="160"/>
    </row>
    <row r="489" spans="2:13" x14ac:dyDescent="0.2">
      <c r="B489" s="159"/>
      <c r="C489" s="185"/>
      <c r="D489" s="185"/>
      <c r="E489" s="186"/>
      <c r="F489" s="186"/>
      <c r="G489" s="187"/>
      <c r="H489" s="200" t="str">
        <f t="shared" si="44"/>
        <v/>
      </c>
      <c r="I489" s="196"/>
      <c r="J489" s="187"/>
      <c r="K489" s="200" t="str">
        <f t="shared" si="45"/>
        <v/>
      </c>
      <c r="L489" s="199">
        <f t="shared" si="46"/>
        <v>0</v>
      </c>
      <c r="M489" s="160"/>
    </row>
    <row r="490" spans="2:13" x14ac:dyDescent="0.2">
      <c r="B490" s="159"/>
      <c r="C490" s="185"/>
      <c r="D490" s="185"/>
      <c r="E490" s="186"/>
      <c r="F490" s="186"/>
      <c r="G490" s="187"/>
      <c r="H490" s="200" t="str">
        <f t="shared" si="44"/>
        <v/>
      </c>
      <c r="I490" s="196"/>
      <c r="J490" s="187"/>
      <c r="K490" s="200" t="str">
        <f t="shared" si="45"/>
        <v/>
      </c>
      <c r="L490" s="199">
        <f t="shared" si="46"/>
        <v>0</v>
      </c>
      <c r="M490" s="160"/>
    </row>
    <row r="491" spans="2:13" x14ac:dyDescent="0.2">
      <c r="B491" s="159"/>
      <c r="C491" s="185"/>
      <c r="D491" s="185"/>
      <c r="E491" s="186"/>
      <c r="F491" s="186"/>
      <c r="G491" s="187"/>
      <c r="H491" s="200" t="str">
        <f t="shared" si="44"/>
        <v/>
      </c>
      <c r="I491" s="196"/>
      <c r="J491" s="187"/>
      <c r="K491" s="200" t="str">
        <f t="shared" si="45"/>
        <v/>
      </c>
      <c r="L491" s="199">
        <f t="shared" si="46"/>
        <v>0</v>
      </c>
      <c r="M491" s="160"/>
    </row>
    <row r="492" spans="2:13" x14ac:dyDescent="0.2">
      <c r="B492" s="159"/>
      <c r="C492" s="185"/>
      <c r="D492" s="185"/>
      <c r="E492" s="186"/>
      <c r="F492" s="186"/>
      <c r="G492" s="187"/>
      <c r="H492" s="200" t="str">
        <f t="shared" si="44"/>
        <v/>
      </c>
      <c r="I492" s="196"/>
      <c r="J492" s="187"/>
      <c r="K492" s="200" t="str">
        <f t="shared" si="45"/>
        <v/>
      </c>
      <c r="L492" s="199">
        <f t="shared" si="46"/>
        <v>0</v>
      </c>
      <c r="M492" s="160"/>
    </row>
    <row r="493" spans="2:13" x14ac:dyDescent="0.2">
      <c r="B493" s="159"/>
      <c r="C493" s="185"/>
      <c r="D493" s="185"/>
      <c r="E493" s="186"/>
      <c r="F493" s="186"/>
      <c r="G493" s="187"/>
      <c r="H493" s="200" t="str">
        <f t="shared" si="44"/>
        <v/>
      </c>
      <c r="I493" s="196"/>
      <c r="J493" s="187"/>
      <c r="K493" s="200" t="str">
        <f t="shared" si="45"/>
        <v/>
      </c>
      <c r="L493" s="199">
        <f t="shared" si="46"/>
        <v>0</v>
      </c>
      <c r="M493" s="160"/>
    </row>
    <row r="494" spans="2:13" x14ac:dyDescent="0.2">
      <c r="B494" s="159"/>
      <c r="C494" s="185"/>
      <c r="D494" s="185"/>
      <c r="E494" s="186"/>
      <c r="F494" s="186"/>
      <c r="G494" s="187"/>
      <c r="H494" s="200" t="str">
        <f t="shared" si="44"/>
        <v/>
      </c>
      <c r="I494" s="196"/>
      <c r="J494" s="187"/>
      <c r="K494" s="200" t="str">
        <f t="shared" si="45"/>
        <v/>
      </c>
      <c r="L494" s="199">
        <f t="shared" si="46"/>
        <v>0</v>
      </c>
      <c r="M494" s="160"/>
    </row>
    <row r="495" spans="2:13" x14ac:dyDescent="0.2">
      <c r="B495" s="159"/>
      <c r="C495" s="185"/>
      <c r="D495" s="185"/>
      <c r="E495" s="186"/>
      <c r="F495" s="186"/>
      <c r="G495" s="187"/>
      <c r="H495" s="200" t="str">
        <f t="shared" si="44"/>
        <v/>
      </c>
      <c r="I495" s="196"/>
      <c r="J495" s="187"/>
      <c r="K495" s="200" t="str">
        <f t="shared" si="45"/>
        <v/>
      </c>
      <c r="L495" s="199">
        <f t="shared" si="46"/>
        <v>0</v>
      </c>
      <c r="M495" s="160"/>
    </row>
    <row r="496" spans="2:13" x14ac:dyDescent="0.2">
      <c r="B496" s="159"/>
      <c r="C496" s="185"/>
      <c r="D496" s="185"/>
      <c r="E496" s="186"/>
      <c r="F496" s="186"/>
      <c r="G496" s="187"/>
      <c r="H496" s="200" t="str">
        <f t="shared" si="44"/>
        <v/>
      </c>
      <c r="I496" s="196"/>
      <c r="J496" s="187"/>
      <c r="K496" s="200" t="str">
        <f t="shared" si="45"/>
        <v/>
      </c>
      <c r="L496" s="199">
        <f t="shared" si="46"/>
        <v>0</v>
      </c>
      <c r="M496" s="160"/>
    </row>
    <row r="497" spans="2:13" x14ac:dyDescent="0.2">
      <c r="B497" s="159"/>
      <c r="C497" s="185"/>
      <c r="D497" s="185"/>
      <c r="E497" s="186"/>
      <c r="F497" s="186"/>
      <c r="G497" s="187"/>
      <c r="H497" s="200" t="str">
        <f t="shared" si="44"/>
        <v/>
      </c>
      <c r="I497" s="196"/>
      <c r="J497" s="187"/>
      <c r="K497" s="200" t="str">
        <f t="shared" si="45"/>
        <v/>
      </c>
      <c r="L497" s="199">
        <f t="shared" si="46"/>
        <v>0</v>
      </c>
      <c r="M497" s="160"/>
    </row>
    <row r="498" spans="2:13" x14ac:dyDescent="0.2">
      <c r="B498" s="159"/>
      <c r="C498" s="185"/>
      <c r="D498" s="185"/>
      <c r="E498" s="186"/>
      <c r="F498" s="186"/>
      <c r="G498" s="187"/>
      <c r="H498" s="200" t="str">
        <f t="shared" si="44"/>
        <v/>
      </c>
      <c r="I498" s="196"/>
      <c r="J498" s="187"/>
      <c r="K498" s="200" t="str">
        <f t="shared" si="45"/>
        <v/>
      </c>
      <c r="L498" s="199">
        <f t="shared" si="46"/>
        <v>0</v>
      </c>
      <c r="M498" s="160"/>
    </row>
    <row r="499" spans="2:13" x14ac:dyDescent="0.2">
      <c r="B499" s="159"/>
      <c r="C499" s="185"/>
      <c r="D499" s="185"/>
      <c r="E499" s="186"/>
      <c r="F499" s="186"/>
      <c r="G499" s="187"/>
      <c r="H499" s="200" t="str">
        <f t="shared" si="44"/>
        <v/>
      </c>
      <c r="I499" s="196"/>
      <c r="J499" s="187"/>
      <c r="K499" s="200" t="str">
        <f t="shared" si="45"/>
        <v/>
      </c>
      <c r="L499" s="199">
        <f t="shared" si="46"/>
        <v>0</v>
      </c>
      <c r="M499" s="160"/>
    </row>
    <row r="500" spans="2:13" x14ac:dyDescent="0.2">
      <c r="B500" s="159"/>
      <c r="C500" s="185"/>
      <c r="D500" s="185"/>
      <c r="E500" s="186"/>
      <c r="F500" s="186"/>
      <c r="G500" s="187"/>
      <c r="H500" s="200" t="str">
        <f t="shared" si="44"/>
        <v/>
      </c>
      <c r="I500" s="196"/>
      <c r="J500" s="187"/>
      <c r="K500" s="200" t="str">
        <f t="shared" si="45"/>
        <v/>
      </c>
      <c r="L500" s="199">
        <f t="shared" si="46"/>
        <v>0</v>
      </c>
      <c r="M500" s="160"/>
    </row>
    <row r="501" spans="2:13" x14ac:dyDescent="0.2">
      <c r="B501" s="159"/>
      <c r="C501" s="185"/>
      <c r="D501" s="185"/>
      <c r="E501" s="186"/>
      <c r="F501" s="186"/>
      <c r="G501" s="187"/>
      <c r="H501" s="200" t="str">
        <f t="shared" si="44"/>
        <v/>
      </c>
      <c r="I501" s="196"/>
      <c r="J501" s="187"/>
      <c r="K501" s="200" t="str">
        <f t="shared" si="45"/>
        <v/>
      </c>
      <c r="L501" s="199">
        <f t="shared" si="46"/>
        <v>0</v>
      </c>
      <c r="M501" s="160"/>
    </row>
    <row r="502" spans="2:13" x14ac:dyDescent="0.2">
      <c r="B502" s="159"/>
      <c r="C502" s="185"/>
      <c r="D502" s="185"/>
      <c r="E502" s="186"/>
      <c r="F502" s="186"/>
      <c r="G502" s="187"/>
      <c r="H502" s="200" t="str">
        <f t="shared" si="44"/>
        <v/>
      </c>
      <c r="I502" s="196"/>
      <c r="J502" s="187"/>
      <c r="K502" s="200" t="str">
        <f t="shared" si="45"/>
        <v/>
      </c>
      <c r="L502" s="199">
        <f t="shared" si="46"/>
        <v>0</v>
      </c>
      <c r="M502" s="160"/>
    </row>
    <row r="503" spans="2:13" x14ac:dyDescent="0.2">
      <c r="B503" s="159"/>
      <c r="C503" s="185"/>
      <c r="D503" s="185"/>
      <c r="E503" s="186"/>
      <c r="F503" s="186"/>
      <c r="G503" s="187"/>
      <c r="H503" s="200" t="str">
        <f t="shared" si="44"/>
        <v/>
      </c>
      <c r="I503" s="196"/>
      <c r="J503" s="187"/>
      <c r="K503" s="200" t="str">
        <f t="shared" si="45"/>
        <v/>
      </c>
      <c r="L503" s="199">
        <f t="shared" si="46"/>
        <v>0</v>
      </c>
      <c r="M503" s="160"/>
    </row>
    <row r="504" spans="2:13" x14ac:dyDescent="0.2">
      <c r="B504" s="159"/>
      <c r="C504" s="185"/>
      <c r="D504" s="185"/>
      <c r="E504" s="186"/>
      <c r="F504" s="186"/>
      <c r="G504" s="187"/>
      <c r="H504" s="200" t="str">
        <f t="shared" si="44"/>
        <v/>
      </c>
      <c r="I504" s="196"/>
      <c r="J504" s="187"/>
      <c r="K504" s="200" t="str">
        <f t="shared" si="45"/>
        <v/>
      </c>
      <c r="L504" s="199">
        <f t="shared" si="46"/>
        <v>0</v>
      </c>
      <c r="M504" s="160"/>
    </row>
    <row r="505" spans="2:13" x14ac:dyDescent="0.2">
      <c r="B505" s="159"/>
      <c r="C505" s="185"/>
      <c r="D505" s="185"/>
      <c r="E505" s="186"/>
      <c r="F505" s="186"/>
      <c r="G505" s="187"/>
      <c r="H505" s="200" t="str">
        <f t="shared" si="44"/>
        <v/>
      </c>
      <c r="I505" s="196"/>
      <c r="J505" s="187"/>
      <c r="K505" s="200" t="str">
        <f t="shared" si="45"/>
        <v/>
      </c>
      <c r="L505" s="199">
        <f t="shared" si="46"/>
        <v>0</v>
      </c>
      <c r="M505" s="160"/>
    </row>
    <row r="506" spans="2:13" x14ac:dyDescent="0.2">
      <c r="B506" s="159"/>
      <c r="C506" s="185"/>
      <c r="D506" s="185"/>
      <c r="E506" s="186"/>
      <c r="F506" s="186"/>
      <c r="G506" s="187"/>
      <c r="H506" s="200" t="str">
        <f t="shared" si="44"/>
        <v/>
      </c>
      <c r="I506" s="196"/>
      <c r="J506" s="187"/>
      <c r="K506" s="200" t="str">
        <f t="shared" si="45"/>
        <v/>
      </c>
      <c r="L506" s="199">
        <f t="shared" si="46"/>
        <v>0</v>
      </c>
      <c r="M506" s="160"/>
    </row>
    <row r="507" spans="2:13" x14ac:dyDescent="0.2">
      <c r="B507" s="159"/>
      <c r="C507" s="185"/>
      <c r="D507" s="185"/>
      <c r="E507" s="186"/>
      <c r="F507" s="186"/>
      <c r="G507" s="187"/>
      <c r="H507" s="200" t="str">
        <f t="shared" si="44"/>
        <v/>
      </c>
      <c r="I507" s="196"/>
      <c r="J507" s="187"/>
      <c r="K507" s="200" t="str">
        <f t="shared" si="45"/>
        <v/>
      </c>
      <c r="L507" s="199">
        <f t="shared" si="46"/>
        <v>0</v>
      </c>
      <c r="M507" s="160"/>
    </row>
    <row r="508" spans="2:13" x14ac:dyDescent="0.2">
      <c r="B508" s="159"/>
      <c r="C508" s="185"/>
      <c r="D508" s="185"/>
      <c r="E508" s="186"/>
      <c r="F508" s="186"/>
      <c r="G508" s="187"/>
      <c r="H508" s="200" t="str">
        <f t="shared" si="44"/>
        <v/>
      </c>
      <c r="I508" s="196"/>
      <c r="J508" s="187"/>
      <c r="K508" s="200" t="str">
        <f t="shared" si="45"/>
        <v/>
      </c>
      <c r="L508" s="199">
        <f t="shared" si="46"/>
        <v>0</v>
      </c>
      <c r="M508" s="160"/>
    </row>
    <row r="509" spans="2:13" x14ac:dyDescent="0.2">
      <c r="B509" s="159"/>
      <c r="C509" s="185"/>
      <c r="D509" s="185"/>
      <c r="E509" s="186"/>
      <c r="F509" s="186"/>
      <c r="G509" s="187"/>
      <c r="H509" s="200" t="str">
        <f t="shared" si="44"/>
        <v/>
      </c>
      <c r="I509" s="196"/>
      <c r="J509" s="187"/>
      <c r="K509" s="200" t="str">
        <f t="shared" si="45"/>
        <v/>
      </c>
      <c r="L509" s="199">
        <f t="shared" si="46"/>
        <v>0</v>
      </c>
      <c r="M509" s="160"/>
    </row>
    <row r="510" spans="2:13" x14ac:dyDescent="0.2">
      <c r="B510" s="159"/>
      <c r="C510" s="185"/>
      <c r="D510" s="185"/>
      <c r="E510" s="186"/>
      <c r="F510" s="186"/>
      <c r="G510" s="187"/>
      <c r="H510" s="200" t="str">
        <f t="shared" si="44"/>
        <v/>
      </c>
      <c r="I510" s="196"/>
      <c r="J510" s="187"/>
      <c r="K510" s="200" t="str">
        <f t="shared" si="45"/>
        <v/>
      </c>
      <c r="L510" s="199">
        <f t="shared" si="46"/>
        <v>0</v>
      </c>
      <c r="M510" s="160"/>
    </row>
    <row r="511" spans="2:13" x14ac:dyDescent="0.2">
      <c r="B511" s="159"/>
      <c r="C511" s="185"/>
      <c r="D511" s="185"/>
      <c r="E511" s="186"/>
      <c r="F511" s="186"/>
      <c r="G511" s="187"/>
      <c r="H511" s="200" t="str">
        <f t="shared" si="44"/>
        <v/>
      </c>
      <c r="I511" s="196"/>
      <c r="J511" s="187"/>
      <c r="K511" s="200" t="str">
        <f t="shared" si="45"/>
        <v/>
      </c>
      <c r="L511" s="199">
        <f t="shared" si="46"/>
        <v>0</v>
      </c>
      <c r="M511" s="160"/>
    </row>
    <row r="512" spans="2:13" x14ac:dyDescent="0.2">
      <c r="B512" s="159"/>
      <c r="C512" s="185"/>
      <c r="D512" s="185"/>
      <c r="E512" s="186"/>
      <c r="F512" s="186"/>
      <c r="G512" s="187"/>
      <c r="H512" s="200" t="str">
        <f t="shared" si="44"/>
        <v/>
      </c>
      <c r="I512" s="196"/>
      <c r="J512" s="187"/>
      <c r="K512" s="200" t="str">
        <f t="shared" si="45"/>
        <v/>
      </c>
      <c r="L512" s="199">
        <f t="shared" si="46"/>
        <v>0</v>
      </c>
      <c r="M512" s="160"/>
    </row>
    <row r="513" spans="2:13" x14ac:dyDescent="0.2">
      <c r="B513" s="159"/>
      <c r="C513" s="185"/>
      <c r="D513" s="185"/>
      <c r="E513" s="186"/>
      <c r="F513" s="186"/>
      <c r="G513" s="187"/>
      <c r="H513" s="200" t="str">
        <f t="shared" si="44"/>
        <v/>
      </c>
      <c r="I513" s="196"/>
      <c r="J513" s="187"/>
      <c r="K513" s="200" t="str">
        <f t="shared" si="45"/>
        <v/>
      </c>
      <c r="L513" s="199">
        <f t="shared" si="46"/>
        <v>0</v>
      </c>
      <c r="M513" s="160"/>
    </row>
    <row r="514" spans="2:13" x14ac:dyDescent="0.2">
      <c r="B514" s="159"/>
      <c r="C514" s="185"/>
      <c r="D514" s="185"/>
      <c r="E514" s="186"/>
      <c r="F514" s="186"/>
      <c r="G514" s="187"/>
      <c r="H514" s="200" t="str">
        <f t="shared" si="44"/>
        <v/>
      </c>
      <c r="I514" s="196"/>
      <c r="J514" s="187"/>
      <c r="K514" s="200" t="str">
        <f t="shared" si="45"/>
        <v/>
      </c>
      <c r="L514" s="199">
        <f t="shared" si="46"/>
        <v>0</v>
      </c>
      <c r="M514" s="160"/>
    </row>
    <row r="515" spans="2:13" x14ac:dyDescent="0.2">
      <c r="B515" s="159"/>
      <c r="C515" s="185"/>
      <c r="D515" s="185"/>
      <c r="E515" s="186"/>
      <c r="F515" s="186"/>
      <c r="G515" s="187"/>
      <c r="H515" s="200" t="str">
        <f t="shared" si="44"/>
        <v/>
      </c>
      <c r="I515" s="196"/>
      <c r="J515" s="187"/>
      <c r="K515" s="200" t="str">
        <f t="shared" si="45"/>
        <v/>
      </c>
      <c r="L515" s="199">
        <f t="shared" si="46"/>
        <v>0</v>
      </c>
      <c r="M515" s="160"/>
    </row>
    <row r="516" spans="2:13" x14ac:dyDescent="0.2">
      <c r="B516" s="159"/>
      <c r="C516" s="185"/>
      <c r="D516" s="185"/>
      <c r="E516" s="186"/>
      <c r="F516" s="186"/>
      <c r="G516" s="187"/>
      <c r="H516" s="200" t="str">
        <f t="shared" si="44"/>
        <v/>
      </c>
      <c r="I516" s="196"/>
      <c r="J516" s="187"/>
      <c r="K516" s="200" t="str">
        <f t="shared" si="45"/>
        <v/>
      </c>
      <c r="L516" s="199">
        <f t="shared" si="46"/>
        <v>0</v>
      </c>
      <c r="M516" s="160"/>
    </row>
    <row r="517" spans="2:13" x14ac:dyDescent="0.2">
      <c r="B517" s="159"/>
      <c r="C517" s="185"/>
      <c r="D517" s="185"/>
      <c r="E517" s="186"/>
      <c r="F517" s="186"/>
      <c r="G517" s="187"/>
      <c r="H517" s="200" t="str">
        <f t="shared" si="44"/>
        <v/>
      </c>
      <c r="I517" s="196"/>
      <c r="J517" s="187"/>
      <c r="K517" s="200" t="str">
        <f t="shared" si="45"/>
        <v/>
      </c>
      <c r="L517" s="199">
        <f t="shared" si="46"/>
        <v>0</v>
      </c>
      <c r="M517" s="160"/>
    </row>
    <row r="518" spans="2:13" x14ac:dyDescent="0.2">
      <c r="B518" s="159"/>
      <c r="C518" s="185"/>
      <c r="D518" s="185"/>
      <c r="E518" s="186"/>
      <c r="F518" s="186"/>
      <c r="G518" s="187"/>
      <c r="H518" s="200" t="str">
        <f t="shared" si="44"/>
        <v/>
      </c>
      <c r="I518" s="196"/>
      <c r="J518" s="187"/>
      <c r="K518" s="200" t="str">
        <f t="shared" si="45"/>
        <v/>
      </c>
      <c r="L518" s="199">
        <f t="shared" si="46"/>
        <v>0</v>
      </c>
      <c r="M518" s="160"/>
    </row>
    <row r="519" spans="2:13" x14ac:dyDescent="0.2">
      <c r="B519" s="159"/>
      <c r="C519" s="185"/>
      <c r="D519" s="185"/>
      <c r="E519" s="186"/>
      <c r="F519" s="186"/>
      <c r="G519" s="187"/>
      <c r="H519" s="200" t="str">
        <f t="shared" si="44"/>
        <v/>
      </c>
      <c r="I519" s="196"/>
      <c r="J519" s="187"/>
      <c r="K519" s="200" t="str">
        <f t="shared" si="45"/>
        <v/>
      </c>
      <c r="L519" s="199">
        <f t="shared" si="46"/>
        <v>0</v>
      </c>
      <c r="M519" s="160"/>
    </row>
    <row r="520" spans="2:13" x14ac:dyDescent="0.2">
      <c r="B520" s="159"/>
      <c r="C520" s="185"/>
      <c r="D520" s="185"/>
      <c r="E520" s="186"/>
      <c r="F520" s="186"/>
      <c r="G520" s="187"/>
      <c r="H520" s="200" t="str">
        <f t="shared" si="44"/>
        <v/>
      </c>
      <c r="I520" s="196"/>
      <c r="J520" s="187"/>
      <c r="K520" s="200" t="str">
        <f t="shared" si="45"/>
        <v/>
      </c>
      <c r="L520" s="199">
        <f t="shared" si="46"/>
        <v>0</v>
      </c>
      <c r="M520" s="160"/>
    </row>
    <row r="521" spans="2:13" x14ac:dyDescent="0.2">
      <c r="B521" s="159"/>
      <c r="C521" s="185"/>
      <c r="D521" s="185"/>
      <c r="E521" s="186"/>
      <c r="F521" s="186"/>
      <c r="G521" s="187"/>
      <c r="H521" s="200" t="str">
        <f t="shared" si="44"/>
        <v/>
      </c>
      <c r="I521" s="196"/>
      <c r="J521" s="187"/>
      <c r="K521" s="200" t="str">
        <f t="shared" si="45"/>
        <v/>
      </c>
      <c r="L521" s="199">
        <f t="shared" si="46"/>
        <v>0</v>
      </c>
      <c r="M521" s="160"/>
    </row>
    <row r="522" spans="2:13" x14ac:dyDescent="0.2">
      <c r="B522" s="159"/>
      <c r="C522" s="185"/>
      <c r="D522" s="185"/>
      <c r="E522" s="186"/>
      <c r="F522" s="186"/>
      <c r="G522" s="187"/>
      <c r="H522" s="200" t="str">
        <f t="shared" si="44"/>
        <v/>
      </c>
      <c r="I522" s="196"/>
      <c r="J522" s="187"/>
      <c r="K522" s="200" t="str">
        <f t="shared" si="45"/>
        <v/>
      </c>
      <c r="L522" s="199">
        <f t="shared" si="46"/>
        <v>0</v>
      </c>
      <c r="M522" s="160"/>
    </row>
    <row r="523" spans="2:13" x14ac:dyDescent="0.2">
      <c r="B523" s="159"/>
      <c r="C523" s="185"/>
      <c r="D523" s="185"/>
      <c r="E523" s="186"/>
      <c r="F523" s="186"/>
      <c r="G523" s="187"/>
      <c r="H523" s="200" t="str">
        <f t="shared" si="44"/>
        <v/>
      </c>
      <c r="I523" s="196"/>
      <c r="J523" s="187"/>
      <c r="K523" s="200" t="str">
        <f t="shared" si="45"/>
        <v/>
      </c>
      <c r="L523" s="199">
        <f t="shared" si="46"/>
        <v>0</v>
      </c>
      <c r="M523" s="160"/>
    </row>
    <row r="524" spans="2:13" x14ac:dyDescent="0.2">
      <c r="B524" s="159"/>
      <c r="C524" s="185"/>
      <c r="D524" s="185"/>
      <c r="E524" s="186"/>
      <c r="F524" s="186"/>
      <c r="G524" s="187"/>
      <c r="H524" s="200" t="str">
        <f t="shared" si="44"/>
        <v/>
      </c>
      <c r="I524" s="196"/>
      <c r="J524" s="187"/>
      <c r="K524" s="200" t="str">
        <f t="shared" si="45"/>
        <v/>
      </c>
      <c r="L524" s="199">
        <f t="shared" si="46"/>
        <v>0</v>
      </c>
      <c r="M524" s="160"/>
    </row>
    <row r="525" spans="2:13" x14ac:dyDescent="0.2">
      <c r="B525" s="159"/>
      <c r="C525" s="185"/>
      <c r="D525" s="185"/>
      <c r="E525" s="186"/>
      <c r="F525" s="186"/>
      <c r="G525" s="187"/>
      <c r="H525" s="200" t="str">
        <f t="shared" si="44"/>
        <v/>
      </c>
      <c r="I525" s="196"/>
      <c r="J525" s="187"/>
      <c r="K525" s="200" t="str">
        <f t="shared" si="45"/>
        <v/>
      </c>
      <c r="L525" s="199">
        <f t="shared" si="46"/>
        <v>0</v>
      </c>
      <c r="M525" s="160"/>
    </row>
    <row r="526" spans="2:13" x14ac:dyDescent="0.2">
      <c r="B526" s="159"/>
      <c r="C526" s="185"/>
      <c r="D526" s="185"/>
      <c r="E526" s="186"/>
      <c r="F526" s="186"/>
      <c r="G526" s="187"/>
      <c r="H526" s="200" t="str">
        <f t="shared" si="44"/>
        <v/>
      </c>
      <c r="I526" s="196"/>
      <c r="J526" s="187"/>
      <c r="K526" s="200" t="str">
        <f t="shared" si="45"/>
        <v/>
      </c>
      <c r="L526" s="199">
        <f t="shared" si="46"/>
        <v>0</v>
      </c>
      <c r="M526" s="160"/>
    </row>
    <row r="527" spans="2:13" x14ac:dyDescent="0.2">
      <c r="B527" s="159"/>
      <c r="C527" s="185"/>
      <c r="D527" s="185"/>
      <c r="E527" s="186"/>
      <c r="F527" s="186"/>
      <c r="G527" s="187"/>
      <c r="H527" s="200" t="str">
        <f t="shared" si="44"/>
        <v/>
      </c>
      <c r="I527" s="196"/>
      <c r="J527" s="187"/>
      <c r="K527" s="200" t="str">
        <f t="shared" si="45"/>
        <v/>
      </c>
      <c r="L527" s="199">
        <f t="shared" si="46"/>
        <v>0</v>
      </c>
      <c r="M527" s="160"/>
    </row>
    <row r="528" spans="2:13" x14ac:dyDescent="0.2">
      <c r="B528" s="159"/>
      <c r="C528" s="185"/>
      <c r="D528" s="185"/>
      <c r="E528" s="186"/>
      <c r="F528" s="186"/>
      <c r="G528" s="187"/>
      <c r="H528" s="200" t="str">
        <f t="shared" si="44"/>
        <v/>
      </c>
      <c r="I528" s="196"/>
      <c r="J528" s="187"/>
      <c r="K528" s="200" t="str">
        <f t="shared" si="45"/>
        <v/>
      </c>
      <c r="L528" s="199">
        <f t="shared" si="46"/>
        <v>0</v>
      </c>
      <c r="M528" s="160"/>
    </row>
    <row r="529" spans="2:13" x14ac:dyDescent="0.2">
      <c r="B529" s="159"/>
      <c r="C529" s="185"/>
      <c r="D529" s="185"/>
      <c r="E529" s="186"/>
      <c r="F529" s="186"/>
      <c r="G529" s="187"/>
      <c r="H529" s="200" t="str">
        <f t="shared" si="44"/>
        <v/>
      </c>
      <c r="I529" s="196"/>
      <c r="J529" s="187"/>
      <c r="K529" s="200" t="str">
        <f t="shared" si="45"/>
        <v/>
      </c>
      <c r="L529" s="199">
        <f t="shared" si="46"/>
        <v>0</v>
      </c>
      <c r="M529" s="160"/>
    </row>
    <row r="530" spans="2:13" x14ac:dyDescent="0.2">
      <c r="B530" s="159"/>
      <c r="C530" s="185"/>
      <c r="D530" s="185"/>
      <c r="E530" s="186"/>
      <c r="F530" s="186"/>
      <c r="G530" s="187"/>
      <c r="H530" s="200" t="str">
        <f t="shared" si="44"/>
        <v/>
      </c>
      <c r="I530" s="196"/>
      <c r="J530" s="187"/>
      <c r="K530" s="200" t="str">
        <f t="shared" si="45"/>
        <v/>
      </c>
      <c r="L530" s="199">
        <f t="shared" si="46"/>
        <v>0</v>
      </c>
      <c r="M530" s="160"/>
    </row>
    <row r="531" spans="2:13" x14ac:dyDescent="0.2">
      <c r="B531" s="159"/>
      <c r="C531" s="185"/>
      <c r="D531" s="185"/>
      <c r="E531" s="186"/>
      <c r="F531" s="186"/>
      <c r="G531" s="187"/>
      <c r="H531" s="200" t="str">
        <f t="shared" si="44"/>
        <v/>
      </c>
      <c r="I531" s="196"/>
      <c r="J531" s="187"/>
      <c r="K531" s="200" t="str">
        <f t="shared" si="45"/>
        <v/>
      </c>
      <c r="L531" s="199">
        <f t="shared" si="46"/>
        <v>0</v>
      </c>
      <c r="M531" s="160"/>
    </row>
    <row r="532" spans="2:13" x14ac:dyDescent="0.2">
      <c r="B532" s="159"/>
      <c r="C532" s="185"/>
      <c r="D532" s="185"/>
      <c r="E532" s="186"/>
      <c r="F532" s="186"/>
      <c r="G532" s="187"/>
      <c r="H532" s="200" t="str">
        <f t="shared" si="44"/>
        <v/>
      </c>
      <c r="I532" s="196"/>
      <c r="J532" s="187"/>
      <c r="K532" s="200" t="str">
        <f t="shared" si="45"/>
        <v/>
      </c>
      <c r="L532" s="199">
        <f t="shared" si="46"/>
        <v>0</v>
      </c>
      <c r="M532" s="160"/>
    </row>
    <row r="533" spans="2:13" x14ac:dyDescent="0.2">
      <c r="B533" s="159"/>
      <c r="C533" s="185"/>
      <c r="D533" s="185"/>
      <c r="E533" s="186"/>
      <c r="F533" s="186"/>
      <c r="G533" s="187"/>
      <c r="H533" s="200" t="str">
        <f t="shared" si="44"/>
        <v/>
      </c>
      <c r="I533" s="196"/>
      <c r="J533" s="187"/>
      <c r="K533" s="200" t="str">
        <f t="shared" si="45"/>
        <v/>
      </c>
      <c r="L533" s="199">
        <f t="shared" si="46"/>
        <v>0</v>
      </c>
      <c r="M533" s="160"/>
    </row>
    <row r="534" spans="2:13" x14ac:dyDescent="0.2">
      <c r="B534" s="159"/>
      <c r="C534" s="185"/>
      <c r="D534" s="185"/>
      <c r="E534" s="186"/>
      <c r="F534" s="186"/>
      <c r="G534" s="187"/>
      <c r="H534" s="200" t="str">
        <f t="shared" si="44"/>
        <v/>
      </c>
      <c r="I534" s="196"/>
      <c r="J534" s="187"/>
      <c r="K534" s="200" t="str">
        <f t="shared" si="45"/>
        <v/>
      </c>
      <c r="L534" s="199">
        <f t="shared" si="46"/>
        <v>0</v>
      </c>
      <c r="M534" s="160"/>
    </row>
    <row r="535" spans="2:13" x14ac:dyDescent="0.2">
      <c r="B535" s="159"/>
      <c r="C535" s="185"/>
      <c r="D535" s="185"/>
      <c r="E535" s="186"/>
      <c r="F535" s="186"/>
      <c r="G535" s="187"/>
      <c r="H535" s="200" t="str">
        <f t="shared" si="44"/>
        <v/>
      </c>
      <c r="I535" s="196"/>
      <c r="J535" s="187"/>
      <c r="K535" s="200" t="str">
        <f t="shared" si="45"/>
        <v/>
      </c>
      <c r="L535" s="199">
        <f t="shared" si="46"/>
        <v>0</v>
      </c>
      <c r="M535" s="160"/>
    </row>
    <row r="536" spans="2:13" x14ac:dyDescent="0.2">
      <c r="B536" s="159"/>
      <c r="C536" s="185"/>
      <c r="D536" s="185"/>
      <c r="E536" s="186"/>
      <c r="F536" s="186"/>
      <c r="G536" s="187"/>
      <c r="H536" s="200" t="str">
        <f t="shared" si="44"/>
        <v/>
      </c>
      <c r="I536" s="196"/>
      <c r="J536" s="187"/>
      <c r="K536" s="200" t="str">
        <f t="shared" si="45"/>
        <v/>
      </c>
      <c r="L536" s="199">
        <f t="shared" si="46"/>
        <v>0</v>
      </c>
      <c r="M536" s="160"/>
    </row>
    <row r="537" spans="2:13" x14ac:dyDescent="0.2">
      <c r="B537" s="159"/>
      <c r="C537" s="185"/>
      <c r="D537" s="185"/>
      <c r="E537" s="186"/>
      <c r="F537" s="186"/>
      <c r="G537" s="187"/>
      <c r="H537" s="200" t="str">
        <f t="shared" si="44"/>
        <v/>
      </c>
      <c r="I537" s="196"/>
      <c r="J537" s="187"/>
      <c r="K537" s="200" t="str">
        <f t="shared" si="45"/>
        <v/>
      </c>
      <c r="L537" s="199">
        <f t="shared" si="46"/>
        <v>0</v>
      </c>
      <c r="M537" s="160"/>
    </row>
    <row r="538" spans="2:13" x14ac:dyDescent="0.2">
      <c r="B538" s="159"/>
      <c r="C538" s="185"/>
      <c r="D538" s="185"/>
      <c r="E538" s="186"/>
      <c r="F538" s="186"/>
      <c r="G538" s="187"/>
      <c r="H538" s="200" t="str">
        <f t="shared" si="44"/>
        <v/>
      </c>
      <c r="I538" s="196"/>
      <c r="J538" s="187"/>
      <c r="K538" s="200" t="str">
        <f t="shared" si="45"/>
        <v/>
      </c>
      <c r="L538" s="199">
        <f t="shared" si="46"/>
        <v>0</v>
      </c>
      <c r="M538" s="160"/>
    </row>
    <row r="539" spans="2:13" x14ac:dyDescent="0.2">
      <c r="B539" s="159"/>
      <c r="C539" s="185"/>
      <c r="D539" s="185"/>
      <c r="E539" s="186"/>
      <c r="F539" s="186"/>
      <c r="G539" s="187"/>
      <c r="H539" s="200" t="str">
        <f t="shared" si="44"/>
        <v/>
      </c>
      <c r="I539" s="196"/>
      <c r="J539" s="187"/>
      <c r="K539" s="200" t="str">
        <f t="shared" si="45"/>
        <v/>
      </c>
      <c r="L539" s="199">
        <f t="shared" si="46"/>
        <v>0</v>
      </c>
      <c r="M539" s="160"/>
    </row>
    <row r="540" spans="2:13" x14ac:dyDescent="0.2">
      <c r="B540" s="159"/>
      <c r="C540" s="185"/>
      <c r="D540" s="185"/>
      <c r="E540" s="186"/>
      <c r="F540" s="186"/>
      <c r="G540" s="187"/>
      <c r="H540" s="200" t="str">
        <f t="shared" si="44"/>
        <v/>
      </c>
      <c r="I540" s="196"/>
      <c r="J540" s="187"/>
      <c r="K540" s="200" t="str">
        <f t="shared" si="45"/>
        <v/>
      </c>
      <c r="L540" s="199">
        <f t="shared" si="46"/>
        <v>0</v>
      </c>
      <c r="M540" s="160"/>
    </row>
    <row r="541" spans="2:13" x14ac:dyDescent="0.2">
      <c r="B541" s="159"/>
      <c r="C541" s="185"/>
      <c r="D541" s="185"/>
      <c r="E541" s="186"/>
      <c r="F541" s="186"/>
      <c r="G541" s="187"/>
      <c r="H541" s="200" t="str">
        <f t="shared" si="44"/>
        <v/>
      </c>
      <c r="I541" s="196"/>
      <c r="J541" s="187"/>
      <c r="K541" s="200" t="str">
        <f t="shared" si="45"/>
        <v/>
      </c>
      <c r="L541" s="199">
        <f t="shared" si="46"/>
        <v>0</v>
      </c>
      <c r="M541" s="160"/>
    </row>
    <row r="542" spans="2:13" x14ac:dyDescent="0.2">
      <c r="B542" s="159"/>
      <c r="C542" s="185"/>
      <c r="D542" s="185"/>
      <c r="E542" s="186"/>
      <c r="F542" s="186"/>
      <c r="G542" s="187"/>
      <c r="H542" s="200" t="str">
        <f t="shared" si="44"/>
        <v/>
      </c>
      <c r="I542" s="196"/>
      <c r="J542" s="187"/>
      <c r="K542" s="200" t="str">
        <f t="shared" si="45"/>
        <v/>
      </c>
      <c r="L542" s="199">
        <f t="shared" si="46"/>
        <v>0</v>
      </c>
      <c r="M542" s="160"/>
    </row>
    <row r="543" spans="2:13" x14ac:dyDescent="0.2">
      <c r="B543" s="159"/>
      <c r="C543" s="185"/>
      <c r="D543" s="185"/>
      <c r="E543" s="186"/>
      <c r="F543" s="186"/>
      <c r="G543" s="187"/>
      <c r="H543" s="200" t="str">
        <f t="shared" si="44"/>
        <v/>
      </c>
      <c r="I543" s="196"/>
      <c r="J543" s="187"/>
      <c r="K543" s="200" t="str">
        <f t="shared" si="45"/>
        <v/>
      </c>
      <c r="L543" s="199">
        <f t="shared" si="46"/>
        <v>0</v>
      </c>
      <c r="M543" s="160"/>
    </row>
    <row r="544" spans="2:13" x14ac:dyDescent="0.2">
      <c r="B544" s="159"/>
      <c r="C544" s="185"/>
      <c r="D544" s="185"/>
      <c r="E544" s="186"/>
      <c r="F544" s="186"/>
      <c r="G544" s="187"/>
      <c r="H544" s="200" t="str">
        <f t="shared" si="44"/>
        <v/>
      </c>
      <c r="I544" s="196"/>
      <c r="J544" s="187"/>
      <c r="K544" s="200" t="str">
        <f t="shared" si="45"/>
        <v/>
      </c>
      <c r="L544" s="199">
        <f t="shared" si="46"/>
        <v>0</v>
      </c>
      <c r="M544" s="160"/>
    </row>
    <row r="545" spans="2:13" x14ac:dyDescent="0.2">
      <c r="B545" s="159"/>
      <c r="C545" s="185"/>
      <c r="D545" s="185"/>
      <c r="E545" s="186"/>
      <c r="F545" s="186"/>
      <c r="G545" s="187"/>
      <c r="H545" s="200" t="str">
        <f t="shared" si="44"/>
        <v/>
      </c>
      <c r="I545" s="196"/>
      <c r="J545" s="187"/>
      <c r="K545" s="200" t="str">
        <f t="shared" si="45"/>
        <v/>
      </c>
      <c r="L545" s="199">
        <f t="shared" si="46"/>
        <v>0</v>
      </c>
      <c r="M545" s="160"/>
    </row>
    <row r="546" spans="2:13" x14ac:dyDescent="0.2">
      <c r="B546" s="159"/>
      <c r="C546" s="185"/>
      <c r="D546" s="185"/>
      <c r="E546" s="186"/>
      <c r="F546" s="186"/>
      <c r="G546" s="187"/>
      <c r="H546" s="200" t="str">
        <f t="shared" si="44"/>
        <v/>
      </c>
      <c r="I546" s="196"/>
      <c r="J546" s="187"/>
      <c r="K546" s="200" t="str">
        <f t="shared" si="45"/>
        <v/>
      </c>
      <c r="L546" s="199">
        <f t="shared" si="46"/>
        <v>0</v>
      </c>
      <c r="M546" s="160"/>
    </row>
    <row r="547" spans="2:13" x14ac:dyDescent="0.2">
      <c r="B547" s="159"/>
      <c r="C547" s="185"/>
      <c r="D547" s="185"/>
      <c r="E547" s="186"/>
      <c r="F547" s="186"/>
      <c r="G547" s="187"/>
      <c r="H547" s="200" t="str">
        <f t="shared" si="44"/>
        <v/>
      </c>
      <c r="I547" s="196"/>
      <c r="J547" s="187"/>
      <c r="K547" s="200" t="str">
        <f t="shared" si="45"/>
        <v/>
      </c>
      <c r="L547" s="199">
        <f t="shared" si="46"/>
        <v>0</v>
      </c>
      <c r="M547" s="160"/>
    </row>
    <row r="548" spans="2:13" x14ac:dyDescent="0.2">
      <c r="B548" s="159"/>
      <c r="C548" s="185"/>
      <c r="D548" s="185"/>
      <c r="E548" s="186"/>
      <c r="F548" s="186"/>
      <c r="G548" s="187"/>
      <c r="H548" s="200" t="str">
        <f t="shared" si="44"/>
        <v/>
      </c>
      <c r="I548" s="196"/>
      <c r="J548" s="187"/>
      <c r="K548" s="200" t="str">
        <f t="shared" si="45"/>
        <v/>
      </c>
      <c r="L548" s="199">
        <f t="shared" si="46"/>
        <v>0</v>
      </c>
      <c r="M548" s="160"/>
    </row>
    <row r="549" spans="2:13" x14ac:dyDescent="0.2">
      <c r="B549" s="159"/>
      <c r="C549" s="185"/>
      <c r="D549" s="185"/>
      <c r="E549" s="186"/>
      <c r="F549" s="186"/>
      <c r="G549" s="187"/>
      <c r="H549" s="200" t="str">
        <f t="shared" si="44"/>
        <v/>
      </c>
      <c r="I549" s="196"/>
      <c r="J549" s="187"/>
      <c r="K549" s="200" t="str">
        <f t="shared" si="45"/>
        <v/>
      </c>
      <c r="L549" s="199">
        <f t="shared" si="46"/>
        <v>0</v>
      </c>
      <c r="M549" s="160"/>
    </row>
    <row r="550" spans="2:13" x14ac:dyDescent="0.2">
      <c r="B550" s="159"/>
      <c r="C550" s="185"/>
      <c r="D550" s="185"/>
      <c r="E550" s="186"/>
      <c r="F550" s="186"/>
      <c r="G550" s="187"/>
      <c r="H550" s="200" t="str">
        <f t="shared" si="44"/>
        <v/>
      </c>
      <c r="I550" s="196"/>
      <c r="J550" s="187"/>
      <c r="K550" s="200" t="str">
        <f t="shared" si="45"/>
        <v/>
      </c>
      <c r="L550" s="199">
        <f t="shared" si="46"/>
        <v>0</v>
      </c>
      <c r="M550" s="160"/>
    </row>
    <row r="551" spans="2:13" x14ac:dyDescent="0.2">
      <c r="B551" s="159"/>
      <c r="C551" s="185"/>
      <c r="D551" s="185"/>
      <c r="E551" s="186"/>
      <c r="F551" s="186"/>
      <c r="G551" s="187"/>
      <c r="H551" s="200" t="str">
        <f t="shared" ref="H551:H614" si="47">IF(G551="","",VLOOKUP(G551,NamaAkun,2))</f>
        <v/>
      </c>
      <c r="I551" s="196"/>
      <c r="J551" s="187"/>
      <c r="K551" s="200" t="str">
        <f t="shared" ref="K551:K614" si="48">IF(J551="","",VLOOKUP(J551,NamaAkun,2))</f>
        <v/>
      </c>
      <c r="L551" s="199">
        <f t="shared" ref="L551:L614" si="49">I551</f>
        <v>0</v>
      </c>
      <c r="M551" s="160"/>
    </row>
    <row r="552" spans="2:13" x14ac:dyDescent="0.2">
      <c r="B552" s="159"/>
      <c r="C552" s="185"/>
      <c r="D552" s="185"/>
      <c r="E552" s="186"/>
      <c r="F552" s="186"/>
      <c r="G552" s="187"/>
      <c r="H552" s="200" t="str">
        <f t="shared" si="47"/>
        <v/>
      </c>
      <c r="I552" s="196"/>
      <c r="J552" s="187"/>
      <c r="K552" s="200" t="str">
        <f t="shared" si="48"/>
        <v/>
      </c>
      <c r="L552" s="199">
        <f t="shared" si="49"/>
        <v>0</v>
      </c>
      <c r="M552" s="160"/>
    </row>
    <row r="553" spans="2:13" x14ac:dyDescent="0.2">
      <c r="B553" s="159"/>
      <c r="C553" s="185"/>
      <c r="D553" s="185"/>
      <c r="E553" s="186"/>
      <c r="F553" s="186"/>
      <c r="G553" s="187"/>
      <c r="H553" s="200" t="str">
        <f t="shared" si="47"/>
        <v/>
      </c>
      <c r="I553" s="196"/>
      <c r="J553" s="187"/>
      <c r="K553" s="200" t="str">
        <f t="shared" si="48"/>
        <v/>
      </c>
      <c r="L553" s="199">
        <f t="shared" si="49"/>
        <v>0</v>
      </c>
      <c r="M553" s="160"/>
    </row>
    <row r="554" spans="2:13" x14ac:dyDescent="0.2">
      <c r="B554" s="159"/>
      <c r="C554" s="185"/>
      <c r="D554" s="185"/>
      <c r="E554" s="186"/>
      <c r="F554" s="186"/>
      <c r="G554" s="187"/>
      <c r="H554" s="200" t="str">
        <f t="shared" si="47"/>
        <v/>
      </c>
      <c r="I554" s="196"/>
      <c r="J554" s="187"/>
      <c r="K554" s="200" t="str">
        <f t="shared" si="48"/>
        <v/>
      </c>
      <c r="L554" s="199">
        <f t="shared" si="49"/>
        <v>0</v>
      </c>
      <c r="M554" s="160"/>
    </row>
    <row r="555" spans="2:13" x14ac:dyDescent="0.2">
      <c r="B555" s="159"/>
      <c r="C555" s="185"/>
      <c r="D555" s="185"/>
      <c r="E555" s="186"/>
      <c r="F555" s="186"/>
      <c r="G555" s="187"/>
      <c r="H555" s="200" t="str">
        <f t="shared" si="47"/>
        <v/>
      </c>
      <c r="I555" s="196"/>
      <c r="J555" s="187"/>
      <c r="K555" s="200" t="str">
        <f t="shared" si="48"/>
        <v/>
      </c>
      <c r="L555" s="199">
        <f t="shared" si="49"/>
        <v>0</v>
      </c>
      <c r="M555" s="160"/>
    </row>
    <row r="556" spans="2:13" x14ac:dyDescent="0.2">
      <c r="B556" s="159"/>
      <c r="C556" s="185"/>
      <c r="D556" s="185"/>
      <c r="E556" s="186"/>
      <c r="F556" s="186"/>
      <c r="G556" s="187"/>
      <c r="H556" s="200" t="str">
        <f t="shared" si="47"/>
        <v/>
      </c>
      <c r="I556" s="196"/>
      <c r="J556" s="187"/>
      <c r="K556" s="200" t="str">
        <f t="shared" si="48"/>
        <v/>
      </c>
      <c r="L556" s="199">
        <f t="shared" si="49"/>
        <v>0</v>
      </c>
      <c r="M556" s="160"/>
    </row>
    <row r="557" spans="2:13" x14ac:dyDescent="0.2">
      <c r="B557" s="159"/>
      <c r="C557" s="185"/>
      <c r="D557" s="185"/>
      <c r="E557" s="186"/>
      <c r="F557" s="186"/>
      <c r="G557" s="187"/>
      <c r="H557" s="200" t="str">
        <f t="shared" si="47"/>
        <v/>
      </c>
      <c r="I557" s="196"/>
      <c r="J557" s="187"/>
      <c r="K557" s="200" t="str">
        <f t="shared" si="48"/>
        <v/>
      </c>
      <c r="L557" s="199">
        <f t="shared" si="49"/>
        <v>0</v>
      </c>
      <c r="M557" s="160"/>
    </row>
    <row r="558" spans="2:13" x14ac:dyDescent="0.2">
      <c r="B558" s="159"/>
      <c r="C558" s="185"/>
      <c r="D558" s="185"/>
      <c r="E558" s="186"/>
      <c r="F558" s="186"/>
      <c r="G558" s="187"/>
      <c r="H558" s="200" t="str">
        <f t="shared" si="47"/>
        <v/>
      </c>
      <c r="I558" s="196"/>
      <c r="J558" s="187"/>
      <c r="K558" s="200" t="str">
        <f t="shared" si="48"/>
        <v/>
      </c>
      <c r="L558" s="199">
        <f t="shared" si="49"/>
        <v>0</v>
      </c>
      <c r="M558" s="160"/>
    </row>
    <row r="559" spans="2:13" x14ac:dyDescent="0.2">
      <c r="B559" s="159"/>
      <c r="C559" s="185"/>
      <c r="D559" s="185"/>
      <c r="E559" s="186"/>
      <c r="F559" s="186"/>
      <c r="G559" s="187"/>
      <c r="H559" s="200" t="str">
        <f t="shared" si="47"/>
        <v/>
      </c>
      <c r="I559" s="196"/>
      <c r="J559" s="187"/>
      <c r="K559" s="200" t="str">
        <f t="shared" si="48"/>
        <v/>
      </c>
      <c r="L559" s="199">
        <f t="shared" si="49"/>
        <v>0</v>
      </c>
      <c r="M559" s="160"/>
    </row>
    <row r="560" spans="2:13" x14ac:dyDescent="0.2">
      <c r="B560" s="159"/>
      <c r="C560" s="185"/>
      <c r="D560" s="185"/>
      <c r="E560" s="186"/>
      <c r="F560" s="186"/>
      <c r="G560" s="187"/>
      <c r="H560" s="200" t="str">
        <f t="shared" si="47"/>
        <v/>
      </c>
      <c r="I560" s="196"/>
      <c r="J560" s="187"/>
      <c r="K560" s="200" t="str">
        <f t="shared" si="48"/>
        <v/>
      </c>
      <c r="L560" s="199">
        <f t="shared" si="49"/>
        <v>0</v>
      </c>
      <c r="M560" s="160"/>
    </row>
    <row r="561" spans="2:13" x14ac:dyDescent="0.2">
      <c r="B561" s="159"/>
      <c r="C561" s="185"/>
      <c r="D561" s="185"/>
      <c r="E561" s="186"/>
      <c r="F561" s="186"/>
      <c r="G561" s="187"/>
      <c r="H561" s="200" t="str">
        <f t="shared" si="47"/>
        <v/>
      </c>
      <c r="I561" s="196"/>
      <c r="J561" s="187"/>
      <c r="K561" s="200" t="str">
        <f t="shared" si="48"/>
        <v/>
      </c>
      <c r="L561" s="199">
        <f t="shared" si="49"/>
        <v>0</v>
      </c>
      <c r="M561" s="160"/>
    </row>
    <row r="562" spans="2:13" x14ac:dyDescent="0.2">
      <c r="B562" s="159"/>
      <c r="C562" s="185"/>
      <c r="D562" s="185"/>
      <c r="E562" s="186"/>
      <c r="F562" s="186"/>
      <c r="G562" s="187"/>
      <c r="H562" s="200" t="str">
        <f t="shared" si="47"/>
        <v/>
      </c>
      <c r="I562" s="196"/>
      <c r="J562" s="187"/>
      <c r="K562" s="200" t="str">
        <f t="shared" si="48"/>
        <v/>
      </c>
      <c r="L562" s="199">
        <f t="shared" si="49"/>
        <v>0</v>
      </c>
      <c r="M562" s="160"/>
    </row>
    <row r="563" spans="2:13" x14ac:dyDescent="0.2">
      <c r="B563" s="159"/>
      <c r="C563" s="185"/>
      <c r="D563" s="185"/>
      <c r="E563" s="186"/>
      <c r="F563" s="186"/>
      <c r="G563" s="187"/>
      <c r="H563" s="200" t="str">
        <f t="shared" si="47"/>
        <v/>
      </c>
      <c r="I563" s="196"/>
      <c r="J563" s="187"/>
      <c r="K563" s="200" t="str">
        <f t="shared" si="48"/>
        <v/>
      </c>
      <c r="L563" s="199">
        <f t="shared" si="49"/>
        <v>0</v>
      </c>
      <c r="M563" s="160"/>
    </row>
    <row r="564" spans="2:13" x14ac:dyDescent="0.2">
      <c r="B564" s="159"/>
      <c r="C564" s="185"/>
      <c r="D564" s="185"/>
      <c r="E564" s="186"/>
      <c r="F564" s="186"/>
      <c r="G564" s="187"/>
      <c r="H564" s="200" t="str">
        <f t="shared" si="47"/>
        <v/>
      </c>
      <c r="I564" s="196"/>
      <c r="J564" s="187"/>
      <c r="K564" s="200" t="str">
        <f t="shared" si="48"/>
        <v/>
      </c>
      <c r="L564" s="199">
        <f t="shared" si="49"/>
        <v>0</v>
      </c>
      <c r="M564" s="160"/>
    </row>
    <row r="565" spans="2:13" x14ac:dyDescent="0.2">
      <c r="B565" s="159"/>
      <c r="C565" s="185"/>
      <c r="D565" s="185"/>
      <c r="E565" s="186"/>
      <c r="F565" s="186"/>
      <c r="G565" s="187"/>
      <c r="H565" s="200" t="str">
        <f t="shared" si="47"/>
        <v/>
      </c>
      <c r="I565" s="196"/>
      <c r="J565" s="187"/>
      <c r="K565" s="200" t="str">
        <f t="shared" si="48"/>
        <v/>
      </c>
      <c r="L565" s="199">
        <f t="shared" si="49"/>
        <v>0</v>
      </c>
      <c r="M565" s="160"/>
    </row>
    <row r="566" spans="2:13" x14ac:dyDescent="0.2">
      <c r="B566" s="159"/>
      <c r="C566" s="185"/>
      <c r="D566" s="185"/>
      <c r="E566" s="186"/>
      <c r="F566" s="186"/>
      <c r="G566" s="187"/>
      <c r="H566" s="200" t="str">
        <f t="shared" si="47"/>
        <v/>
      </c>
      <c r="I566" s="196"/>
      <c r="J566" s="187"/>
      <c r="K566" s="200" t="str">
        <f t="shared" si="48"/>
        <v/>
      </c>
      <c r="L566" s="199">
        <f t="shared" si="49"/>
        <v>0</v>
      </c>
      <c r="M566" s="160"/>
    </row>
    <row r="567" spans="2:13" x14ac:dyDescent="0.2">
      <c r="B567" s="159"/>
      <c r="C567" s="185"/>
      <c r="D567" s="185"/>
      <c r="E567" s="186"/>
      <c r="F567" s="186"/>
      <c r="G567" s="187"/>
      <c r="H567" s="200" t="str">
        <f t="shared" si="47"/>
        <v/>
      </c>
      <c r="I567" s="196"/>
      <c r="J567" s="187"/>
      <c r="K567" s="200" t="str">
        <f t="shared" si="48"/>
        <v/>
      </c>
      <c r="L567" s="199">
        <f t="shared" si="49"/>
        <v>0</v>
      </c>
      <c r="M567" s="160"/>
    </row>
    <row r="568" spans="2:13" x14ac:dyDescent="0.2">
      <c r="B568" s="159"/>
      <c r="C568" s="185"/>
      <c r="D568" s="185"/>
      <c r="E568" s="186"/>
      <c r="F568" s="186"/>
      <c r="G568" s="187"/>
      <c r="H568" s="200" t="str">
        <f t="shared" si="47"/>
        <v/>
      </c>
      <c r="I568" s="196"/>
      <c r="J568" s="187"/>
      <c r="K568" s="200" t="str">
        <f t="shared" si="48"/>
        <v/>
      </c>
      <c r="L568" s="199">
        <f t="shared" si="49"/>
        <v>0</v>
      </c>
      <c r="M568" s="160"/>
    </row>
    <row r="569" spans="2:13" x14ac:dyDescent="0.2">
      <c r="B569" s="159"/>
      <c r="C569" s="185"/>
      <c r="D569" s="185"/>
      <c r="E569" s="186"/>
      <c r="F569" s="186"/>
      <c r="G569" s="187"/>
      <c r="H569" s="200" t="str">
        <f t="shared" si="47"/>
        <v/>
      </c>
      <c r="I569" s="196"/>
      <c r="J569" s="187"/>
      <c r="K569" s="200" t="str">
        <f t="shared" si="48"/>
        <v/>
      </c>
      <c r="L569" s="199">
        <f t="shared" si="49"/>
        <v>0</v>
      </c>
      <c r="M569" s="160"/>
    </row>
    <row r="570" spans="2:13" x14ac:dyDescent="0.2">
      <c r="B570" s="159"/>
      <c r="C570" s="185"/>
      <c r="D570" s="185"/>
      <c r="E570" s="186"/>
      <c r="F570" s="186"/>
      <c r="G570" s="187"/>
      <c r="H570" s="200" t="str">
        <f t="shared" si="47"/>
        <v/>
      </c>
      <c r="I570" s="196"/>
      <c r="J570" s="187"/>
      <c r="K570" s="200" t="str">
        <f t="shared" si="48"/>
        <v/>
      </c>
      <c r="L570" s="199">
        <f t="shared" si="49"/>
        <v>0</v>
      </c>
      <c r="M570" s="160"/>
    </row>
    <row r="571" spans="2:13" x14ac:dyDescent="0.2">
      <c r="B571" s="159"/>
      <c r="C571" s="185"/>
      <c r="D571" s="185"/>
      <c r="E571" s="186"/>
      <c r="F571" s="186"/>
      <c r="G571" s="187"/>
      <c r="H571" s="200" t="str">
        <f t="shared" si="47"/>
        <v/>
      </c>
      <c r="I571" s="196"/>
      <c r="J571" s="187"/>
      <c r="K571" s="200" t="str">
        <f t="shared" si="48"/>
        <v/>
      </c>
      <c r="L571" s="199">
        <f t="shared" si="49"/>
        <v>0</v>
      </c>
      <c r="M571" s="160"/>
    </row>
    <row r="572" spans="2:13" x14ac:dyDescent="0.2">
      <c r="B572" s="159"/>
      <c r="C572" s="185"/>
      <c r="D572" s="185"/>
      <c r="E572" s="186"/>
      <c r="F572" s="186"/>
      <c r="G572" s="187"/>
      <c r="H572" s="200" t="str">
        <f t="shared" si="47"/>
        <v/>
      </c>
      <c r="I572" s="196"/>
      <c r="J572" s="187"/>
      <c r="K572" s="200" t="str">
        <f t="shared" si="48"/>
        <v/>
      </c>
      <c r="L572" s="199">
        <f t="shared" si="49"/>
        <v>0</v>
      </c>
      <c r="M572" s="160"/>
    </row>
    <row r="573" spans="2:13" x14ac:dyDescent="0.2">
      <c r="B573" s="159"/>
      <c r="C573" s="185"/>
      <c r="D573" s="185"/>
      <c r="E573" s="186"/>
      <c r="F573" s="186"/>
      <c r="G573" s="187"/>
      <c r="H573" s="200" t="str">
        <f t="shared" si="47"/>
        <v/>
      </c>
      <c r="I573" s="196"/>
      <c r="J573" s="187"/>
      <c r="K573" s="200" t="str">
        <f t="shared" si="48"/>
        <v/>
      </c>
      <c r="L573" s="199">
        <f t="shared" si="49"/>
        <v>0</v>
      </c>
      <c r="M573" s="160"/>
    </row>
    <row r="574" spans="2:13" x14ac:dyDescent="0.2">
      <c r="B574" s="159"/>
      <c r="C574" s="185"/>
      <c r="D574" s="185"/>
      <c r="E574" s="186"/>
      <c r="F574" s="186"/>
      <c r="G574" s="187"/>
      <c r="H574" s="200" t="str">
        <f t="shared" si="47"/>
        <v/>
      </c>
      <c r="I574" s="196"/>
      <c r="J574" s="187"/>
      <c r="K574" s="200" t="str">
        <f t="shared" si="48"/>
        <v/>
      </c>
      <c r="L574" s="199">
        <f t="shared" si="49"/>
        <v>0</v>
      </c>
      <c r="M574" s="160"/>
    </row>
    <row r="575" spans="2:13" x14ac:dyDescent="0.2">
      <c r="B575" s="159"/>
      <c r="C575" s="185"/>
      <c r="D575" s="185"/>
      <c r="E575" s="186"/>
      <c r="F575" s="186"/>
      <c r="G575" s="187"/>
      <c r="H575" s="200" t="str">
        <f t="shared" si="47"/>
        <v/>
      </c>
      <c r="I575" s="196"/>
      <c r="J575" s="187"/>
      <c r="K575" s="200" t="str">
        <f t="shared" si="48"/>
        <v/>
      </c>
      <c r="L575" s="199">
        <f t="shared" si="49"/>
        <v>0</v>
      </c>
      <c r="M575" s="160"/>
    </row>
    <row r="576" spans="2:13" x14ac:dyDescent="0.2">
      <c r="B576" s="159"/>
      <c r="C576" s="185"/>
      <c r="D576" s="185"/>
      <c r="E576" s="186"/>
      <c r="F576" s="186"/>
      <c r="G576" s="187"/>
      <c r="H576" s="200" t="str">
        <f t="shared" si="47"/>
        <v/>
      </c>
      <c r="I576" s="196"/>
      <c r="J576" s="187"/>
      <c r="K576" s="200" t="str">
        <f t="shared" si="48"/>
        <v/>
      </c>
      <c r="L576" s="199">
        <f t="shared" si="49"/>
        <v>0</v>
      </c>
      <c r="M576" s="160"/>
    </row>
    <row r="577" spans="2:13" x14ac:dyDescent="0.2">
      <c r="B577" s="159"/>
      <c r="C577" s="185"/>
      <c r="D577" s="185"/>
      <c r="E577" s="186"/>
      <c r="F577" s="186"/>
      <c r="G577" s="187"/>
      <c r="H577" s="200" t="str">
        <f t="shared" si="47"/>
        <v/>
      </c>
      <c r="I577" s="196"/>
      <c r="J577" s="187"/>
      <c r="K577" s="200" t="str">
        <f t="shared" si="48"/>
        <v/>
      </c>
      <c r="L577" s="199">
        <f t="shared" si="49"/>
        <v>0</v>
      </c>
      <c r="M577" s="160"/>
    </row>
    <row r="578" spans="2:13" x14ac:dyDescent="0.2">
      <c r="B578" s="159"/>
      <c r="C578" s="185"/>
      <c r="D578" s="185"/>
      <c r="E578" s="186"/>
      <c r="F578" s="186"/>
      <c r="G578" s="187"/>
      <c r="H578" s="200" t="str">
        <f t="shared" si="47"/>
        <v/>
      </c>
      <c r="I578" s="196"/>
      <c r="J578" s="187"/>
      <c r="K578" s="200" t="str">
        <f t="shared" si="48"/>
        <v/>
      </c>
      <c r="L578" s="199">
        <f t="shared" si="49"/>
        <v>0</v>
      </c>
      <c r="M578" s="160"/>
    </row>
    <row r="579" spans="2:13" x14ac:dyDescent="0.2">
      <c r="B579" s="159"/>
      <c r="C579" s="185"/>
      <c r="D579" s="185"/>
      <c r="E579" s="186"/>
      <c r="F579" s="186"/>
      <c r="G579" s="187"/>
      <c r="H579" s="200" t="str">
        <f t="shared" si="47"/>
        <v/>
      </c>
      <c r="I579" s="196"/>
      <c r="J579" s="187"/>
      <c r="K579" s="200" t="str">
        <f t="shared" si="48"/>
        <v/>
      </c>
      <c r="L579" s="199">
        <f t="shared" si="49"/>
        <v>0</v>
      </c>
      <c r="M579" s="160"/>
    </row>
    <row r="580" spans="2:13" x14ac:dyDescent="0.2">
      <c r="B580" s="159"/>
      <c r="C580" s="185"/>
      <c r="D580" s="185"/>
      <c r="E580" s="186"/>
      <c r="F580" s="186"/>
      <c r="G580" s="187"/>
      <c r="H580" s="200" t="str">
        <f t="shared" si="47"/>
        <v/>
      </c>
      <c r="I580" s="196"/>
      <c r="J580" s="187"/>
      <c r="K580" s="200" t="str">
        <f t="shared" si="48"/>
        <v/>
      </c>
      <c r="L580" s="199">
        <f t="shared" si="49"/>
        <v>0</v>
      </c>
      <c r="M580" s="160"/>
    </row>
    <row r="581" spans="2:13" x14ac:dyDescent="0.2">
      <c r="B581" s="159"/>
      <c r="C581" s="185"/>
      <c r="D581" s="185"/>
      <c r="E581" s="186"/>
      <c r="F581" s="186"/>
      <c r="G581" s="187"/>
      <c r="H581" s="200" t="str">
        <f t="shared" si="47"/>
        <v/>
      </c>
      <c r="I581" s="196"/>
      <c r="J581" s="187"/>
      <c r="K581" s="200" t="str">
        <f t="shared" si="48"/>
        <v/>
      </c>
      <c r="L581" s="199">
        <f t="shared" si="49"/>
        <v>0</v>
      </c>
      <c r="M581" s="160"/>
    </row>
    <row r="582" spans="2:13" x14ac:dyDescent="0.2">
      <c r="B582" s="159"/>
      <c r="C582" s="185"/>
      <c r="D582" s="185"/>
      <c r="E582" s="186"/>
      <c r="F582" s="186"/>
      <c r="G582" s="187"/>
      <c r="H582" s="200" t="str">
        <f t="shared" si="47"/>
        <v/>
      </c>
      <c r="I582" s="196"/>
      <c r="J582" s="187"/>
      <c r="K582" s="200" t="str">
        <f t="shared" si="48"/>
        <v/>
      </c>
      <c r="L582" s="199">
        <f t="shared" si="49"/>
        <v>0</v>
      </c>
      <c r="M582" s="160"/>
    </row>
    <row r="583" spans="2:13" x14ac:dyDescent="0.2">
      <c r="B583" s="159"/>
      <c r="C583" s="185"/>
      <c r="D583" s="185"/>
      <c r="E583" s="186"/>
      <c r="F583" s="186"/>
      <c r="G583" s="187"/>
      <c r="H583" s="200" t="str">
        <f t="shared" si="47"/>
        <v/>
      </c>
      <c r="I583" s="196"/>
      <c r="J583" s="187"/>
      <c r="K583" s="200" t="str">
        <f t="shared" si="48"/>
        <v/>
      </c>
      <c r="L583" s="199">
        <f t="shared" si="49"/>
        <v>0</v>
      </c>
      <c r="M583" s="160"/>
    </row>
    <row r="584" spans="2:13" x14ac:dyDescent="0.2">
      <c r="B584" s="159"/>
      <c r="C584" s="185"/>
      <c r="D584" s="185"/>
      <c r="E584" s="186"/>
      <c r="F584" s="186"/>
      <c r="G584" s="187"/>
      <c r="H584" s="200" t="str">
        <f t="shared" si="47"/>
        <v/>
      </c>
      <c r="I584" s="196"/>
      <c r="J584" s="187"/>
      <c r="K584" s="200" t="str">
        <f t="shared" si="48"/>
        <v/>
      </c>
      <c r="L584" s="199">
        <f t="shared" si="49"/>
        <v>0</v>
      </c>
      <c r="M584" s="160"/>
    </row>
    <row r="585" spans="2:13" x14ac:dyDescent="0.2">
      <c r="B585" s="159"/>
      <c r="C585" s="185"/>
      <c r="D585" s="185"/>
      <c r="E585" s="186"/>
      <c r="F585" s="186"/>
      <c r="G585" s="187"/>
      <c r="H585" s="200" t="str">
        <f t="shared" si="47"/>
        <v/>
      </c>
      <c r="I585" s="196"/>
      <c r="J585" s="187"/>
      <c r="K585" s="200" t="str">
        <f t="shared" si="48"/>
        <v/>
      </c>
      <c r="L585" s="199">
        <f t="shared" si="49"/>
        <v>0</v>
      </c>
      <c r="M585" s="160"/>
    </row>
    <row r="586" spans="2:13" x14ac:dyDescent="0.2">
      <c r="B586" s="159"/>
      <c r="C586" s="185"/>
      <c r="D586" s="185"/>
      <c r="E586" s="186"/>
      <c r="F586" s="186"/>
      <c r="G586" s="187"/>
      <c r="H586" s="200" t="str">
        <f t="shared" si="47"/>
        <v/>
      </c>
      <c r="I586" s="196"/>
      <c r="J586" s="187"/>
      <c r="K586" s="200" t="str">
        <f t="shared" si="48"/>
        <v/>
      </c>
      <c r="L586" s="199">
        <f t="shared" si="49"/>
        <v>0</v>
      </c>
      <c r="M586" s="160"/>
    </row>
    <row r="587" spans="2:13" x14ac:dyDescent="0.2">
      <c r="B587" s="159"/>
      <c r="C587" s="185"/>
      <c r="D587" s="185"/>
      <c r="E587" s="186"/>
      <c r="F587" s="186"/>
      <c r="G587" s="187"/>
      <c r="H587" s="200" t="str">
        <f t="shared" si="47"/>
        <v/>
      </c>
      <c r="I587" s="196"/>
      <c r="J587" s="187"/>
      <c r="K587" s="200" t="str">
        <f t="shared" si="48"/>
        <v/>
      </c>
      <c r="L587" s="199">
        <f t="shared" si="49"/>
        <v>0</v>
      </c>
      <c r="M587" s="160"/>
    </row>
    <row r="588" spans="2:13" x14ac:dyDescent="0.2">
      <c r="B588" s="159"/>
      <c r="C588" s="185"/>
      <c r="D588" s="185"/>
      <c r="E588" s="186"/>
      <c r="F588" s="186"/>
      <c r="G588" s="187"/>
      <c r="H588" s="200" t="str">
        <f t="shared" si="47"/>
        <v/>
      </c>
      <c r="I588" s="196"/>
      <c r="J588" s="187"/>
      <c r="K588" s="200" t="str">
        <f t="shared" si="48"/>
        <v/>
      </c>
      <c r="L588" s="199">
        <f t="shared" si="49"/>
        <v>0</v>
      </c>
      <c r="M588" s="160"/>
    </row>
    <row r="589" spans="2:13" x14ac:dyDescent="0.2">
      <c r="B589" s="159"/>
      <c r="C589" s="185"/>
      <c r="D589" s="185"/>
      <c r="E589" s="186"/>
      <c r="F589" s="186"/>
      <c r="G589" s="187"/>
      <c r="H589" s="200" t="str">
        <f t="shared" si="47"/>
        <v/>
      </c>
      <c r="I589" s="196"/>
      <c r="J589" s="187"/>
      <c r="K589" s="200" t="str">
        <f t="shared" si="48"/>
        <v/>
      </c>
      <c r="L589" s="199">
        <f t="shared" si="49"/>
        <v>0</v>
      </c>
      <c r="M589" s="160"/>
    </row>
    <row r="590" spans="2:13" x14ac:dyDescent="0.2">
      <c r="B590" s="159"/>
      <c r="C590" s="185"/>
      <c r="D590" s="185"/>
      <c r="E590" s="186"/>
      <c r="F590" s="186"/>
      <c r="G590" s="187"/>
      <c r="H590" s="200" t="str">
        <f t="shared" si="47"/>
        <v/>
      </c>
      <c r="I590" s="196"/>
      <c r="J590" s="187"/>
      <c r="K590" s="200" t="str">
        <f t="shared" si="48"/>
        <v/>
      </c>
      <c r="L590" s="199">
        <f t="shared" si="49"/>
        <v>0</v>
      </c>
      <c r="M590" s="160"/>
    </row>
    <row r="591" spans="2:13" x14ac:dyDescent="0.2">
      <c r="B591" s="159"/>
      <c r="C591" s="185"/>
      <c r="D591" s="185"/>
      <c r="E591" s="186"/>
      <c r="F591" s="186"/>
      <c r="G591" s="187"/>
      <c r="H591" s="200" t="str">
        <f t="shared" si="47"/>
        <v/>
      </c>
      <c r="I591" s="196"/>
      <c r="J591" s="187"/>
      <c r="K591" s="200" t="str">
        <f t="shared" si="48"/>
        <v/>
      </c>
      <c r="L591" s="199">
        <f t="shared" si="49"/>
        <v>0</v>
      </c>
      <c r="M591" s="160"/>
    </row>
    <row r="592" spans="2:13" x14ac:dyDescent="0.2">
      <c r="B592" s="159"/>
      <c r="C592" s="185"/>
      <c r="D592" s="185"/>
      <c r="E592" s="186"/>
      <c r="F592" s="186"/>
      <c r="G592" s="187"/>
      <c r="H592" s="200" t="str">
        <f t="shared" si="47"/>
        <v/>
      </c>
      <c r="I592" s="196"/>
      <c r="J592" s="187"/>
      <c r="K592" s="200" t="str">
        <f t="shared" si="48"/>
        <v/>
      </c>
      <c r="L592" s="199">
        <f t="shared" si="49"/>
        <v>0</v>
      </c>
      <c r="M592" s="160"/>
    </row>
    <row r="593" spans="2:13" x14ac:dyDescent="0.2">
      <c r="B593" s="159"/>
      <c r="C593" s="185"/>
      <c r="D593" s="185"/>
      <c r="E593" s="186"/>
      <c r="F593" s="186"/>
      <c r="G593" s="187"/>
      <c r="H593" s="200" t="str">
        <f t="shared" si="47"/>
        <v/>
      </c>
      <c r="I593" s="196"/>
      <c r="J593" s="187"/>
      <c r="K593" s="200" t="str">
        <f t="shared" si="48"/>
        <v/>
      </c>
      <c r="L593" s="199">
        <f t="shared" si="49"/>
        <v>0</v>
      </c>
      <c r="M593" s="160"/>
    </row>
    <row r="594" spans="2:13" x14ac:dyDescent="0.2">
      <c r="B594" s="159"/>
      <c r="C594" s="185"/>
      <c r="D594" s="185"/>
      <c r="E594" s="186"/>
      <c r="F594" s="186"/>
      <c r="G594" s="187"/>
      <c r="H594" s="200" t="str">
        <f t="shared" si="47"/>
        <v/>
      </c>
      <c r="I594" s="196"/>
      <c r="J594" s="187"/>
      <c r="K594" s="200" t="str">
        <f t="shared" si="48"/>
        <v/>
      </c>
      <c r="L594" s="199">
        <f t="shared" si="49"/>
        <v>0</v>
      </c>
      <c r="M594" s="160"/>
    </row>
    <row r="595" spans="2:13" x14ac:dyDescent="0.2">
      <c r="B595" s="159"/>
      <c r="C595" s="185"/>
      <c r="D595" s="185"/>
      <c r="E595" s="186"/>
      <c r="F595" s="186"/>
      <c r="G595" s="187"/>
      <c r="H595" s="200" t="str">
        <f t="shared" si="47"/>
        <v/>
      </c>
      <c r="I595" s="196"/>
      <c r="J595" s="187"/>
      <c r="K595" s="200" t="str">
        <f t="shared" si="48"/>
        <v/>
      </c>
      <c r="L595" s="199">
        <f t="shared" si="49"/>
        <v>0</v>
      </c>
      <c r="M595" s="160"/>
    </row>
    <row r="596" spans="2:13" x14ac:dyDescent="0.2">
      <c r="B596" s="159"/>
      <c r="C596" s="185"/>
      <c r="D596" s="185"/>
      <c r="E596" s="186"/>
      <c r="F596" s="186"/>
      <c r="G596" s="187"/>
      <c r="H596" s="200" t="str">
        <f t="shared" si="47"/>
        <v/>
      </c>
      <c r="I596" s="196"/>
      <c r="J596" s="187"/>
      <c r="K596" s="200" t="str">
        <f t="shared" si="48"/>
        <v/>
      </c>
      <c r="L596" s="199">
        <f t="shared" si="49"/>
        <v>0</v>
      </c>
      <c r="M596" s="160"/>
    </row>
    <row r="597" spans="2:13" x14ac:dyDescent="0.2">
      <c r="B597" s="159"/>
      <c r="C597" s="185"/>
      <c r="D597" s="185"/>
      <c r="E597" s="186"/>
      <c r="F597" s="186"/>
      <c r="G597" s="187"/>
      <c r="H597" s="200" t="str">
        <f t="shared" si="47"/>
        <v/>
      </c>
      <c r="I597" s="196"/>
      <c r="J597" s="187"/>
      <c r="K597" s="200" t="str">
        <f t="shared" si="48"/>
        <v/>
      </c>
      <c r="L597" s="199">
        <f t="shared" si="49"/>
        <v>0</v>
      </c>
      <c r="M597" s="160"/>
    </row>
    <row r="598" spans="2:13" x14ac:dyDescent="0.2">
      <c r="B598" s="159"/>
      <c r="C598" s="185"/>
      <c r="D598" s="185"/>
      <c r="E598" s="186"/>
      <c r="F598" s="186"/>
      <c r="G598" s="187"/>
      <c r="H598" s="200" t="str">
        <f t="shared" si="47"/>
        <v/>
      </c>
      <c r="I598" s="196"/>
      <c r="J598" s="187"/>
      <c r="K598" s="200" t="str">
        <f t="shared" si="48"/>
        <v/>
      </c>
      <c r="L598" s="199">
        <f t="shared" si="49"/>
        <v>0</v>
      </c>
      <c r="M598" s="160"/>
    </row>
    <row r="599" spans="2:13" x14ac:dyDescent="0.2">
      <c r="B599" s="159"/>
      <c r="C599" s="185"/>
      <c r="D599" s="185"/>
      <c r="E599" s="186"/>
      <c r="F599" s="186"/>
      <c r="G599" s="187"/>
      <c r="H599" s="200" t="str">
        <f t="shared" si="47"/>
        <v/>
      </c>
      <c r="I599" s="196"/>
      <c r="J599" s="187"/>
      <c r="K599" s="200" t="str">
        <f t="shared" si="48"/>
        <v/>
      </c>
      <c r="L599" s="199">
        <f t="shared" si="49"/>
        <v>0</v>
      </c>
      <c r="M599" s="160"/>
    </row>
    <row r="600" spans="2:13" x14ac:dyDescent="0.2">
      <c r="B600" s="159"/>
      <c r="C600" s="185"/>
      <c r="D600" s="185"/>
      <c r="E600" s="186"/>
      <c r="F600" s="186"/>
      <c r="G600" s="187"/>
      <c r="H600" s="200" t="str">
        <f t="shared" si="47"/>
        <v/>
      </c>
      <c r="I600" s="196"/>
      <c r="J600" s="187"/>
      <c r="K600" s="200" t="str">
        <f t="shared" si="48"/>
        <v/>
      </c>
      <c r="L600" s="199">
        <f t="shared" si="49"/>
        <v>0</v>
      </c>
      <c r="M600" s="160"/>
    </row>
    <row r="601" spans="2:13" x14ac:dyDescent="0.2">
      <c r="B601" s="159"/>
      <c r="C601" s="185"/>
      <c r="D601" s="185"/>
      <c r="E601" s="186"/>
      <c r="F601" s="186"/>
      <c r="G601" s="187"/>
      <c r="H601" s="200" t="str">
        <f t="shared" si="47"/>
        <v/>
      </c>
      <c r="I601" s="196"/>
      <c r="J601" s="187"/>
      <c r="K601" s="200" t="str">
        <f t="shared" si="48"/>
        <v/>
      </c>
      <c r="L601" s="199">
        <f t="shared" si="49"/>
        <v>0</v>
      </c>
      <c r="M601" s="160"/>
    </row>
    <row r="602" spans="2:13" x14ac:dyDescent="0.2">
      <c r="B602" s="159"/>
      <c r="C602" s="185"/>
      <c r="D602" s="185"/>
      <c r="E602" s="186"/>
      <c r="F602" s="186"/>
      <c r="G602" s="187"/>
      <c r="H602" s="200" t="str">
        <f t="shared" si="47"/>
        <v/>
      </c>
      <c r="I602" s="196"/>
      <c r="J602" s="187"/>
      <c r="K602" s="200" t="str">
        <f t="shared" si="48"/>
        <v/>
      </c>
      <c r="L602" s="199">
        <f t="shared" si="49"/>
        <v>0</v>
      </c>
      <c r="M602" s="160"/>
    </row>
    <row r="603" spans="2:13" x14ac:dyDescent="0.2">
      <c r="B603" s="159"/>
      <c r="C603" s="185"/>
      <c r="D603" s="185"/>
      <c r="E603" s="186"/>
      <c r="F603" s="186"/>
      <c r="G603" s="187"/>
      <c r="H603" s="200" t="str">
        <f t="shared" si="47"/>
        <v/>
      </c>
      <c r="I603" s="196"/>
      <c r="J603" s="187"/>
      <c r="K603" s="200" t="str">
        <f t="shared" si="48"/>
        <v/>
      </c>
      <c r="L603" s="199">
        <f t="shared" si="49"/>
        <v>0</v>
      </c>
      <c r="M603" s="160"/>
    </row>
    <row r="604" spans="2:13" x14ac:dyDescent="0.2">
      <c r="B604" s="159"/>
      <c r="C604" s="185"/>
      <c r="D604" s="185"/>
      <c r="E604" s="186"/>
      <c r="F604" s="186"/>
      <c r="G604" s="187"/>
      <c r="H604" s="200" t="str">
        <f t="shared" si="47"/>
        <v/>
      </c>
      <c r="I604" s="196"/>
      <c r="J604" s="187"/>
      <c r="K604" s="200" t="str">
        <f t="shared" si="48"/>
        <v/>
      </c>
      <c r="L604" s="199">
        <f t="shared" si="49"/>
        <v>0</v>
      </c>
      <c r="M604" s="160"/>
    </row>
    <row r="605" spans="2:13" x14ac:dyDescent="0.2">
      <c r="B605" s="159"/>
      <c r="C605" s="185"/>
      <c r="D605" s="185"/>
      <c r="E605" s="186"/>
      <c r="F605" s="186"/>
      <c r="G605" s="187"/>
      <c r="H605" s="200" t="str">
        <f t="shared" si="47"/>
        <v/>
      </c>
      <c r="I605" s="196"/>
      <c r="J605" s="187"/>
      <c r="K605" s="200" t="str">
        <f t="shared" si="48"/>
        <v/>
      </c>
      <c r="L605" s="199">
        <f t="shared" si="49"/>
        <v>0</v>
      </c>
      <c r="M605" s="160"/>
    </row>
    <row r="606" spans="2:13" x14ac:dyDescent="0.2">
      <c r="B606" s="159"/>
      <c r="C606" s="185"/>
      <c r="D606" s="185"/>
      <c r="E606" s="186"/>
      <c r="F606" s="186"/>
      <c r="G606" s="187"/>
      <c r="H606" s="200" t="str">
        <f t="shared" si="47"/>
        <v/>
      </c>
      <c r="I606" s="196"/>
      <c r="J606" s="187"/>
      <c r="K606" s="200" t="str">
        <f t="shared" si="48"/>
        <v/>
      </c>
      <c r="L606" s="199">
        <f t="shared" si="49"/>
        <v>0</v>
      </c>
      <c r="M606" s="160"/>
    </row>
    <row r="607" spans="2:13" x14ac:dyDescent="0.2">
      <c r="B607" s="159"/>
      <c r="C607" s="185"/>
      <c r="D607" s="185"/>
      <c r="E607" s="186"/>
      <c r="F607" s="186"/>
      <c r="G607" s="187"/>
      <c r="H607" s="200" t="str">
        <f t="shared" si="47"/>
        <v/>
      </c>
      <c r="I607" s="196"/>
      <c r="J607" s="187"/>
      <c r="K607" s="200" t="str">
        <f t="shared" si="48"/>
        <v/>
      </c>
      <c r="L607" s="199">
        <f t="shared" si="49"/>
        <v>0</v>
      </c>
      <c r="M607" s="160"/>
    </row>
    <row r="608" spans="2:13" x14ac:dyDescent="0.2">
      <c r="B608" s="159"/>
      <c r="C608" s="185"/>
      <c r="D608" s="185"/>
      <c r="E608" s="186"/>
      <c r="F608" s="186"/>
      <c r="G608" s="187"/>
      <c r="H608" s="200" t="str">
        <f t="shared" si="47"/>
        <v/>
      </c>
      <c r="I608" s="196"/>
      <c r="J608" s="187"/>
      <c r="K608" s="200" t="str">
        <f t="shared" si="48"/>
        <v/>
      </c>
      <c r="L608" s="199">
        <f t="shared" si="49"/>
        <v>0</v>
      </c>
      <c r="M608" s="160"/>
    </row>
    <row r="609" spans="2:13" x14ac:dyDescent="0.2">
      <c r="B609" s="159"/>
      <c r="C609" s="185"/>
      <c r="D609" s="185"/>
      <c r="E609" s="186"/>
      <c r="F609" s="186"/>
      <c r="G609" s="187"/>
      <c r="H609" s="200" t="str">
        <f t="shared" si="47"/>
        <v/>
      </c>
      <c r="I609" s="196"/>
      <c r="J609" s="187"/>
      <c r="K609" s="200" t="str">
        <f t="shared" si="48"/>
        <v/>
      </c>
      <c r="L609" s="199">
        <f t="shared" si="49"/>
        <v>0</v>
      </c>
      <c r="M609" s="160"/>
    </row>
    <row r="610" spans="2:13" x14ac:dyDescent="0.2">
      <c r="B610" s="159"/>
      <c r="C610" s="185"/>
      <c r="D610" s="185"/>
      <c r="E610" s="186"/>
      <c r="F610" s="186"/>
      <c r="G610" s="187"/>
      <c r="H610" s="200" t="str">
        <f t="shared" si="47"/>
        <v/>
      </c>
      <c r="I610" s="196"/>
      <c r="J610" s="187"/>
      <c r="K610" s="200" t="str">
        <f t="shared" si="48"/>
        <v/>
      </c>
      <c r="L610" s="199">
        <f t="shared" si="49"/>
        <v>0</v>
      </c>
      <c r="M610" s="160"/>
    </row>
    <row r="611" spans="2:13" x14ac:dyDescent="0.2">
      <c r="B611" s="159"/>
      <c r="C611" s="185"/>
      <c r="D611" s="185"/>
      <c r="E611" s="186"/>
      <c r="F611" s="186"/>
      <c r="G611" s="187"/>
      <c r="H611" s="200" t="str">
        <f t="shared" si="47"/>
        <v/>
      </c>
      <c r="I611" s="196"/>
      <c r="J611" s="187"/>
      <c r="K611" s="200" t="str">
        <f t="shared" si="48"/>
        <v/>
      </c>
      <c r="L611" s="199">
        <f t="shared" si="49"/>
        <v>0</v>
      </c>
      <c r="M611" s="160"/>
    </row>
    <row r="612" spans="2:13" x14ac:dyDescent="0.2">
      <c r="B612" s="159"/>
      <c r="C612" s="185"/>
      <c r="D612" s="185"/>
      <c r="E612" s="186"/>
      <c r="F612" s="186"/>
      <c r="G612" s="187"/>
      <c r="H612" s="200" t="str">
        <f t="shared" si="47"/>
        <v/>
      </c>
      <c r="I612" s="196"/>
      <c r="J612" s="187"/>
      <c r="K612" s="200" t="str">
        <f t="shared" si="48"/>
        <v/>
      </c>
      <c r="L612" s="199">
        <f t="shared" si="49"/>
        <v>0</v>
      </c>
      <c r="M612" s="160"/>
    </row>
    <row r="613" spans="2:13" x14ac:dyDescent="0.2">
      <c r="B613" s="159"/>
      <c r="C613" s="185"/>
      <c r="D613" s="185"/>
      <c r="E613" s="186"/>
      <c r="F613" s="186"/>
      <c r="G613" s="187"/>
      <c r="H613" s="200" t="str">
        <f t="shared" si="47"/>
        <v/>
      </c>
      <c r="I613" s="196"/>
      <c r="J613" s="187"/>
      <c r="K613" s="200" t="str">
        <f t="shared" si="48"/>
        <v/>
      </c>
      <c r="L613" s="199">
        <f t="shared" si="49"/>
        <v>0</v>
      </c>
      <c r="M613" s="160"/>
    </row>
    <row r="614" spans="2:13" x14ac:dyDescent="0.2">
      <c r="B614" s="159"/>
      <c r="C614" s="185"/>
      <c r="D614" s="185"/>
      <c r="E614" s="186"/>
      <c r="F614" s="186"/>
      <c r="G614" s="187"/>
      <c r="H614" s="200" t="str">
        <f t="shared" si="47"/>
        <v/>
      </c>
      <c r="I614" s="196"/>
      <c r="J614" s="187"/>
      <c r="K614" s="200" t="str">
        <f t="shared" si="48"/>
        <v/>
      </c>
      <c r="L614" s="199">
        <f t="shared" si="49"/>
        <v>0</v>
      </c>
      <c r="M614" s="160"/>
    </row>
    <row r="615" spans="2:13" x14ac:dyDescent="0.2">
      <c r="B615" s="159"/>
      <c r="C615" s="185"/>
      <c r="D615" s="185"/>
      <c r="E615" s="186"/>
      <c r="F615" s="186"/>
      <c r="G615" s="187"/>
      <c r="H615" s="200" t="str">
        <f t="shared" ref="H615:H678" si="50">IF(G615="","",VLOOKUP(G615,NamaAkun,2))</f>
        <v/>
      </c>
      <c r="I615" s="196"/>
      <c r="J615" s="187"/>
      <c r="K615" s="200" t="str">
        <f t="shared" ref="K615:K678" si="51">IF(J615="","",VLOOKUP(J615,NamaAkun,2))</f>
        <v/>
      </c>
      <c r="L615" s="199">
        <f t="shared" ref="L615:L678" si="52">I615</f>
        <v>0</v>
      </c>
      <c r="M615" s="160"/>
    </row>
    <row r="616" spans="2:13" x14ac:dyDescent="0.2">
      <c r="B616" s="159"/>
      <c r="C616" s="185"/>
      <c r="D616" s="185"/>
      <c r="E616" s="186"/>
      <c r="F616" s="186"/>
      <c r="G616" s="187"/>
      <c r="H616" s="200" t="str">
        <f t="shared" si="50"/>
        <v/>
      </c>
      <c r="I616" s="196"/>
      <c r="J616" s="187"/>
      <c r="K616" s="200" t="str">
        <f t="shared" si="51"/>
        <v/>
      </c>
      <c r="L616" s="199">
        <f t="shared" si="52"/>
        <v>0</v>
      </c>
      <c r="M616" s="160"/>
    </row>
    <row r="617" spans="2:13" x14ac:dyDescent="0.2">
      <c r="B617" s="159"/>
      <c r="C617" s="185"/>
      <c r="D617" s="185"/>
      <c r="E617" s="186"/>
      <c r="F617" s="186"/>
      <c r="G617" s="187"/>
      <c r="H617" s="200" t="str">
        <f t="shared" si="50"/>
        <v/>
      </c>
      <c r="I617" s="196"/>
      <c r="J617" s="187"/>
      <c r="K617" s="200" t="str">
        <f t="shared" si="51"/>
        <v/>
      </c>
      <c r="L617" s="199">
        <f t="shared" si="52"/>
        <v>0</v>
      </c>
      <c r="M617" s="160"/>
    </row>
    <row r="618" spans="2:13" x14ac:dyDescent="0.2">
      <c r="B618" s="159"/>
      <c r="C618" s="185"/>
      <c r="D618" s="185"/>
      <c r="E618" s="186"/>
      <c r="F618" s="186"/>
      <c r="G618" s="187"/>
      <c r="H618" s="200" t="str">
        <f t="shared" si="50"/>
        <v/>
      </c>
      <c r="I618" s="196"/>
      <c r="J618" s="187"/>
      <c r="K618" s="200" t="str">
        <f t="shared" si="51"/>
        <v/>
      </c>
      <c r="L618" s="199">
        <f t="shared" si="52"/>
        <v>0</v>
      </c>
      <c r="M618" s="160"/>
    </row>
    <row r="619" spans="2:13" x14ac:dyDescent="0.2">
      <c r="B619" s="159"/>
      <c r="C619" s="185"/>
      <c r="D619" s="185"/>
      <c r="E619" s="186"/>
      <c r="F619" s="186"/>
      <c r="G619" s="187"/>
      <c r="H619" s="200" t="str">
        <f t="shared" si="50"/>
        <v/>
      </c>
      <c r="I619" s="196"/>
      <c r="J619" s="187"/>
      <c r="K619" s="200" t="str">
        <f t="shared" si="51"/>
        <v/>
      </c>
      <c r="L619" s="199">
        <f t="shared" si="52"/>
        <v>0</v>
      </c>
      <c r="M619" s="160"/>
    </row>
    <row r="620" spans="2:13" x14ac:dyDescent="0.2">
      <c r="B620" s="159"/>
      <c r="C620" s="185"/>
      <c r="D620" s="185"/>
      <c r="E620" s="186"/>
      <c r="F620" s="186"/>
      <c r="G620" s="187"/>
      <c r="H620" s="200" t="str">
        <f t="shared" si="50"/>
        <v/>
      </c>
      <c r="I620" s="196"/>
      <c r="J620" s="187"/>
      <c r="K620" s="200" t="str">
        <f t="shared" si="51"/>
        <v/>
      </c>
      <c r="L620" s="199">
        <f t="shared" si="52"/>
        <v>0</v>
      </c>
      <c r="M620" s="160"/>
    </row>
    <row r="621" spans="2:13" x14ac:dyDescent="0.2">
      <c r="B621" s="159"/>
      <c r="C621" s="185"/>
      <c r="D621" s="185"/>
      <c r="E621" s="186"/>
      <c r="F621" s="186"/>
      <c r="G621" s="187"/>
      <c r="H621" s="200" t="str">
        <f t="shared" si="50"/>
        <v/>
      </c>
      <c r="I621" s="196"/>
      <c r="J621" s="187"/>
      <c r="K621" s="200" t="str">
        <f t="shared" si="51"/>
        <v/>
      </c>
      <c r="L621" s="199">
        <f t="shared" si="52"/>
        <v>0</v>
      </c>
      <c r="M621" s="160"/>
    </row>
    <row r="622" spans="2:13" x14ac:dyDescent="0.2">
      <c r="B622" s="159"/>
      <c r="C622" s="185"/>
      <c r="D622" s="185"/>
      <c r="E622" s="186"/>
      <c r="F622" s="186"/>
      <c r="G622" s="187"/>
      <c r="H622" s="200" t="str">
        <f t="shared" si="50"/>
        <v/>
      </c>
      <c r="I622" s="196"/>
      <c r="J622" s="187"/>
      <c r="K622" s="200" t="str">
        <f t="shared" si="51"/>
        <v/>
      </c>
      <c r="L622" s="199">
        <f t="shared" si="52"/>
        <v>0</v>
      </c>
      <c r="M622" s="160"/>
    </row>
    <row r="623" spans="2:13" x14ac:dyDescent="0.2">
      <c r="B623" s="159"/>
      <c r="C623" s="185"/>
      <c r="D623" s="185"/>
      <c r="E623" s="186"/>
      <c r="F623" s="186"/>
      <c r="G623" s="187"/>
      <c r="H623" s="200" t="str">
        <f t="shared" si="50"/>
        <v/>
      </c>
      <c r="I623" s="196"/>
      <c r="J623" s="187"/>
      <c r="K623" s="200" t="str">
        <f t="shared" si="51"/>
        <v/>
      </c>
      <c r="L623" s="199">
        <f t="shared" si="52"/>
        <v>0</v>
      </c>
      <c r="M623" s="160"/>
    </row>
    <row r="624" spans="2:13" x14ac:dyDescent="0.2">
      <c r="B624" s="159"/>
      <c r="C624" s="185"/>
      <c r="D624" s="185"/>
      <c r="E624" s="186"/>
      <c r="F624" s="186"/>
      <c r="G624" s="187"/>
      <c r="H624" s="200" t="str">
        <f t="shared" si="50"/>
        <v/>
      </c>
      <c r="I624" s="196"/>
      <c r="J624" s="187"/>
      <c r="K624" s="200" t="str">
        <f t="shared" si="51"/>
        <v/>
      </c>
      <c r="L624" s="199">
        <f t="shared" si="52"/>
        <v>0</v>
      </c>
      <c r="M624" s="160"/>
    </row>
    <row r="625" spans="2:13" x14ac:dyDescent="0.2">
      <c r="B625" s="159"/>
      <c r="C625" s="185"/>
      <c r="D625" s="185"/>
      <c r="E625" s="186"/>
      <c r="F625" s="186"/>
      <c r="G625" s="187"/>
      <c r="H625" s="200" t="str">
        <f t="shared" si="50"/>
        <v/>
      </c>
      <c r="I625" s="196"/>
      <c r="J625" s="187"/>
      <c r="K625" s="200" t="str">
        <f t="shared" si="51"/>
        <v/>
      </c>
      <c r="L625" s="199">
        <f t="shared" si="52"/>
        <v>0</v>
      </c>
      <c r="M625" s="160"/>
    </row>
    <row r="626" spans="2:13" x14ac:dyDescent="0.2">
      <c r="B626" s="159"/>
      <c r="C626" s="185"/>
      <c r="D626" s="185"/>
      <c r="E626" s="186"/>
      <c r="F626" s="186"/>
      <c r="G626" s="187"/>
      <c r="H626" s="200" t="str">
        <f t="shared" si="50"/>
        <v/>
      </c>
      <c r="I626" s="196"/>
      <c r="J626" s="187"/>
      <c r="K626" s="200" t="str">
        <f t="shared" si="51"/>
        <v/>
      </c>
      <c r="L626" s="199">
        <f t="shared" si="52"/>
        <v>0</v>
      </c>
      <c r="M626" s="160"/>
    </row>
    <row r="627" spans="2:13" x14ac:dyDescent="0.2">
      <c r="B627" s="159"/>
      <c r="C627" s="185"/>
      <c r="D627" s="185"/>
      <c r="E627" s="186"/>
      <c r="F627" s="186"/>
      <c r="G627" s="187"/>
      <c r="H627" s="200" t="str">
        <f t="shared" si="50"/>
        <v/>
      </c>
      <c r="I627" s="196"/>
      <c r="J627" s="187"/>
      <c r="K627" s="200" t="str">
        <f t="shared" si="51"/>
        <v/>
      </c>
      <c r="L627" s="199">
        <f t="shared" si="52"/>
        <v>0</v>
      </c>
      <c r="M627" s="160"/>
    </row>
    <row r="628" spans="2:13" x14ac:dyDescent="0.2">
      <c r="B628" s="159"/>
      <c r="C628" s="185"/>
      <c r="D628" s="185"/>
      <c r="E628" s="186"/>
      <c r="F628" s="186"/>
      <c r="G628" s="187"/>
      <c r="H628" s="200" t="str">
        <f t="shared" si="50"/>
        <v/>
      </c>
      <c r="I628" s="196"/>
      <c r="J628" s="187"/>
      <c r="K628" s="200" t="str">
        <f t="shared" si="51"/>
        <v/>
      </c>
      <c r="L628" s="199">
        <f t="shared" si="52"/>
        <v>0</v>
      </c>
      <c r="M628" s="160"/>
    </row>
    <row r="629" spans="2:13" x14ac:dyDescent="0.2">
      <c r="B629" s="159"/>
      <c r="C629" s="185"/>
      <c r="D629" s="185"/>
      <c r="E629" s="186"/>
      <c r="F629" s="186"/>
      <c r="G629" s="187"/>
      <c r="H629" s="200" t="str">
        <f t="shared" si="50"/>
        <v/>
      </c>
      <c r="I629" s="196"/>
      <c r="J629" s="187"/>
      <c r="K629" s="200" t="str">
        <f t="shared" si="51"/>
        <v/>
      </c>
      <c r="L629" s="199">
        <f t="shared" si="52"/>
        <v>0</v>
      </c>
      <c r="M629" s="160"/>
    </row>
    <row r="630" spans="2:13" x14ac:dyDescent="0.2">
      <c r="B630" s="159"/>
      <c r="C630" s="185"/>
      <c r="D630" s="185"/>
      <c r="E630" s="186"/>
      <c r="F630" s="186"/>
      <c r="G630" s="187"/>
      <c r="H630" s="200" t="str">
        <f t="shared" si="50"/>
        <v/>
      </c>
      <c r="I630" s="196"/>
      <c r="J630" s="187"/>
      <c r="K630" s="200" t="str">
        <f t="shared" si="51"/>
        <v/>
      </c>
      <c r="L630" s="199">
        <f t="shared" si="52"/>
        <v>0</v>
      </c>
      <c r="M630" s="160"/>
    </row>
    <row r="631" spans="2:13" x14ac:dyDescent="0.2">
      <c r="B631" s="159"/>
      <c r="C631" s="185"/>
      <c r="D631" s="185"/>
      <c r="E631" s="186"/>
      <c r="F631" s="186"/>
      <c r="G631" s="187"/>
      <c r="H631" s="200" t="str">
        <f t="shared" si="50"/>
        <v/>
      </c>
      <c r="I631" s="196"/>
      <c r="J631" s="187"/>
      <c r="K631" s="200" t="str">
        <f t="shared" si="51"/>
        <v/>
      </c>
      <c r="L631" s="199">
        <f t="shared" si="52"/>
        <v>0</v>
      </c>
      <c r="M631" s="160"/>
    </row>
    <row r="632" spans="2:13" x14ac:dyDescent="0.2">
      <c r="B632" s="159"/>
      <c r="C632" s="185"/>
      <c r="D632" s="185"/>
      <c r="E632" s="186"/>
      <c r="F632" s="186"/>
      <c r="G632" s="187"/>
      <c r="H632" s="200" t="str">
        <f t="shared" si="50"/>
        <v/>
      </c>
      <c r="I632" s="196"/>
      <c r="J632" s="187"/>
      <c r="K632" s="200" t="str">
        <f t="shared" si="51"/>
        <v/>
      </c>
      <c r="L632" s="199">
        <f t="shared" si="52"/>
        <v>0</v>
      </c>
      <c r="M632" s="160"/>
    </row>
    <row r="633" spans="2:13" x14ac:dyDescent="0.2">
      <c r="B633" s="159"/>
      <c r="C633" s="185"/>
      <c r="D633" s="185"/>
      <c r="E633" s="186"/>
      <c r="F633" s="186"/>
      <c r="G633" s="187"/>
      <c r="H633" s="200" t="str">
        <f t="shared" si="50"/>
        <v/>
      </c>
      <c r="I633" s="196"/>
      <c r="J633" s="187"/>
      <c r="K633" s="200" t="str">
        <f t="shared" si="51"/>
        <v/>
      </c>
      <c r="L633" s="199">
        <f t="shared" si="52"/>
        <v>0</v>
      </c>
      <c r="M633" s="160"/>
    </row>
    <row r="634" spans="2:13" x14ac:dyDescent="0.2">
      <c r="B634" s="159"/>
      <c r="C634" s="185"/>
      <c r="D634" s="185"/>
      <c r="E634" s="186"/>
      <c r="F634" s="186"/>
      <c r="G634" s="187"/>
      <c r="H634" s="200" t="str">
        <f t="shared" si="50"/>
        <v/>
      </c>
      <c r="I634" s="196"/>
      <c r="J634" s="187"/>
      <c r="K634" s="200" t="str">
        <f t="shared" si="51"/>
        <v/>
      </c>
      <c r="L634" s="199">
        <f t="shared" si="52"/>
        <v>0</v>
      </c>
      <c r="M634" s="160"/>
    </row>
    <row r="635" spans="2:13" x14ac:dyDescent="0.2">
      <c r="B635" s="159"/>
      <c r="C635" s="185"/>
      <c r="D635" s="185"/>
      <c r="E635" s="186"/>
      <c r="F635" s="186"/>
      <c r="G635" s="187"/>
      <c r="H635" s="200" t="str">
        <f t="shared" si="50"/>
        <v/>
      </c>
      <c r="I635" s="196"/>
      <c r="J635" s="187"/>
      <c r="K635" s="200" t="str">
        <f t="shared" si="51"/>
        <v/>
      </c>
      <c r="L635" s="199">
        <f t="shared" si="52"/>
        <v>0</v>
      </c>
      <c r="M635" s="160"/>
    </row>
    <row r="636" spans="2:13" x14ac:dyDescent="0.2">
      <c r="B636" s="159"/>
      <c r="C636" s="185"/>
      <c r="D636" s="185"/>
      <c r="E636" s="186"/>
      <c r="F636" s="186"/>
      <c r="G636" s="187"/>
      <c r="H636" s="200" t="str">
        <f t="shared" si="50"/>
        <v/>
      </c>
      <c r="I636" s="196"/>
      <c r="J636" s="187"/>
      <c r="K636" s="200" t="str">
        <f t="shared" si="51"/>
        <v/>
      </c>
      <c r="L636" s="199">
        <f t="shared" si="52"/>
        <v>0</v>
      </c>
      <c r="M636" s="160"/>
    </row>
    <row r="637" spans="2:13" x14ac:dyDescent="0.2">
      <c r="B637" s="159"/>
      <c r="C637" s="185"/>
      <c r="D637" s="185"/>
      <c r="E637" s="186"/>
      <c r="F637" s="186"/>
      <c r="G637" s="187"/>
      <c r="H637" s="200" t="str">
        <f t="shared" si="50"/>
        <v/>
      </c>
      <c r="I637" s="196"/>
      <c r="J637" s="187"/>
      <c r="K637" s="200" t="str">
        <f t="shared" si="51"/>
        <v/>
      </c>
      <c r="L637" s="199">
        <f t="shared" si="52"/>
        <v>0</v>
      </c>
      <c r="M637" s="160"/>
    </row>
    <row r="638" spans="2:13" x14ac:dyDescent="0.2">
      <c r="B638" s="159"/>
      <c r="C638" s="185"/>
      <c r="D638" s="185"/>
      <c r="E638" s="186"/>
      <c r="F638" s="186"/>
      <c r="G638" s="187"/>
      <c r="H638" s="200" t="str">
        <f t="shared" si="50"/>
        <v/>
      </c>
      <c r="I638" s="196"/>
      <c r="J638" s="187"/>
      <c r="K638" s="200" t="str">
        <f t="shared" si="51"/>
        <v/>
      </c>
      <c r="L638" s="199">
        <f t="shared" si="52"/>
        <v>0</v>
      </c>
      <c r="M638" s="160"/>
    </row>
    <row r="639" spans="2:13" x14ac:dyDescent="0.2">
      <c r="B639" s="159"/>
      <c r="C639" s="185"/>
      <c r="D639" s="185"/>
      <c r="E639" s="186"/>
      <c r="F639" s="186"/>
      <c r="G639" s="187"/>
      <c r="H639" s="200" t="str">
        <f t="shared" si="50"/>
        <v/>
      </c>
      <c r="I639" s="196"/>
      <c r="J639" s="187"/>
      <c r="K639" s="200" t="str">
        <f t="shared" si="51"/>
        <v/>
      </c>
      <c r="L639" s="199">
        <f t="shared" si="52"/>
        <v>0</v>
      </c>
      <c r="M639" s="160"/>
    </row>
    <row r="640" spans="2:13" x14ac:dyDescent="0.2">
      <c r="B640" s="159"/>
      <c r="C640" s="185"/>
      <c r="D640" s="185"/>
      <c r="E640" s="186"/>
      <c r="F640" s="186"/>
      <c r="G640" s="187"/>
      <c r="H640" s="200" t="str">
        <f t="shared" si="50"/>
        <v/>
      </c>
      <c r="I640" s="196"/>
      <c r="J640" s="187"/>
      <c r="K640" s="200" t="str">
        <f t="shared" si="51"/>
        <v/>
      </c>
      <c r="L640" s="199">
        <f t="shared" si="52"/>
        <v>0</v>
      </c>
      <c r="M640" s="160"/>
    </row>
    <row r="641" spans="2:13" x14ac:dyDescent="0.2">
      <c r="B641" s="159"/>
      <c r="C641" s="185"/>
      <c r="D641" s="185"/>
      <c r="E641" s="186"/>
      <c r="F641" s="186"/>
      <c r="G641" s="187"/>
      <c r="H641" s="200" t="str">
        <f t="shared" si="50"/>
        <v/>
      </c>
      <c r="I641" s="196"/>
      <c r="J641" s="187"/>
      <c r="K641" s="200" t="str">
        <f t="shared" si="51"/>
        <v/>
      </c>
      <c r="L641" s="199">
        <f t="shared" si="52"/>
        <v>0</v>
      </c>
      <c r="M641" s="160"/>
    </row>
    <row r="642" spans="2:13" x14ac:dyDescent="0.2">
      <c r="B642" s="159"/>
      <c r="C642" s="185"/>
      <c r="D642" s="185"/>
      <c r="E642" s="186"/>
      <c r="F642" s="186"/>
      <c r="G642" s="187"/>
      <c r="H642" s="200" t="str">
        <f t="shared" si="50"/>
        <v/>
      </c>
      <c r="I642" s="196"/>
      <c r="J642" s="187"/>
      <c r="K642" s="200" t="str">
        <f t="shared" si="51"/>
        <v/>
      </c>
      <c r="L642" s="199">
        <f t="shared" si="52"/>
        <v>0</v>
      </c>
      <c r="M642" s="160"/>
    </row>
    <row r="643" spans="2:13" x14ac:dyDescent="0.2">
      <c r="B643" s="159"/>
      <c r="C643" s="185"/>
      <c r="D643" s="185"/>
      <c r="E643" s="186"/>
      <c r="F643" s="186"/>
      <c r="G643" s="187"/>
      <c r="H643" s="200" t="str">
        <f t="shared" si="50"/>
        <v/>
      </c>
      <c r="I643" s="196"/>
      <c r="J643" s="187"/>
      <c r="K643" s="200" t="str">
        <f t="shared" si="51"/>
        <v/>
      </c>
      <c r="L643" s="199">
        <f t="shared" si="52"/>
        <v>0</v>
      </c>
      <c r="M643" s="160"/>
    </row>
    <row r="644" spans="2:13" x14ac:dyDescent="0.2">
      <c r="B644" s="159"/>
      <c r="C644" s="185"/>
      <c r="D644" s="185"/>
      <c r="E644" s="186"/>
      <c r="F644" s="186"/>
      <c r="G644" s="187"/>
      <c r="H644" s="200" t="str">
        <f t="shared" si="50"/>
        <v/>
      </c>
      <c r="I644" s="196"/>
      <c r="J644" s="187"/>
      <c r="K644" s="200" t="str">
        <f t="shared" si="51"/>
        <v/>
      </c>
      <c r="L644" s="199">
        <f t="shared" si="52"/>
        <v>0</v>
      </c>
      <c r="M644" s="160"/>
    </row>
    <row r="645" spans="2:13" x14ac:dyDescent="0.2">
      <c r="B645" s="159"/>
      <c r="C645" s="185"/>
      <c r="D645" s="185"/>
      <c r="E645" s="186"/>
      <c r="F645" s="186"/>
      <c r="G645" s="187"/>
      <c r="H645" s="200" t="str">
        <f t="shared" si="50"/>
        <v/>
      </c>
      <c r="I645" s="196"/>
      <c r="J645" s="187"/>
      <c r="K645" s="200" t="str">
        <f t="shared" si="51"/>
        <v/>
      </c>
      <c r="L645" s="199">
        <f t="shared" si="52"/>
        <v>0</v>
      </c>
      <c r="M645" s="160"/>
    </row>
    <row r="646" spans="2:13" x14ac:dyDescent="0.2">
      <c r="B646" s="159"/>
      <c r="C646" s="185"/>
      <c r="D646" s="185"/>
      <c r="E646" s="186"/>
      <c r="F646" s="186"/>
      <c r="G646" s="187"/>
      <c r="H646" s="200" t="str">
        <f t="shared" si="50"/>
        <v/>
      </c>
      <c r="I646" s="196"/>
      <c r="J646" s="187"/>
      <c r="K646" s="200" t="str">
        <f t="shared" si="51"/>
        <v/>
      </c>
      <c r="L646" s="199">
        <f t="shared" si="52"/>
        <v>0</v>
      </c>
      <c r="M646" s="160"/>
    </row>
    <row r="647" spans="2:13" x14ac:dyDescent="0.2">
      <c r="B647" s="159"/>
      <c r="C647" s="185"/>
      <c r="D647" s="185"/>
      <c r="E647" s="186"/>
      <c r="F647" s="186"/>
      <c r="G647" s="187"/>
      <c r="H647" s="200" t="str">
        <f t="shared" si="50"/>
        <v/>
      </c>
      <c r="I647" s="196"/>
      <c r="J647" s="187"/>
      <c r="K647" s="200" t="str">
        <f t="shared" si="51"/>
        <v/>
      </c>
      <c r="L647" s="199">
        <f t="shared" si="52"/>
        <v>0</v>
      </c>
      <c r="M647" s="160"/>
    </row>
    <row r="648" spans="2:13" x14ac:dyDescent="0.2">
      <c r="B648" s="159"/>
      <c r="C648" s="185"/>
      <c r="D648" s="185"/>
      <c r="E648" s="186"/>
      <c r="F648" s="186"/>
      <c r="G648" s="187"/>
      <c r="H648" s="200" t="str">
        <f t="shared" si="50"/>
        <v/>
      </c>
      <c r="I648" s="196"/>
      <c r="J648" s="187"/>
      <c r="K648" s="200" t="str">
        <f t="shared" si="51"/>
        <v/>
      </c>
      <c r="L648" s="199">
        <f t="shared" si="52"/>
        <v>0</v>
      </c>
      <c r="M648" s="160"/>
    </row>
    <row r="649" spans="2:13" x14ac:dyDescent="0.2">
      <c r="B649" s="159"/>
      <c r="C649" s="185"/>
      <c r="D649" s="185"/>
      <c r="E649" s="186"/>
      <c r="F649" s="186"/>
      <c r="G649" s="187"/>
      <c r="H649" s="200" t="str">
        <f t="shared" si="50"/>
        <v/>
      </c>
      <c r="I649" s="196"/>
      <c r="J649" s="187"/>
      <c r="K649" s="200" t="str">
        <f t="shared" si="51"/>
        <v/>
      </c>
      <c r="L649" s="199">
        <f t="shared" si="52"/>
        <v>0</v>
      </c>
      <c r="M649" s="160"/>
    </row>
    <row r="650" spans="2:13" x14ac:dyDescent="0.2">
      <c r="B650" s="159"/>
      <c r="C650" s="185"/>
      <c r="D650" s="185"/>
      <c r="E650" s="186"/>
      <c r="F650" s="186"/>
      <c r="G650" s="187"/>
      <c r="H650" s="200" t="str">
        <f t="shared" si="50"/>
        <v/>
      </c>
      <c r="I650" s="196"/>
      <c r="J650" s="187"/>
      <c r="K650" s="200" t="str">
        <f t="shared" si="51"/>
        <v/>
      </c>
      <c r="L650" s="199">
        <f t="shared" si="52"/>
        <v>0</v>
      </c>
      <c r="M650" s="160"/>
    </row>
    <row r="651" spans="2:13" x14ac:dyDescent="0.2">
      <c r="B651" s="159"/>
      <c r="C651" s="185"/>
      <c r="D651" s="185"/>
      <c r="E651" s="186"/>
      <c r="F651" s="186"/>
      <c r="G651" s="187"/>
      <c r="H651" s="200" t="str">
        <f t="shared" si="50"/>
        <v/>
      </c>
      <c r="I651" s="196"/>
      <c r="J651" s="187"/>
      <c r="K651" s="200" t="str">
        <f t="shared" si="51"/>
        <v/>
      </c>
      <c r="L651" s="199">
        <f t="shared" si="52"/>
        <v>0</v>
      </c>
      <c r="M651" s="160"/>
    </row>
    <row r="652" spans="2:13" x14ac:dyDescent="0.2">
      <c r="B652" s="159"/>
      <c r="C652" s="185"/>
      <c r="D652" s="185"/>
      <c r="E652" s="186"/>
      <c r="F652" s="186"/>
      <c r="G652" s="187"/>
      <c r="H652" s="200" t="str">
        <f t="shared" si="50"/>
        <v/>
      </c>
      <c r="I652" s="196"/>
      <c r="J652" s="187"/>
      <c r="K652" s="200" t="str">
        <f t="shared" si="51"/>
        <v/>
      </c>
      <c r="L652" s="199">
        <f t="shared" si="52"/>
        <v>0</v>
      </c>
      <c r="M652" s="160"/>
    </row>
    <row r="653" spans="2:13" x14ac:dyDescent="0.2">
      <c r="B653" s="159"/>
      <c r="C653" s="185"/>
      <c r="D653" s="185"/>
      <c r="E653" s="186"/>
      <c r="F653" s="186"/>
      <c r="G653" s="187"/>
      <c r="H653" s="200" t="str">
        <f t="shared" si="50"/>
        <v/>
      </c>
      <c r="I653" s="196"/>
      <c r="J653" s="187"/>
      <c r="K653" s="200" t="str">
        <f t="shared" si="51"/>
        <v/>
      </c>
      <c r="L653" s="199">
        <f t="shared" si="52"/>
        <v>0</v>
      </c>
      <c r="M653" s="160"/>
    </row>
    <row r="654" spans="2:13" x14ac:dyDescent="0.2">
      <c r="B654" s="159"/>
      <c r="C654" s="185"/>
      <c r="D654" s="185"/>
      <c r="E654" s="186"/>
      <c r="F654" s="186"/>
      <c r="G654" s="187"/>
      <c r="H654" s="200" t="str">
        <f t="shared" si="50"/>
        <v/>
      </c>
      <c r="I654" s="196"/>
      <c r="J654" s="187"/>
      <c r="K654" s="200" t="str">
        <f t="shared" si="51"/>
        <v/>
      </c>
      <c r="L654" s="199">
        <f t="shared" si="52"/>
        <v>0</v>
      </c>
      <c r="M654" s="160"/>
    </row>
    <row r="655" spans="2:13" x14ac:dyDescent="0.2">
      <c r="B655" s="159"/>
      <c r="C655" s="185"/>
      <c r="D655" s="185"/>
      <c r="E655" s="186"/>
      <c r="F655" s="186"/>
      <c r="G655" s="187"/>
      <c r="H655" s="200" t="str">
        <f t="shared" si="50"/>
        <v/>
      </c>
      <c r="I655" s="196"/>
      <c r="J655" s="187"/>
      <c r="K655" s="200" t="str">
        <f t="shared" si="51"/>
        <v/>
      </c>
      <c r="L655" s="199">
        <f t="shared" si="52"/>
        <v>0</v>
      </c>
      <c r="M655" s="160"/>
    </row>
    <row r="656" spans="2:13" x14ac:dyDescent="0.2">
      <c r="B656" s="159"/>
      <c r="C656" s="185"/>
      <c r="D656" s="185"/>
      <c r="E656" s="186"/>
      <c r="F656" s="186"/>
      <c r="G656" s="187"/>
      <c r="H656" s="200" t="str">
        <f t="shared" si="50"/>
        <v/>
      </c>
      <c r="I656" s="196"/>
      <c r="J656" s="187"/>
      <c r="K656" s="200" t="str">
        <f t="shared" si="51"/>
        <v/>
      </c>
      <c r="L656" s="199">
        <f t="shared" si="52"/>
        <v>0</v>
      </c>
      <c r="M656" s="160"/>
    </row>
    <row r="657" spans="2:13" x14ac:dyDescent="0.2">
      <c r="B657" s="159"/>
      <c r="C657" s="185"/>
      <c r="D657" s="185"/>
      <c r="E657" s="186"/>
      <c r="F657" s="186"/>
      <c r="G657" s="187"/>
      <c r="H657" s="200" t="str">
        <f t="shared" si="50"/>
        <v/>
      </c>
      <c r="I657" s="196"/>
      <c r="J657" s="187"/>
      <c r="K657" s="200" t="str">
        <f t="shared" si="51"/>
        <v/>
      </c>
      <c r="L657" s="199">
        <f t="shared" si="52"/>
        <v>0</v>
      </c>
      <c r="M657" s="160"/>
    </row>
    <row r="658" spans="2:13" x14ac:dyDescent="0.2">
      <c r="B658" s="159"/>
      <c r="C658" s="185"/>
      <c r="D658" s="185"/>
      <c r="E658" s="186"/>
      <c r="F658" s="186"/>
      <c r="G658" s="187"/>
      <c r="H658" s="200" t="str">
        <f t="shared" si="50"/>
        <v/>
      </c>
      <c r="I658" s="196"/>
      <c r="J658" s="187"/>
      <c r="K658" s="200" t="str">
        <f t="shared" si="51"/>
        <v/>
      </c>
      <c r="L658" s="199">
        <f t="shared" si="52"/>
        <v>0</v>
      </c>
      <c r="M658" s="160"/>
    </row>
    <row r="659" spans="2:13" x14ac:dyDescent="0.2">
      <c r="B659" s="159"/>
      <c r="C659" s="185"/>
      <c r="D659" s="185"/>
      <c r="E659" s="186"/>
      <c r="F659" s="186"/>
      <c r="G659" s="187"/>
      <c r="H659" s="200" t="str">
        <f t="shared" si="50"/>
        <v/>
      </c>
      <c r="I659" s="196"/>
      <c r="J659" s="187"/>
      <c r="K659" s="200" t="str">
        <f t="shared" si="51"/>
        <v/>
      </c>
      <c r="L659" s="199">
        <f t="shared" si="52"/>
        <v>0</v>
      </c>
      <c r="M659" s="160"/>
    </row>
    <row r="660" spans="2:13" x14ac:dyDescent="0.2">
      <c r="B660" s="159"/>
      <c r="C660" s="185"/>
      <c r="D660" s="185"/>
      <c r="E660" s="186"/>
      <c r="F660" s="186"/>
      <c r="G660" s="187"/>
      <c r="H660" s="200" t="str">
        <f t="shared" si="50"/>
        <v/>
      </c>
      <c r="I660" s="196"/>
      <c r="J660" s="187"/>
      <c r="K660" s="200" t="str">
        <f t="shared" si="51"/>
        <v/>
      </c>
      <c r="L660" s="199">
        <f t="shared" si="52"/>
        <v>0</v>
      </c>
      <c r="M660" s="160"/>
    </row>
    <row r="661" spans="2:13" x14ac:dyDescent="0.2">
      <c r="B661" s="159"/>
      <c r="C661" s="185"/>
      <c r="D661" s="185"/>
      <c r="E661" s="186"/>
      <c r="F661" s="186"/>
      <c r="G661" s="187"/>
      <c r="H661" s="200" t="str">
        <f t="shared" si="50"/>
        <v/>
      </c>
      <c r="I661" s="196"/>
      <c r="J661" s="187"/>
      <c r="K661" s="200" t="str">
        <f t="shared" si="51"/>
        <v/>
      </c>
      <c r="L661" s="199">
        <f t="shared" si="52"/>
        <v>0</v>
      </c>
      <c r="M661" s="160"/>
    </row>
    <row r="662" spans="2:13" x14ac:dyDescent="0.2">
      <c r="B662" s="159"/>
      <c r="C662" s="185"/>
      <c r="D662" s="185"/>
      <c r="E662" s="186"/>
      <c r="F662" s="186"/>
      <c r="G662" s="187"/>
      <c r="H662" s="200" t="str">
        <f t="shared" si="50"/>
        <v/>
      </c>
      <c r="I662" s="196"/>
      <c r="J662" s="187"/>
      <c r="K662" s="200" t="str">
        <f t="shared" si="51"/>
        <v/>
      </c>
      <c r="L662" s="199">
        <f t="shared" si="52"/>
        <v>0</v>
      </c>
      <c r="M662" s="160"/>
    </row>
    <row r="663" spans="2:13" x14ac:dyDescent="0.2">
      <c r="B663" s="159"/>
      <c r="C663" s="185"/>
      <c r="D663" s="185"/>
      <c r="E663" s="186"/>
      <c r="F663" s="186"/>
      <c r="G663" s="187"/>
      <c r="H663" s="200" t="str">
        <f t="shared" si="50"/>
        <v/>
      </c>
      <c r="I663" s="196"/>
      <c r="J663" s="187"/>
      <c r="K663" s="200" t="str">
        <f t="shared" si="51"/>
        <v/>
      </c>
      <c r="L663" s="199">
        <f t="shared" si="52"/>
        <v>0</v>
      </c>
      <c r="M663" s="160"/>
    </row>
    <row r="664" spans="2:13" x14ac:dyDescent="0.2">
      <c r="B664" s="159"/>
      <c r="C664" s="185"/>
      <c r="D664" s="185"/>
      <c r="E664" s="186"/>
      <c r="F664" s="186"/>
      <c r="G664" s="187"/>
      <c r="H664" s="200" t="str">
        <f t="shared" si="50"/>
        <v/>
      </c>
      <c r="I664" s="196"/>
      <c r="J664" s="187"/>
      <c r="K664" s="200" t="str">
        <f t="shared" si="51"/>
        <v/>
      </c>
      <c r="L664" s="199">
        <f t="shared" si="52"/>
        <v>0</v>
      </c>
      <c r="M664" s="160"/>
    </row>
    <row r="665" spans="2:13" x14ac:dyDescent="0.2">
      <c r="B665" s="159"/>
      <c r="C665" s="185"/>
      <c r="D665" s="185"/>
      <c r="E665" s="186"/>
      <c r="F665" s="186"/>
      <c r="G665" s="187"/>
      <c r="H665" s="200" t="str">
        <f t="shared" si="50"/>
        <v/>
      </c>
      <c r="I665" s="196"/>
      <c r="J665" s="187"/>
      <c r="K665" s="200" t="str">
        <f t="shared" si="51"/>
        <v/>
      </c>
      <c r="L665" s="199">
        <f t="shared" si="52"/>
        <v>0</v>
      </c>
      <c r="M665" s="160"/>
    </row>
    <row r="666" spans="2:13" x14ac:dyDescent="0.2">
      <c r="B666" s="159"/>
      <c r="C666" s="185"/>
      <c r="D666" s="185"/>
      <c r="E666" s="186"/>
      <c r="F666" s="186"/>
      <c r="G666" s="187"/>
      <c r="H666" s="200" t="str">
        <f t="shared" si="50"/>
        <v/>
      </c>
      <c r="I666" s="196"/>
      <c r="J666" s="187"/>
      <c r="K666" s="200" t="str">
        <f t="shared" si="51"/>
        <v/>
      </c>
      <c r="L666" s="199">
        <f t="shared" si="52"/>
        <v>0</v>
      </c>
      <c r="M666" s="160"/>
    </row>
    <row r="667" spans="2:13" x14ac:dyDescent="0.2">
      <c r="B667" s="159"/>
      <c r="C667" s="185"/>
      <c r="D667" s="185"/>
      <c r="E667" s="186"/>
      <c r="F667" s="186"/>
      <c r="G667" s="187"/>
      <c r="H667" s="200" t="str">
        <f t="shared" si="50"/>
        <v/>
      </c>
      <c r="I667" s="196"/>
      <c r="J667" s="187"/>
      <c r="K667" s="200" t="str">
        <f t="shared" si="51"/>
        <v/>
      </c>
      <c r="L667" s="199">
        <f t="shared" si="52"/>
        <v>0</v>
      </c>
      <c r="M667" s="160"/>
    </row>
    <row r="668" spans="2:13" x14ac:dyDescent="0.2">
      <c r="B668" s="159"/>
      <c r="C668" s="185"/>
      <c r="D668" s="185"/>
      <c r="E668" s="186"/>
      <c r="F668" s="186"/>
      <c r="G668" s="187"/>
      <c r="H668" s="200" t="str">
        <f t="shared" si="50"/>
        <v/>
      </c>
      <c r="I668" s="196"/>
      <c r="J668" s="187"/>
      <c r="K668" s="200" t="str">
        <f t="shared" si="51"/>
        <v/>
      </c>
      <c r="L668" s="199">
        <f t="shared" si="52"/>
        <v>0</v>
      </c>
      <c r="M668" s="160"/>
    </row>
    <row r="669" spans="2:13" x14ac:dyDescent="0.2">
      <c r="B669" s="159"/>
      <c r="C669" s="185"/>
      <c r="D669" s="185"/>
      <c r="E669" s="186"/>
      <c r="F669" s="186"/>
      <c r="G669" s="187"/>
      <c r="H669" s="200" t="str">
        <f t="shared" si="50"/>
        <v/>
      </c>
      <c r="I669" s="196"/>
      <c r="J669" s="187"/>
      <c r="K669" s="200" t="str">
        <f t="shared" si="51"/>
        <v/>
      </c>
      <c r="L669" s="199">
        <f t="shared" si="52"/>
        <v>0</v>
      </c>
      <c r="M669" s="160"/>
    </row>
    <row r="670" spans="2:13" x14ac:dyDescent="0.2">
      <c r="B670" s="159"/>
      <c r="C670" s="185"/>
      <c r="D670" s="185"/>
      <c r="E670" s="186"/>
      <c r="F670" s="186"/>
      <c r="G670" s="187"/>
      <c r="H670" s="200" t="str">
        <f t="shared" si="50"/>
        <v/>
      </c>
      <c r="I670" s="196"/>
      <c r="J670" s="187"/>
      <c r="K670" s="200" t="str">
        <f t="shared" si="51"/>
        <v/>
      </c>
      <c r="L670" s="199">
        <f t="shared" si="52"/>
        <v>0</v>
      </c>
      <c r="M670" s="160"/>
    </row>
    <row r="671" spans="2:13" x14ac:dyDescent="0.2">
      <c r="B671" s="159"/>
      <c r="C671" s="185"/>
      <c r="D671" s="185"/>
      <c r="E671" s="186"/>
      <c r="F671" s="186"/>
      <c r="G671" s="187"/>
      <c r="H671" s="200" t="str">
        <f t="shared" si="50"/>
        <v/>
      </c>
      <c r="I671" s="196"/>
      <c r="J671" s="187"/>
      <c r="K671" s="200" t="str">
        <f t="shared" si="51"/>
        <v/>
      </c>
      <c r="L671" s="199">
        <f t="shared" si="52"/>
        <v>0</v>
      </c>
      <c r="M671" s="160"/>
    </row>
    <row r="672" spans="2:13" x14ac:dyDescent="0.2">
      <c r="B672" s="159"/>
      <c r="C672" s="185"/>
      <c r="D672" s="185"/>
      <c r="E672" s="186"/>
      <c r="F672" s="186"/>
      <c r="G672" s="187"/>
      <c r="H672" s="200" t="str">
        <f t="shared" si="50"/>
        <v/>
      </c>
      <c r="I672" s="196"/>
      <c r="J672" s="187"/>
      <c r="K672" s="200" t="str">
        <f t="shared" si="51"/>
        <v/>
      </c>
      <c r="L672" s="199">
        <f t="shared" si="52"/>
        <v>0</v>
      </c>
      <c r="M672" s="160"/>
    </row>
    <row r="673" spans="2:13" x14ac:dyDescent="0.2">
      <c r="B673" s="159"/>
      <c r="C673" s="185"/>
      <c r="D673" s="185"/>
      <c r="E673" s="186"/>
      <c r="F673" s="186"/>
      <c r="G673" s="187"/>
      <c r="H673" s="200" t="str">
        <f t="shared" si="50"/>
        <v/>
      </c>
      <c r="I673" s="196"/>
      <c r="J673" s="187"/>
      <c r="K673" s="200" t="str">
        <f t="shared" si="51"/>
        <v/>
      </c>
      <c r="L673" s="199">
        <f t="shared" si="52"/>
        <v>0</v>
      </c>
      <c r="M673" s="160"/>
    </row>
    <row r="674" spans="2:13" x14ac:dyDescent="0.2">
      <c r="B674" s="159"/>
      <c r="C674" s="185"/>
      <c r="D674" s="185"/>
      <c r="E674" s="186"/>
      <c r="F674" s="186"/>
      <c r="G674" s="187"/>
      <c r="H674" s="200" t="str">
        <f t="shared" si="50"/>
        <v/>
      </c>
      <c r="I674" s="196"/>
      <c r="J674" s="187"/>
      <c r="K674" s="200" t="str">
        <f t="shared" si="51"/>
        <v/>
      </c>
      <c r="L674" s="199">
        <f t="shared" si="52"/>
        <v>0</v>
      </c>
      <c r="M674" s="160"/>
    </row>
    <row r="675" spans="2:13" x14ac:dyDescent="0.2">
      <c r="B675" s="159"/>
      <c r="C675" s="185"/>
      <c r="D675" s="185"/>
      <c r="E675" s="186"/>
      <c r="F675" s="186"/>
      <c r="G675" s="187"/>
      <c r="H675" s="200" t="str">
        <f t="shared" si="50"/>
        <v/>
      </c>
      <c r="I675" s="196"/>
      <c r="J675" s="187"/>
      <c r="K675" s="200" t="str">
        <f t="shared" si="51"/>
        <v/>
      </c>
      <c r="L675" s="199">
        <f t="shared" si="52"/>
        <v>0</v>
      </c>
      <c r="M675" s="160"/>
    </row>
    <row r="676" spans="2:13" x14ac:dyDescent="0.2">
      <c r="B676" s="159"/>
      <c r="C676" s="185"/>
      <c r="D676" s="185"/>
      <c r="E676" s="186"/>
      <c r="F676" s="186"/>
      <c r="G676" s="187"/>
      <c r="H676" s="200" t="str">
        <f t="shared" si="50"/>
        <v/>
      </c>
      <c r="I676" s="196"/>
      <c r="J676" s="187"/>
      <c r="K676" s="200" t="str">
        <f t="shared" si="51"/>
        <v/>
      </c>
      <c r="L676" s="199">
        <f t="shared" si="52"/>
        <v>0</v>
      </c>
      <c r="M676" s="160"/>
    </row>
    <row r="677" spans="2:13" x14ac:dyDescent="0.2">
      <c r="B677" s="159"/>
      <c r="C677" s="185"/>
      <c r="D677" s="185"/>
      <c r="E677" s="186"/>
      <c r="F677" s="186"/>
      <c r="G677" s="187"/>
      <c r="H677" s="200" t="str">
        <f t="shared" si="50"/>
        <v/>
      </c>
      <c r="I677" s="196"/>
      <c r="J677" s="187"/>
      <c r="K677" s="200" t="str">
        <f t="shared" si="51"/>
        <v/>
      </c>
      <c r="L677" s="199">
        <f t="shared" si="52"/>
        <v>0</v>
      </c>
      <c r="M677" s="160"/>
    </row>
    <row r="678" spans="2:13" x14ac:dyDescent="0.2">
      <c r="B678" s="159"/>
      <c r="C678" s="185"/>
      <c r="D678" s="185"/>
      <c r="E678" s="186"/>
      <c r="F678" s="186"/>
      <c r="G678" s="187"/>
      <c r="H678" s="200" t="str">
        <f t="shared" si="50"/>
        <v/>
      </c>
      <c r="I678" s="196"/>
      <c r="J678" s="187"/>
      <c r="K678" s="200" t="str">
        <f t="shared" si="51"/>
        <v/>
      </c>
      <c r="L678" s="199">
        <f t="shared" si="52"/>
        <v>0</v>
      </c>
      <c r="M678" s="160"/>
    </row>
    <row r="679" spans="2:13" x14ac:dyDescent="0.2">
      <c r="B679" s="159"/>
      <c r="C679" s="185"/>
      <c r="D679" s="185"/>
      <c r="E679" s="186"/>
      <c r="F679" s="186"/>
      <c r="G679" s="187"/>
      <c r="H679" s="200" t="str">
        <f t="shared" ref="H679:H742" si="53">IF(G679="","",VLOOKUP(G679,NamaAkun,2))</f>
        <v/>
      </c>
      <c r="I679" s="196"/>
      <c r="J679" s="187"/>
      <c r="K679" s="200" t="str">
        <f t="shared" ref="K679:K742" si="54">IF(J679="","",VLOOKUP(J679,NamaAkun,2))</f>
        <v/>
      </c>
      <c r="L679" s="199">
        <f t="shared" ref="L679:L742" si="55">I679</f>
        <v>0</v>
      </c>
      <c r="M679" s="160"/>
    </row>
    <row r="680" spans="2:13" x14ac:dyDescent="0.2">
      <c r="B680" s="159"/>
      <c r="C680" s="185"/>
      <c r="D680" s="185"/>
      <c r="E680" s="186"/>
      <c r="F680" s="186"/>
      <c r="G680" s="187"/>
      <c r="H680" s="200" t="str">
        <f t="shared" si="53"/>
        <v/>
      </c>
      <c r="I680" s="196"/>
      <c r="J680" s="187"/>
      <c r="K680" s="200" t="str">
        <f t="shared" si="54"/>
        <v/>
      </c>
      <c r="L680" s="199">
        <f t="shared" si="55"/>
        <v>0</v>
      </c>
      <c r="M680" s="160"/>
    </row>
    <row r="681" spans="2:13" x14ac:dyDescent="0.2">
      <c r="B681" s="159"/>
      <c r="C681" s="185"/>
      <c r="D681" s="185"/>
      <c r="E681" s="186"/>
      <c r="F681" s="186"/>
      <c r="G681" s="187"/>
      <c r="H681" s="200" t="str">
        <f t="shared" si="53"/>
        <v/>
      </c>
      <c r="I681" s="196"/>
      <c r="J681" s="187"/>
      <c r="K681" s="200" t="str">
        <f t="shared" si="54"/>
        <v/>
      </c>
      <c r="L681" s="199">
        <f t="shared" si="55"/>
        <v>0</v>
      </c>
      <c r="M681" s="160"/>
    </row>
    <row r="682" spans="2:13" x14ac:dyDescent="0.2">
      <c r="B682" s="159"/>
      <c r="C682" s="185"/>
      <c r="D682" s="185"/>
      <c r="E682" s="186"/>
      <c r="F682" s="186"/>
      <c r="G682" s="187"/>
      <c r="H682" s="200" t="str">
        <f t="shared" si="53"/>
        <v/>
      </c>
      <c r="I682" s="196"/>
      <c r="J682" s="187"/>
      <c r="K682" s="200" t="str">
        <f t="shared" si="54"/>
        <v/>
      </c>
      <c r="L682" s="199">
        <f t="shared" si="55"/>
        <v>0</v>
      </c>
      <c r="M682" s="160"/>
    </row>
    <row r="683" spans="2:13" x14ac:dyDescent="0.2">
      <c r="B683" s="159"/>
      <c r="C683" s="185"/>
      <c r="D683" s="185"/>
      <c r="E683" s="186"/>
      <c r="F683" s="186"/>
      <c r="G683" s="187"/>
      <c r="H683" s="200" t="str">
        <f t="shared" si="53"/>
        <v/>
      </c>
      <c r="I683" s="196"/>
      <c r="J683" s="187"/>
      <c r="K683" s="200" t="str">
        <f t="shared" si="54"/>
        <v/>
      </c>
      <c r="L683" s="199">
        <f t="shared" si="55"/>
        <v>0</v>
      </c>
      <c r="M683" s="160"/>
    </row>
    <row r="684" spans="2:13" x14ac:dyDescent="0.2">
      <c r="B684" s="159"/>
      <c r="C684" s="185"/>
      <c r="D684" s="185"/>
      <c r="E684" s="186"/>
      <c r="F684" s="186"/>
      <c r="G684" s="187"/>
      <c r="H684" s="200" t="str">
        <f t="shared" si="53"/>
        <v/>
      </c>
      <c r="I684" s="196"/>
      <c r="J684" s="187"/>
      <c r="K684" s="200" t="str">
        <f t="shared" si="54"/>
        <v/>
      </c>
      <c r="L684" s="199">
        <f t="shared" si="55"/>
        <v>0</v>
      </c>
      <c r="M684" s="160"/>
    </row>
    <row r="685" spans="2:13" x14ac:dyDescent="0.2">
      <c r="B685" s="159"/>
      <c r="C685" s="185"/>
      <c r="D685" s="185"/>
      <c r="E685" s="186"/>
      <c r="F685" s="186"/>
      <c r="G685" s="187"/>
      <c r="H685" s="200" t="str">
        <f t="shared" si="53"/>
        <v/>
      </c>
      <c r="I685" s="196"/>
      <c r="J685" s="187"/>
      <c r="K685" s="200" t="str">
        <f t="shared" si="54"/>
        <v/>
      </c>
      <c r="L685" s="199">
        <f t="shared" si="55"/>
        <v>0</v>
      </c>
      <c r="M685" s="160"/>
    </row>
    <row r="686" spans="2:13" x14ac:dyDescent="0.2">
      <c r="B686" s="159"/>
      <c r="C686" s="185"/>
      <c r="D686" s="185"/>
      <c r="E686" s="186"/>
      <c r="F686" s="186"/>
      <c r="G686" s="187"/>
      <c r="H686" s="200" t="str">
        <f t="shared" si="53"/>
        <v/>
      </c>
      <c r="I686" s="196"/>
      <c r="J686" s="187"/>
      <c r="K686" s="200" t="str">
        <f t="shared" si="54"/>
        <v/>
      </c>
      <c r="L686" s="199">
        <f t="shared" si="55"/>
        <v>0</v>
      </c>
      <c r="M686" s="160"/>
    </row>
    <row r="687" spans="2:13" x14ac:dyDescent="0.2">
      <c r="B687" s="159"/>
      <c r="C687" s="185"/>
      <c r="D687" s="185"/>
      <c r="E687" s="186"/>
      <c r="F687" s="186"/>
      <c r="G687" s="187"/>
      <c r="H687" s="200" t="str">
        <f t="shared" si="53"/>
        <v/>
      </c>
      <c r="I687" s="196"/>
      <c r="J687" s="187"/>
      <c r="K687" s="200" t="str">
        <f t="shared" si="54"/>
        <v/>
      </c>
      <c r="L687" s="199">
        <f t="shared" si="55"/>
        <v>0</v>
      </c>
      <c r="M687" s="160"/>
    </row>
    <row r="688" spans="2:13" x14ac:dyDescent="0.2">
      <c r="B688" s="159"/>
      <c r="C688" s="185"/>
      <c r="D688" s="185"/>
      <c r="E688" s="186"/>
      <c r="F688" s="186"/>
      <c r="G688" s="187"/>
      <c r="H688" s="200" t="str">
        <f t="shared" si="53"/>
        <v/>
      </c>
      <c r="I688" s="196"/>
      <c r="J688" s="187"/>
      <c r="K688" s="200" t="str">
        <f t="shared" si="54"/>
        <v/>
      </c>
      <c r="L688" s="199">
        <f t="shared" si="55"/>
        <v>0</v>
      </c>
      <c r="M688" s="160"/>
    </row>
    <row r="689" spans="2:13" x14ac:dyDescent="0.2">
      <c r="B689" s="159"/>
      <c r="C689" s="185"/>
      <c r="D689" s="185"/>
      <c r="E689" s="186"/>
      <c r="F689" s="186"/>
      <c r="G689" s="187"/>
      <c r="H689" s="200" t="str">
        <f t="shared" si="53"/>
        <v/>
      </c>
      <c r="I689" s="196"/>
      <c r="J689" s="187"/>
      <c r="K689" s="200" t="str">
        <f t="shared" si="54"/>
        <v/>
      </c>
      <c r="L689" s="199">
        <f t="shared" si="55"/>
        <v>0</v>
      </c>
      <c r="M689" s="160"/>
    </row>
    <row r="690" spans="2:13" x14ac:dyDescent="0.2">
      <c r="B690" s="159"/>
      <c r="C690" s="185"/>
      <c r="D690" s="185"/>
      <c r="E690" s="186"/>
      <c r="F690" s="186"/>
      <c r="G690" s="187"/>
      <c r="H690" s="200" t="str">
        <f t="shared" si="53"/>
        <v/>
      </c>
      <c r="I690" s="196"/>
      <c r="J690" s="187"/>
      <c r="K690" s="200" t="str">
        <f t="shared" si="54"/>
        <v/>
      </c>
      <c r="L690" s="199">
        <f t="shared" si="55"/>
        <v>0</v>
      </c>
      <c r="M690" s="160"/>
    </row>
    <row r="691" spans="2:13" x14ac:dyDescent="0.2">
      <c r="B691" s="159"/>
      <c r="C691" s="185"/>
      <c r="D691" s="185"/>
      <c r="E691" s="186"/>
      <c r="F691" s="186"/>
      <c r="G691" s="187"/>
      <c r="H691" s="200" t="str">
        <f t="shared" si="53"/>
        <v/>
      </c>
      <c r="I691" s="196"/>
      <c r="J691" s="187"/>
      <c r="K691" s="200" t="str">
        <f t="shared" si="54"/>
        <v/>
      </c>
      <c r="L691" s="199">
        <f t="shared" si="55"/>
        <v>0</v>
      </c>
      <c r="M691" s="160"/>
    </row>
    <row r="692" spans="2:13" x14ac:dyDescent="0.2">
      <c r="B692" s="159"/>
      <c r="C692" s="185"/>
      <c r="D692" s="185"/>
      <c r="E692" s="186"/>
      <c r="F692" s="186"/>
      <c r="G692" s="187"/>
      <c r="H692" s="200" t="str">
        <f t="shared" si="53"/>
        <v/>
      </c>
      <c r="I692" s="196"/>
      <c r="J692" s="187"/>
      <c r="K692" s="200" t="str">
        <f t="shared" si="54"/>
        <v/>
      </c>
      <c r="L692" s="199">
        <f t="shared" si="55"/>
        <v>0</v>
      </c>
      <c r="M692" s="160"/>
    </row>
    <row r="693" spans="2:13" x14ac:dyDescent="0.2">
      <c r="B693" s="159"/>
      <c r="C693" s="185"/>
      <c r="D693" s="185"/>
      <c r="E693" s="186"/>
      <c r="F693" s="186"/>
      <c r="G693" s="187"/>
      <c r="H693" s="200" t="str">
        <f t="shared" si="53"/>
        <v/>
      </c>
      <c r="I693" s="196"/>
      <c r="J693" s="187"/>
      <c r="K693" s="200" t="str">
        <f t="shared" si="54"/>
        <v/>
      </c>
      <c r="L693" s="199">
        <f t="shared" si="55"/>
        <v>0</v>
      </c>
      <c r="M693" s="160"/>
    </row>
    <row r="694" spans="2:13" x14ac:dyDescent="0.2">
      <c r="B694" s="159"/>
      <c r="C694" s="185"/>
      <c r="D694" s="185"/>
      <c r="E694" s="186"/>
      <c r="F694" s="186"/>
      <c r="G694" s="187"/>
      <c r="H694" s="200" t="str">
        <f t="shared" si="53"/>
        <v/>
      </c>
      <c r="I694" s="196"/>
      <c r="J694" s="187"/>
      <c r="K694" s="200" t="str">
        <f t="shared" si="54"/>
        <v/>
      </c>
      <c r="L694" s="199">
        <f t="shared" si="55"/>
        <v>0</v>
      </c>
      <c r="M694" s="160"/>
    </row>
    <row r="695" spans="2:13" x14ac:dyDescent="0.2">
      <c r="B695" s="159"/>
      <c r="C695" s="185"/>
      <c r="D695" s="185"/>
      <c r="E695" s="186"/>
      <c r="F695" s="186"/>
      <c r="G695" s="187"/>
      <c r="H695" s="200" t="str">
        <f t="shared" si="53"/>
        <v/>
      </c>
      <c r="I695" s="196"/>
      <c r="J695" s="187"/>
      <c r="K695" s="200" t="str">
        <f t="shared" si="54"/>
        <v/>
      </c>
      <c r="L695" s="199">
        <f t="shared" si="55"/>
        <v>0</v>
      </c>
      <c r="M695" s="160"/>
    </row>
    <row r="696" spans="2:13" x14ac:dyDescent="0.2">
      <c r="B696" s="159"/>
      <c r="C696" s="185"/>
      <c r="D696" s="185"/>
      <c r="E696" s="186"/>
      <c r="F696" s="186"/>
      <c r="G696" s="187"/>
      <c r="H696" s="200" t="str">
        <f t="shared" si="53"/>
        <v/>
      </c>
      <c r="I696" s="196"/>
      <c r="J696" s="187"/>
      <c r="K696" s="200" t="str">
        <f t="shared" si="54"/>
        <v/>
      </c>
      <c r="L696" s="199">
        <f t="shared" si="55"/>
        <v>0</v>
      </c>
      <c r="M696" s="160"/>
    </row>
    <row r="697" spans="2:13" x14ac:dyDescent="0.2">
      <c r="B697" s="159"/>
      <c r="C697" s="185"/>
      <c r="D697" s="185"/>
      <c r="E697" s="186"/>
      <c r="F697" s="186"/>
      <c r="G697" s="187"/>
      <c r="H697" s="200" t="str">
        <f t="shared" si="53"/>
        <v/>
      </c>
      <c r="I697" s="196"/>
      <c r="J697" s="187"/>
      <c r="K697" s="200" t="str">
        <f t="shared" si="54"/>
        <v/>
      </c>
      <c r="L697" s="199">
        <f t="shared" si="55"/>
        <v>0</v>
      </c>
      <c r="M697" s="160"/>
    </row>
    <row r="698" spans="2:13" x14ac:dyDescent="0.2">
      <c r="B698" s="159"/>
      <c r="C698" s="185"/>
      <c r="D698" s="185"/>
      <c r="E698" s="186"/>
      <c r="F698" s="186"/>
      <c r="G698" s="187"/>
      <c r="H698" s="200" t="str">
        <f t="shared" si="53"/>
        <v/>
      </c>
      <c r="I698" s="196"/>
      <c r="J698" s="187"/>
      <c r="K698" s="200" t="str">
        <f t="shared" si="54"/>
        <v/>
      </c>
      <c r="L698" s="199">
        <f t="shared" si="55"/>
        <v>0</v>
      </c>
      <c r="M698" s="160"/>
    </row>
    <row r="699" spans="2:13" x14ac:dyDescent="0.2">
      <c r="B699" s="159"/>
      <c r="C699" s="185"/>
      <c r="D699" s="185"/>
      <c r="E699" s="186"/>
      <c r="F699" s="186"/>
      <c r="G699" s="187"/>
      <c r="H699" s="200" t="str">
        <f t="shared" si="53"/>
        <v/>
      </c>
      <c r="I699" s="196"/>
      <c r="J699" s="187"/>
      <c r="K699" s="200" t="str">
        <f t="shared" si="54"/>
        <v/>
      </c>
      <c r="L699" s="199">
        <f t="shared" si="55"/>
        <v>0</v>
      </c>
      <c r="M699" s="160"/>
    </row>
    <row r="700" spans="2:13" x14ac:dyDescent="0.2">
      <c r="B700" s="159"/>
      <c r="C700" s="185"/>
      <c r="D700" s="185"/>
      <c r="E700" s="186"/>
      <c r="F700" s="186"/>
      <c r="G700" s="187"/>
      <c r="H700" s="200" t="str">
        <f t="shared" si="53"/>
        <v/>
      </c>
      <c r="I700" s="196"/>
      <c r="J700" s="187"/>
      <c r="K700" s="200" t="str">
        <f t="shared" si="54"/>
        <v/>
      </c>
      <c r="L700" s="199">
        <f t="shared" si="55"/>
        <v>0</v>
      </c>
      <c r="M700" s="160"/>
    </row>
    <row r="701" spans="2:13" x14ac:dyDescent="0.2">
      <c r="B701" s="159"/>
      <c r="C701" s="185"/>
      <c r="D701" s="185"/>
      <c r="E701" s="186"/>
      <c r="F701" s="186"/>
      <c r="G701" s="187"/>
      <c r="H701" s="200" t="str">
        <f t="shared" si="53"/>
        <v/>
      </c>
      <c r="I701" s="196"/>
      <c r="J701" s="187"/>
      <c r="K701" s="200" t="str">
        <f t="shared" si="54"/>
        <v/>
      </c>
      <c r="L701" s="199">
        <f t="shared" si="55"/>
        <v>0</v>
      </c>
      <c r="M701" s="160"/>
    </row>
    <row r="702" spans="2:13" x14ac:dyDescent="0.2">
      <c r="B702" s="159"/>
      <c r="C702" s="185"/>
      <c r="D702" s="185"/>
      <c r="E702" s="186"/>
      <c r="F702" s="186"/>
      <c r="G702" s="187"/>
      <c r="H702" s="200" t="str">
        <f t="shared" si="53"/>
        <v/>
      </c>
      <c r="I702" s="196"/>
      <c r="J702" s="187"/>
      <c r="K702" s="200" t="str">
        <f t="shared" si="54"/>
        <v/>
      </c>
      <c r="L702" s="199">
        <f t="shared" si="55"/>
        <v>0</v>
      </c>
      <c r="M702" s="160"/>
    </row>
    <row r="703" spans="2:13" x14ac:dyDescent="0.2">
      <c r="B703" s="159"/>
      <c r="C703" s="185"/>
      <c r="D703" s="185"/>
      <c r="E703" s="186"/>
      <c r="F703" s="186"/>
      <c r="G703" s="187"/>
      <c r="H703" s="200" t="str">
        <f t="shared" si="53"/>
        <v/>
      </c>
      <c r="I703" s="196"/>
      <c r="J703" s="187"/>
      <c r="K703" s="200" t="str">
        <f t="shared" si="54"/>
        <v/>
      </c>
      <c r="L703" s="199">
        <f t="shared" si="55"/>
        <v>0</v>
      </c>
      <c r="M703" s="160"/>
    </row>
    <row r="704" spans="2:13" x14ac:dyDescent="0.2">
      <c r="B704" s="159"/>
      <c r="C704" s="185"/>
      <c r="D704" s="185"/>
      <c r="E704" s="186"/>
      <c r="F704" s="186"/>
      <c r="G704" s="187"/>
      <c r="H704" s="200" t="str">
        <f t="shared" si="53"/>
        <v/>
      </c>
      <c r="I704" s="196"/>
      <c r="J704" s="187"/>
      <c r="K704" s="200" t="str">
        <f t="shared" si="54"/>
        <v/>
      </c>
      <c r="L704" s="199">
        <f t="shared" si="55"/>
        <v>0</v>
      </c>
      <c r="M704" s="160"/>
    </row>
    <row r="705" spans="2:13" x14ac:dyDescent="0.2">
      <c r="B705" s="159"/>
      <c r="C705" s="185"/>
      <c r="D705" s="185"/>
      <c r="E705" s="186"/>
      <c r="F705" s="186"/>
      <c r="G705" s="187"/>
      <c r="H705" s="200" t="str">
        <f t="shared" si="53"/>
        <v/>
      </c>
      <c r="I705" s="196"/>
      <c r="J705" s="187"/>
      <c r="K705" s="200" t="str">
        <f t="shared" si="54"/>
        <v/>
      </c>
      <c r="L705" s="199">
        <f t="shared" si="55"/>
        <v>0</v>
      </c>
      <c r="M705" s="160"/>
    </row>
    <row r="706" spans="2:13" x14ac:dyDescent="0.2">
      <c r="B706" s="159"/>
      <c r="C706" s="185"/>
      <c r="D706" s="185"/>
      <c r="E706" s="186"/>
      <c r="F706" s="186"/>
      <c r="G706" s="187"/>
      <c r="H706" s="200" t="str">
        <f t="shared" si="53"/>
        <v/>
      </c>
      <c r="I706" s="196"/>
      <c r="J706" s="187"/>
      <c r="K706" s="200" t="str">
        <f t="shared" si="54"/>
        <v/>
      </c>
      <c r="L706" s="199">
        <f t="shared" si="55"/>
        <v>0</v>
      </c>
      <c r="M706" s="160"/>
    </row>
    <row r="707" spans="2:13" x14ac:dyDescent="0.2">
      <c r="B707" s="159"/>
      <c r="C707" s="185"/>
      <c r="D707" s="185"/>
      <c r="E707" s="186"/>
      <c r="F707" s="186"/>
      <c r="G707" s="187"/>
      <c r="H707" s="200" t="str">
        <f t="shared" si="53"/>
        <v/>
      </c>
      <c r="I707" s="196"/>
      <c r="J707" s="187"/>
      <c r="K707" s="200" t="str">
        <f t="shared" si="54"/>
        <v/>
      </c>
      <c r="L707" s="199">
        <f t="shared" si="55"/>
        <v>0</v>
      </c>
      <c r="M707" s="160"/>
    </row>
    <row r="708" spans="2:13" x14ac:dyDescent="0.2">
      <c r="B708" s="159"/>
      <c r="C708" s="185"/>
      <c r="D708" s="185"/>
      <c r="E708" s="186"/>
      <c r="F708" s="186"/>
      <c r="G708" s="187"/>
      <c r="H708" s="200" t="str">
        <f t="shared" si="53"/>
        <v/>
      </c>
      <c r="I708" s="196"/>
      <c r="J708" s="187"/>
      <c r="K708" s="200" t="str">
        <f t="shared" si="54"/>
        <v/>
      </c>
      <c r="L708" s="199">
        <f t="shared" si="55"/>
        <v>0</v>
      </c>
      <c r="M708" s="160"/>
    </row>
    <row r="709" spans="2:13" x14ac:dyDescent="0.2">
      <c r="B709" s="159"/>
      <c r="C709" s="185"/>
      <c r="D709" s="185"/>
      <c r="E709" s="186"/>
      <c r="F709" s="186"/>
      <c r="G709" s="187"/>
      <c r="H709" s="200" t="str">
        <f t="shared" si="53"/>
        <v/>
      </c>
      <c r="I709" s="196"/>
      <c r="J709" s="187"/>
      <c r="K709" s="200" t="str">
        <f t="shared" si="54"/>
        <v/>
      </c>
      <c r="L709" s="199">
        <f t="shared" si="55"/>
        <v>0</v>
      </c>
      <c r="M709" s="160"/>
    </row>
    <row r="710" spans="2:13" x14ac:dyDescent="0.2">
      <c r="B710" s="159"/>
      <c r="C710" s="185"/>
      <c r="D710" s="185"/>
      <c r="E710" s="186"/>
      <c r="F710" s="186"/>
      <c r="G710" s="187"/>
      <c r="H710" s="200" t="str">
        <f t="shared" si="53"/>
        <v/>
      </c>
      <c r="I710" s="196"/>
      <c r="J710" s="187"/>
      <c r="K710" s="200" t="str">
        <f t="shared" si="54"/>
        <v/>
      </c>
      <c r="L710" s="199">
        <f t="shared" si="55"/>
        <v>0</v>
      </c>
      <c r="M710" s="160"/>
    </row>
    <row r="711" spans="2:13" x14ac:dyDescent="0.2">
      <c r="B711" s="159"/>
      <c r="C711" s="185"/>
      <c r="D711" s="185"/>
      <c r="E711" s="186"/>
      <c r="F711" s="186"/>
      <c r="G711" s="187"/>
      <c r="H711" s="200" t="str">
        <f t="shared" si="53"/>
        <v/>
      </c>
      <c r="I711" s="196"/>
      <c r="J711" s="187"/>
      <c r="K711" s="200" t="str">
        <f t="shared" si="54"/>
        <v/>
      </c>
      <c r="L711" s="199">
        <f t="shared" si="55"/>
        <v>0</v>
      </c>
      <c r="M711" s="160"/>
    </row>
    <row r="712" spans="2:13" x14ac:dyDescent="0.2">
      <c r="B712" s="159"/>
      <c r="C712" s="185"/>
      <c r="D712" s="185"/>
      <c r="E712" s="186"/>
      <c r="F712" s="186"/>
      <c r="G712" s="187"/>
      <c r="H712" s="200" t="str">
        <f t="shared" si="53"/>
        <v/>
      </c>
      <c r="I712" s="196"/>
      <c r="J712" s="187"/>
      <c r="K712" s="200" t="str">
        <f t="shared" si="54"/>
        <v/>
      </c>
      <c r="L712" s="199">
        <f t="shared" si="55"/>
        <v>0</v>
      </c>
      <c r="M712" s="160"/>
    </row>
    <row r="713" spans="2:13" x14ac:dyDescent="0.2">
      <c r="B713" s="159"/>
      <c r="C713" s="185"/>
      <c r="D713" s="185"/>
      <c r="E713" s="186"/>
      <c r="F713" s="186"/>
      <c r="G713" s="187"/>
      <c r="H713" s="200" t="str">
        <f t="shared" si="53"/>
        <v/>
      </c>
      <c r="I713" s="196"/>
      <c r="J713" s="187"/>
      <c r="K713" s="200" t="str">
        <f t="shared" si="54"/>
        <v/>
      </c>
      <c r="L713" s="199">
        <f t="shared" si="55"/>
        <v>0</v>
      </c>
      <c r="M713" s="160"/>
    </row>
    <row r="714" spans="2:13" x14ac:dyDescent="0.2">
      <c r="B714" s="159"/>
      <c r="C714" s="185"/>
      <c r="D714" s="185"/>
      <c r="E714" s="186"/>
      <c r="F714" s="186"/>
      <c r="G714" s="187"/>
      <c r="H714" s="200" t="str">
        <f t="shared" si="53"/>
        <v/>
      </c>
      <c r="I714" s="196"/>
      <c r="J714" s="187"/>
      <c r="K714" s="200" t="str">
        <f t="shared" si="54"/>
        <v/>
      </c>
      <c r="L714" s="199">
        <f t="shared" si="55"/>
        <v>0</v>
      </c>
      <c r="M714" s="160"/>
    </row>
    <row r="715" spans="2:13" x14ac:dyDescent="0.2">
      <c r="B715" s="159"/>
      <c r="C715" s="185"/>
      <c r="D715" s="185"/>
      <c r="E715" s="186"/>
      <c r="F715" s="186"/>
      <c r="G715" s="187"/>
      <c r="H715" s="200" t="str">
        <f t="shared" si="53"/>
        <v/>
      </c>
      <c r="I715" s="196"/>
      <c r="J715" s="187"/>
      <c r="K715" s="200" t="str">
        <f t="shared" si="54"/>
        <v/>
      </c>
      <c r="L715" s="199">
        <f t="shared" si="55"/>
        <v>0</v>
      </c>
      <c r="M715" s="160"/>
    </row>
    <row r="716" spans="2:13" x14ac:dyDescent="0.2">
      <c r="B716" s="159"/>
      <c r="C716" s="185"/>
      <c r="D716" s="185"/>
      <c r="E716" s="186"/>
      <c r="F716" s="186"/>
      <c r="G716" s="187"/>
      <c r="H716" s="200" t="str">
        <f t="shared" si="53"/>
        <v/>
      </c>
      <c r="I716" s="196"/>
      <c r="J716" s="187"/>
      <c r="K716" s="200" t="str">
        <f t="shared" si="54"/>
        <v/>
      </c>
      <c r="L716" s="199">
        <f t="shared" si="55"/>
        <v>0</v>
      </c>
      <c r="M716" s="160"/>
    </row>
    <row r="717" spans="2:13" x14ac:dyDescent="0.2">
      <c r="B717" s="159"/>
      <c r="C717" s="185"/>
      <c r="D717" s="185"/>
      <c r="E717" s="186"/>
      <c r="F717" s="186"/>
      <c r="G717" s="187"/>
      <c r="H717" s="200" t="str">
        <f t="shared" si="53"/>
        <v/>
      </c>
      <c r="I717" s="196"/>
      <c r="J717" s="187"/>
      <c r="K717" s="200" t="str">
        <f t="shared" si="54"/>
        <v/>
      </c>
      <c r="L717" s="199">
        <f t="shared" si="55"/>
        <v>0</v>
      </c>
      <c r="M717" s="160"/>
    </row>
    <row r="718" spans="2:13" x14ac:dyDescent="0.2">
      <c r="B718" s="159"/>
      <c r="C718" s="185"/>
      <c r="D718" s="185"/>
      <c r="E718" s="186"/>
      <c r="F718" s="186"/>
      <c r="G718" s="187"/>
      <c r="H718" s="200" t="str">
        <f t="shared" si="53"/>
        <v/>
      </c>
      <c r="I718" s="196"/>
      <c r="J718" s="187"/>
      <c r="K718" s="200" t="str">
        <f t="shared" si="54"/>
        <v/>
      </c>
      <c r="L718" s="199">
        <f t="shared" si="55"/>
        <v>0</v>
      </c>
      <c r="M718" s="160"/>
    </row>
    <row r="719" spans="2:13" x14ac:dyDescent="0.2">
      <c r="B719" s="159"/>
      <c r="C719" s="185"/>
      <c r="D719" s="185"/>
      <c r="E719" s="186"/>
      <c r="F719" s="186"/>
      <c r="G719" s="187"/>
      <c r="H719" s="200" t="str">
        <f t="shared" si="53"/>
        <v/>
      </c>
      <c r="I719" s="196"/>
      <c r="J719" s="187"/>
      <c r="K719" s="200" t="str">
        <f t="shared" si="54"/>
        <v/>
      </c>
      <c r="L719" s="199">
        <f t="shared" si="55"/>
        <v>0</v>
      </c>
      <c r="M719" s="160"/>
    </row>
    <row r="720" spans="2:13" x14ac:dyDescent="0.2">
      <c r="B720" s="159"/>
      <c r="C720" s="185"/>
      <c r="D720" s="185"/>
      <c r="E720" s="186"/>
      <c r="F720" s="186"/>
      <c r="G720" s="187"/>
      <c r="H720" s="200" t="str">
        <f t="shared" si="53"/>
        <v/>
      </c>
      <c r="I720" s="196"/>
      <c r="J720" s="187"/>
      <c r="K720" s="200" t="str">
        <f t="shared" si="54"/>
        <v/>
      </c>
      <c r="L720" s="199">
        <f t="shared" si="55"/>
        <v>0</v>
      </c>
      <c r="M720" s="160"/>
    </row>
    <row r="721" spans="2:13" x14ac:dyDescent="0.2">
      <c r="B721" s="159"/>
      <c r="C721" s="185"/>
      <c r="D721" s="185"/>
      <c r="E721" s="186"/>
      <c r="F721" s="186"/>
      <c r="G721" s="187"/>
      <c r="H721" s="200" t="str">
        <f t="shared" si="53"/>
        <v/>
      </c>
      <c r="I721" s="196"/>
      <c r="J721" s="187"/>
      <c r="K721" s="200" t="str">
        <f t="shared" si="54"/>
        <v/>
      </c>
      <c r="L721" s="199">
        <f t="shared" si="55"/>
        <v>0</v>
      </c>
      <c r="M721" s="160"/>
    </row>
    <row r="722" spans="2:13" x14ac:dyDescent="0.2">
      <c r="B722" s="159"/>
      <c r="C722" s="185"/>
      <c r="D722" s="185"/>
      <c r="E722" s="186"/>
      <c r="F722" s="186"/>
      <c r="G722" s="187"/>
      <c r="H722" s="200" t="str">
        <f t="shared" si="53"/>
        <v/>
      </c>
      <c r="I722" s="196"/>
      <c r="J722" s="187"/>
      <c r="K722" s="200" t="str">
        <f t="shared" si="54"/>
        <v/>
      </c>
      <c r="L722" s="199">
        <f t="shared" si="55"/>
        <v>0</v>
      </c>
      <c r="M722" s="160"/>
    </row>
    <row r="723" spans="2:13" x14ac:dyDescent="0.2">
      <c r="B723" s="159"/>
      <c r="C723" s="185"/>
      <c r="D723" s="185"/>
      <c r="E723" s="186"/>
      <c r="F723" s="186"/>
      <c r="G723" s="187"/>
      <c r="H723" s="200" t="str">
        <f t="shared" si="53"/>
        <v/>
      </c>
      <c r="I723" s="196"/>
      <c r="J723" s="187"/>
      <c r="K723" s="200" t="str">
        <f t="shared" si="54"/>
        <v/>
      </c>
      <c r="L723" s="199">
        <f t="shared" si="55"/>
        <v>0</v>
      </c>
      <c r="M723" s="160"/>
    </row>
    <row r="724" spans="2:13" x14ac:dyDescent="0.2">
      <c r="B724" s="159"/>
      <c r="C724" s="185"/>
      <c r="D724" s="185"/>
      <c r="E724" s="186"/>
      <c r="F724" s="186"/>
      <c r="G724" s="187"/>
      <c r="H724" s="200" t="str">
        <f t="shared" si="53"/>
        <v/>
      </c>
      <c r="I724" s="196"/>
      <c r="J724" s="187"/>
      <c r="K724" s="200" t="str">
        <f t="shared" si="54"/>
        <v/>
      </c>
      <c r="L724" s="199">
        <f t="shared" si="55"/>
        <v>0</v>
      </c>
      <c r="M724" s="160"/>
    </row>
    <row r="725" spans="2:13" x14ac:dyDescent="0.2">
      <c r="B725" s="159"/>
      <c r="C725" s="185"/>
      <c r="D725" s="185"/>
      <c r="E725" s="186"/>
      <c r="F725" s="186"/>
      <c r="G725" s="187"/>
      <c r="H725" s="200" t="str">
        <f t="shared" si="53"/>
        <v/>
      </c>
      <c r="I725" s="196"/>
      <c r="J725" s="187"/>
      <c r="K725" s="200" t="str">
        <f t="shared" si="54"/>
        <v/>
      </c>
      <c r="L725" s="199">
        <f t="shared" si="55"/>
        <v>0</v>
      </c>
      <c r="M725" s="160"/>
    </row>
    <row r="726" spans="2:13" x14ac:dyDescent="0.2">
      <c r="B726" s="159"/>
      <c r="C726" s="185"/>
      <c r="D726" s="185"/>
      <c r="E726" s="186"/>
      <c r="F726" s="186"/>
      <c r="G726" s="187"/>
      <c r="H726" s="200" t="str">
        <f t="shared" si="53"/>
        <v/>
      </c>
      <c r="I726" s="196"/>
      <c r="J726" s="187"/>
      <c r="K726" s="200" t="str">
        <f t="shared" si="54"/>
        <v/>
      </c>
      <c r="L726" s="199">
        <f t="shared" si="55"/>
        <v>0</v>
      </c>
      <c r="M726" s="160"/>
    </row>
    <row r="727" spans="2:13" x14ac:dyDescent="0.2">
      <c r="B727" s="159"/>
      <c r="C727" s="185"/>
      <c r="D727" s="185"/>
      <c r="E727" s="186"/>
      <c r="F727" s="186"/>
      <c r="G727" s="187"/>
      <c r="H727" s="200" t="str">
        <f t="shared" si="53"/>
        <v/>
      </c>
      <c r="I727" s="196"/>
      <c r="J727" s="187"/>
      <c r="K727" s="200" t="str">
        <f t="shared" si="54"/>
        <v/>
      </c>
      <c r="L727" s="199">
        <f t="shared" si="55"/>
        <v>0</v>
      </c>
      <c r="M727" s="160"/>
    </row>
    <row r="728" spans="2:13" x14ac:dyDescent="0.2">
      <c r="B728" s="159"/>
      <c r="C728" s="185"/>
      <c r="D728" s="185"/>
      <c r="E728" s="186"/>
      <c r="F728" s="186"/>
      <c r="G728" s="187"/>
      <c r="H728" s="200" t="str">
        <f t="shared" si="53"/>
        <v/>
      </c>
      <c r="I728" s="196"/>
      <c r="J728" s="187"/>
      <c r="K728" s="200" t="str">
        <f t="shared" si="54"/>
        <v/>
      </c>
      <c r="L728" s="199">
        <f t="shared" si="55"/>
        <v>0</v>
      </c>
      <c r="M728" s="160"/>
    </row>
    <row r="729" spans="2:13" x14ac:dyDescent="0.2">
      <c r="B729" s="159"/>
      <c r="C729" s="185"/>
      <c r="D729" s="185"/>
      <c r="E729" s="186"/>
      <c r="F729" s="186"/>
      <c r="G729" s="187"/>
      <c r="H729" s="200" t="str">
        <f t="shared" si="53"/>
        <v/>
      </c>
      <c r="I729" s="196"/>
      <c r="J729" s="187"/>
      <c r="K729" s="200" t="str">
        <f t="shared" si="54"/>
        <v/>
      </c>
      <c r="L729" s="199">
        <f t="shared" si="55"/>
        <v>0</v>
      </c>
      <c r="M729" s="160"/>
    </row>
    <row r="730" spans="2:13" x14ac:dyDescent="0.2">
      <c r="B730" s="159"/>
      <c r="C730" s="185"/>
      <c r="D730" s="185"/>
      <c r="E730" s="186"/>
      <c r="F730" s="186"/>
      <c r="G730" s="187"/>
      <c r="H730" s="200" t="str">
        <f t="shared" si="53"/>
        <v/>
      </c>
      <c r="I730" s="196"/>
      <c r="J730" s="187"/>
      <c r="K730" s="200" t="str">
        <f t="shared" si="54"/>
        <v/>
      </c>
      <c r="L730" s="199">
        <f t="shared" si="55"/>
        <v>0</v>
      </c>
      <c r="M730" s="160"/>
    </row>
    <row r="731" spans="2:13" x14ac:dyDescent="0.2">
      <c r="B731" s="159"/>
      <c r="C731" s="185"/>
      <c r="D731" s="185"/>
      <c r="E731" s="186"/>
      <c r="F731" s="186"/>
      <c r="G731" s="187"/>
      <c r="H731" s="200" t="str">
        <f t="shared" si="53"/>
        <v/>
      </c>
      <c r="I731" s="196"/>
      <c r="J731" s="187"/>
      <c r="K731" s="200" t="str">
        <f t="shared" si="54"/>
        <v/>
      </c>
      <c r="L731" s="199">
        <f t="shared" si="55"/>
        <v>0</v>
      </c>
      <c r="M731" s="160"/>
    </row>
    <row r="732" spans="2:13" x14ac:dyDescent="0.2">
      <c r="B732" s="159"/>
      <c r="C732" s="185"/>
      <c r="D732" s="185"/>
      <c r="E732" s="186"/>
      <c r="F732" s="186"/>
      <c r="G732" s="187"/>
      <c r="H732" s="200" t="str">
        <f t="shared" si="53"/>
        <v/>
      </c>
      <c r="I732" s="196"/>
      <c r="J732" s="187"/>
      <c r="K732" s="200" t="str">
        <f t="shared" si="54"/>
        <v/>
      </c>
      <c r="L732" s="199">
        <f t="shared" si="55"/>
        <v>0</v>
      </c>
      <c r="M732" s="160"/>
    </row>
    <row r="733" spans="2:13" x14ac:dyDescent="0.2">
      <c r="B733" s="159"/>
      <c r="C733" s="185"/>
      <c r="D733" s="185"/>
      <c r="E733" s="186"/>
      <c r="F733" s="186"/>
      <c r="G733" s="187"/>
      <c r="H733" s="200" t="str">
        <f t="shared" si="53"/>
        <v/>
      </c>
      <c r="I733" s="196"/>
      <c r="J733" s="187"/>
      <c r="K733" s="200" t="str">
        <f t="shared" si="54"/>
        <v/>
      </c>
      <c r="L733" s="199">
        <f t="shared" si="55"/>
        <v>0</v>
      </c>
      <c r="M733" s="160"/>
    </row>
    <row r="734" spans="2:13" x14ac:dyDescent="0.2">
      <c r="B734" s="159"/>
      <c r="C734" s="185"/>
      <c r="D734" s="185"/>
      <c r="E734" s="186"/>
      <c r="F734" s="186"/>
      <c r="G734" s="187"/>
      <c r="H734" s="200" t="str">
        <f t="shared" si="53"/>
        <v/>
      </c>
      <c r="I734" s="196"/>
      <c r="J734" s="187"/>
      <c r="K734" s="200" t="str">
        <f t="shared" si="54"/>
        <v/>
      </c>
      <c r="L734" s="199">
        <f t="shared" si="55"/>
        <v>0</v>
      </c>
      <c r="M734" s="160"/>
    </row>
    <row r="735" spans="2:13" x14ac:dyDescent="0.2">
      <c r="B735" s="159"/>
      <c r="C735" s="185"/>
      <c r="D735" s="185"/>
      <c r="E735" s="186"/>
      <c r="F735" s="186"/>
      <c r="G735" s="187"/>
      <c r="H735" s="200" t="str">
        <f t="shared" si="53"/>
        <v/>
      </c>
      <c r="I735" s="196"/>
      <c r="J735" s="187"/>
      <c r="K735" s="200" t="str">
        <f t="shared" si="54"/>
        <v/>
      </c>
      <c r="L735" s="199">
        <f t="shared" si="55"/>
        <v>0</v>
      </c>
      <c r="M735" s="160"/>
    </row>
    <row r="736" spans="2:13" x14ac:dyDescent="0.2">
      <c r="B736" s="159"/>
      <c r="C736" s="185"/>
      <c r="D736" s="185"/>
      <c r="E736" s="186"/>
      <c r="F736" s="186"/>
      <c r="G736" s="187"/>
      <c r="H736" s="200" t="str">
        <f t="shared" si="53"/>
        <v/>
      </c>
      <c r="I736" s="196"/>
      <c r="J736" s="187"/>
      <c r="K736" s="200" t="str">
        <f t="shared" si="54"/>
        <v/>
      </c>
      <c r="L736" s="199">
        <f t="shared" si="55"/>
        <v>0</v>
      </c>
      <c r="M736" s="160"/>
    </row>
    <row r="737" spans="2:13" x14ac:dyDescent="0.2">
      <c r="B737" s="159"/>
      <c r="C737" s="185"/>
      <c r="D737" s="185"/>
      <c r="E737" s="186"/>
      <c r="F737" s="186"/>
      <c r="G737" s="187"/>
      <c r="H737" s="200" t="str">
        <f t="shared" si="53"/>
        <v/>
      </c>
      <c r="I737" s="196"/>
      <c r="J737" s="187"/>
      <c r="K737" s="200" t="str">
        <f t="shared" si="54"/>
        <v/>
      </c>
      <c r="L737" s="199">
        <f t="shared" si="55"/>
        <v>0</v>
      </c>
      <c r="M737" s="160"/>
    </row>
    <row r="738" spans="2:13" x14ac:dyDescent="0.2">
      <c r="B738" s="159"/>
      <c r="C738" s="185"/>
      <c r="D738" s="185"/>
      <c r="E738" s="186"/>
      <c r="F738" s="186"/>
      <c r="G738" s="187"/>
      <c r="H738" s="200" t="str">
        <f t="shared" si="53"/>
        <v/>
      </c>
      <c r="I738" s="196"/>
      <c r="J738" s="187"/>
      <c r="K738" s="200" t="str">
        <f t="shared" si="54"/>
        <v/>
      </c>
      <c r="L738" s="199">
        <f t="shared" si="55"/>
        <v>0</v>
      </c>
      <c r="M738" s="160"/>
    </row>
    <row r="739" spans="2:13" x14ac:dyDescent="0.2">
      <c r="B739" s="159"/>
      <c r="C739" s="185"/>
      <c r="D739" s="185"/>
      <c r="E739" s="186"/>
      <c r="F739" s="186"/>
      <c r="G739" s="187"/>
      <c r="H739" s="200" t="str">
        <f t="shared" si="53"/>
        <v/>
      </c>
      <c r="I739" s="196"/>
      <c r="J739" s="187"/>
      <c r="K739" s="200" t="str">
        <f t="shared" si="54"/>
        <v/>
      </c>
      <c r="L739" s="199">
        <f t="shared" si="55"/>
        <v>0</v>
      </c>
      <c r="M739" s="160"/>
    </row>
    <row r="740" spans="2:13" x14ac:dyDescent="0.2">
      <c r="B740" s="159"/>
      <c r="C740" s="185"/>
      <c r="D740" s="185"/>
      <c r="E740" s="186"/>
      <c r="F740" s="186"/>
      <c r="G740" s="187"/>
      <c r="H740" s="200" t="str">
        <f t="shared" si="53"/>
        <v/>
      </c>
      <c r="I740" s="196"/>
      <c r="J740" s="187"/>
      <c r="K740" s="200" t="str">
        <f t="shared" si="54"/>
        <v/>
      </c>
      <c r="L740" s="199">
        <f t="shared" si="55"/>
        <v>0</v>
      </c>
      <c r="M740" s="160"/>
    </row>
    <row r="741" spans="2:13" x14ac:dyDescent="0.2">
      <c r="B741" s="159"/>
      <c r="C741" s="185"/>
      <c r="D741" s="185"/>
      <c r="E741" s="186"/>
      <c r="F741" s="186"/>
      <c r="G741" s="187"/>
      <c r="H741" s="200" t="str">
        <f t="shared" si="53"/>
        <v/>
      </c>
      <c r="I741" s="196"/>
      <c r="J741" s="187"/>
      <c r="K741" s="200" t="str">
        <f t="shared" si="54"/>
        <v/>
      </c>
      <c r="L741" s="199">
        <f t="shared" si="55"/>
        <v>0</v>
      </c>
      <c r="M741" s="160"/>
    </row>
    <row r="742" spans="2:13" x14ac:dyDescent="0.2">
      <c r="B742" s="159"/>
      <c r="C742" s="185"/>
      <c r="D742" s="185"/>
      <c r="E742" s="186"/>
      <c r="F742" s="186"/>
      <c r="G742" s="187"/>
      <c r="H742" s="200" t="str">
        <f t="shared" si="53"/>
        <v/>
      </c>
      <c r="I742" s="196"/>
      <c r="J742" s="187"/>
      <c r="K742" s="200" t="str">
        <f t="shared" si="54"/>
        <v/>
      </c>
      <c r="L742" s="199">
        <f t="shared" si="55"/>
        <v>0</v>
      </c>
      <c r="M742" s="160"/>
    </row>
    <row r="743" spans="2:13" x14ac:dyDescent="0.2">
      <c r="B743" s="159"/>
      <c r="C743" s="185"/>
      <c r="D743" s="185"/>
      <c r="E743" s="186"/>
      <c r="F743" s="186"/>
      <c r="G743" s="187"/>
      <c r="H743" s="200" t="str">
        <f t="shared" ref="H743:H806" si="56">IF(G743="","",VLOOKUP(G743,NamaAkun,2))</f>
        <v/>
      </c>
      <c r="I743" s="196"/>
      <c r="J743" s="187"/>
      <c r="K743" s="200" t="str">
        <f t="shared" ref="K743:K806" si="57">IF(J743="","",VLOOKUP(J743,NamaAkun,2))</f>
        <v/>
      </c>
      <c r="L743" s="199">
        <f t="shared" ref="L743:L806" si="58">I743</f>
        <v>0</v>
      </c>
      <c r="M743" s="160"/>
    </row>
    <row r="744" spans="2:13" x14ac:dyDescent="0.2">
      <c r="B744" s="159"/>
      <c r="C744" s="185"/>
      <c r="D744" s="185"/>
      <c r="E744" s="186"/>
      <c r="F744" s="186"/>
      <c r="G744" s="187"/>
      <c r="H744" s="200" t="str">
        <f t="shared" si="56"/>
        <v/>
      </c>
      <c r="I744" s="196"/>
      <c r="J744" s="187"/>
      <c r="K744" s="200" t="str">
        <f t="shared" si="57"/>
        <v/>
      </c>
      <c r="L744" s="199">
        <f t="shared" si="58"/>
        <v>0</v>
      </c>
      <c r="M744" s="160"/>
    </row>
    <row r="745" spans="2:13" x14ac:dyDescent="0.2">
      <c r="B745" s="159"/>
      <c r="C745" s="185"/>
      <c r="D745" s="185"/>
      <c r="E745" s="186"/>
      <c r="F745" s="186"/>
      <c r="G745" s="187"/>
      <c r="H745" s="200" t="str">
        <f t="shared" si="56"/>
        <v/>
      </c>
      <c r="I745" s="196"/>
      <c r="J745" s="187"/>
      <c r="K745" s="200" t="str">
        <f t="shared" si="57"/>
        <v/>
      </c>
      <c r="L745" s="199">
        <f t="shared" si="58"/>
        <v>0</v>
      </c>
      <c r="M745" s="160"/>
    </row>
    <row r="746" spans="2:13" x14ac:dyDescent="0.2">
      <c r="B746" s="159"/>
      <c r="C746" s="185"/>
      <c r="D746" s="185"/>
      <c r="E746" s="186"/>
      <c r="F746" s="186"/>
      <c r="G746" s="187"/>
      <c r="H746" s="200" t="str">
        <f t="shared" si="56"/>
        <v/>
      </c>
      <c r="I746" s="196"/>
      <c r="J746" s="187"/>
      <c r="K746" s="200" t="str">
        <f t="shared" si="57"/>
        <v/>
      </c>
      <c r="L746" s="199">
        <f t="shared" si="58"/>
        <v>0</v>
      </c>
      <c r="M746" s="160"/>
    </row>
    <row r="747" spans="2:13" x14ac:dyDescent="0.2">
      <c r="B747" s="159"/>
      <c r="C747" s="185"/>
      <c r="D747" s="185"/>
      <c r="E747" s="186"/>
      <c r="F747" s="186"/>
      <c r="G747" s="187"/>
      <c r="H747" s="200" t="str">
        <f t="shared" si="56"/>
        <v/>
      </c>
      <c r="I747" s="196"/>
      <c r="J747" s="187"/>
      <c r="K747" s="200" t="str">
        <f t="shared" si="57"/>
        <v/>
      </c>
      <c r="L747" s="199">
        <f t="shared" si="58"/>
        <v>0</v>
      </c>
      <c r="M747" s="160"/>
    </row>
    <row r="748" spans="2:13" x14ac:dyDescent="0.2">
      <c r="B748" s="159"/>
      <c r="C748" s="185"/>
      <c r="D748" s="185"/>
      <c r="E748" s="186"/>
      <c r="F748" s="186"/>
      <c r="G748" s="187"/>
      <c r="H748" s="200" t="str">
        <f t="shared" si="56"/>
        <v/>
      </c>
      <c r="I748" s="196"/>
      <c r="J748" s="187"/>
      <c r="K748" s="200" t="str">
        <f t="shared" si="57"/>
        <v/>
      </c>
      <c r="L748" s="199">
        <f t="shared" si="58"/>
        <v>0</v>
      </c>
      <c r="M748" s="160"/>
    </row>
    <row r="749" spans="2:13" x14ac:dyDescent="0.2">
      <c r="B749" s="159"/>
      <c r="C749" s="185"/>
      <c r="D749" s="185"/>
      <c r="E749" s="186"/>
      <c r="F749" s="186"/>
      <c r="G749" s="187"/>
      <c r="H749" s="200" t="str">
        <f t="shared" si="56"/>
        <v/>
      </c>
      <c r="I749" s="196"/>
      <c r="J749" s="187"/>
      <c r="K749" s="200" t="str">
        <f t="shared" si="57"/>
        <v/>
      </c>
      <c r="L749" s="199">
        <f t="shared" si="58"/>
        <v>0</v>
      </c>
      <c r="M749" s="160"/>
    </row>
    <row r="750" spans="2:13" x14ac:dyDescent="0.2">
      <c r="B750" s="159"/>
      <c r="C750" s="185"/>
      <c r="D750" s="185"/>
      <c r="E750" s="186"/>
      <c r="F750" s="186"/>
      <c r="G750" s="187"/>
      <c r="H750" s="200" t="str">
        <f t="shared" si="56"/>
        <v/>
      </c>
      <c r="I750" s="196"/>
      <c r="J750" s="187"/>
      <c r="K750" s="200" t="str">
        <f t="shared" si="57"/>
        <v/>
      </c>
      <c r="L750" s="199">
        <f t="shared" si="58"/>
        <v>0</v>
      </c>
      <c r="M750" s="160"/>
    </row>
    <row r="751" spans="2:13" x14ac:dyDescent="0.2">
      <c r="B751" s="159"/>
      <c r="C751" s="185"/>
      <c r="D751" s="185"/>
      <c r="E751" s="186"/>
      <c r="F751" s="186"/>
      <c r="G751" s="187"/>
      <c r="H751" s="200" t="str">
        <f t="shared" si="56"/>
        <v/>
      </c>
      <c r="I751" s="196"/>
      <c r="J751" s="187"/>
      <c r="K751" s="200" t="str">
        <f t="shared" si="57"/>
        <v/>
      </c>
      <c r="L751" s="199">
        <f t="shared" si="58"/>
        <v>0</v>
      </c>
      <c r="M751" s="160"/>
    </row>
    <row r="752" spans="2:13" x14ac:dyDescent="0.2">
      <c r="B752" s="159"/>
      <c r="C752" s="185"/>
      <c r="D752" s="185"/>
      <c r="E752" s="186"/>
      <c r="F752" s="186"/>
      <c r="G752" s="187"/>
      <c r="H752" s="200" t="str">
        <f t="shared" si="56"/>
        <v/>
      </c>
      <c r="I752" s="196"/>
      <c r="J752" s="187"/>
      <c r="K752" s="200" t="str">
        <f t="shared" si="57"/>
        <v/>
      </c>
      <c r="L752" s="199">
        <f t="shared" si="58"/>
        <v>0</v>
      </c>
      <c r="M752" s="160"/>
    </row>
    <row r="753" spans="2:13" x14ac:dyDescent="0.2">
      <c r="B753" s="159"/>
      <c r="C753" s="185"/>
      <c r="D753" s="185"/>
      <c r="E753" s="186"/>
      <c r="F753" s="186"/>
      <c r="G753" s="187"/>
      <c r="H753" s="200" t="str">
        <f t="shared" si="56"/>
        <v/>
      </c>
      <c r="I753" s="196"/>
      <c r="J753" s="187"/>
      <c r="K753" s="200" t="str">
        <f t="shared" si="57"/>
        <v/>
      </c>
      <c r="L753" s="199">
        <f t="shared" si="58"/>
        <v>0</v>
      </c>
      <c r="M753" s="160"/>
    </row>
    <row r="754" spans="2:13" x14ac:dyDescent="0.2">
      <c r="B754" s="159"/>
      <c r="C754" s="185"/>
      <c r="D754" s="185"/>
      <c r="E754" s="186"/>
      <c r="F754" s="186"/>
      <c r="G754" s="187"/>
      <c r="H754" s="200" t="str">
        <f t="shared" si="56"/>
        <v/>
      </c>
      <c r="I754" s="196"/>
      <c r="J754" s="187"/>
      <c r="K754" s="200" t="str">
        <f t="shared" si="57"/>
        <v/>
      </c>
      <c r="L754" s="199">
        <f t="shared" si="58"/>
        <v>0</v>
      </c>
      <c r="M754" s="160"/>
    </row>
    <row r="755" spans="2:13" x14ac:dyDescent="0.2">
      <c r="B755" s="159"/>
      <c r="C755" s="185"/>
      <c r="D755" s="185"/>
      <c r="E755" s="186"/>
      <c r="F755" s="186"/>
      <c r="G755" s="187"/>
      <c r="H755" s="200" t="str">
        <f t="shared" si="56"/>
        <v/>
      </c>
      <c r="I755" s="196"/>
      <c r="J755" s="187"/>
      <c r="K755" s="200" t="str">
        <f t="shared" si="57"/>
        <v/>
      </c>
      <c r="L755" s="199">
        <f t="shared" si="58"/>
        <v>0</v>
      </c>
      <c r="M755" s="160"/>
    </row>
    <row r="756" spans="2:13" x14ac:dyDescent="0.2">
      <c r="B756" s="159"/>
      <c r="C756" s="185"/>
      <c r="D756" s="185"/>
      <c r="E756" s="186"/>
      <c r="F756" s="186"/>
      <c r="G756" s="187"/>
      <c r="H756" s="200" t="str">
        <f t="shared" si="56"/>
        <v/>
      </c>
      <c r="I756" s="196"/>
      <c r="J756" s="187"/>
      <c r="K756" s="200" t="str">
        <f t="shared" si="57"/>
        <v/>
      </c>
      <c r="L756" s="199">
        <f t="shared" si="58"/>
        <v>0</v>
      </c>
      <c r="M756" s="160"/>
    </row>
    <row r="757" spans="2:13" x14ac:dyDescent="0.2">
      <c r="B757" s="159"/>
      <c r="C757" s="185"/>
      <c r="D757" s="185"/>
      <c r="E757" s="186"/>
      <c r="F757" s="186"/>
      <c r="G757" s="187"/>
      <c r="H757" s="200" t="str">
        <f t="shared" si="56"/>
        <v/>
      </c>
      <c r="I757" s="196"/>
      <c r="J757" s="187"/>
      <c r="K757" s="200" t="str">
        <f t="shared" si="57"/>
        <v/>
      </c>
      <c r="L757" s="199">
        <f t="shared" si="58"/>
        <v>0</v>
      </c>
      <c r="M757" s="160"/>
    </row>
    <row r="758" spans="2:13" x14ac:dyDescent="0.2">
      <c r="B758" s="159"/>
      <c r="C758" s="185"/>
      <c r="D758" s="185"/>
      <c r="E758" s="186"/>
      <c r="F758" s="186"/>
      <c r="G758" s="187"/>
      <c r="H758" s="200" t="str">
        <f t="shared" si="56"/>
        <v/>
      </c>
      <c r="I758" s="196"/>
      <c r="J758" s="187"/>
      <c r="K758" s="200" t="str">
        <f t="shared" si="57"/>
        <v/>
      </c>
      <c r="L758" s="199">
        <f t="shared" si="58"/>
        <v>0</v>
      </c>
      <c r="M758" s="160"/>
    </row>
    <row r="759" spans="2:13" x14ac:dyDescent="0.2">
      <c r="B759" s="159"/>
      <c r="C759" s="185"/>
      <c r="D759" s="185"/>
      <c r="E759" s="186"/>
      <c r="F759" s="186"/>
      <c r="G759" s="187"/>
      <c r="H759" s="200" t="str">
        <f t="shared" si="56"/>
        <v/>
      </c>
      <c r="I759" s="196"/>
      <c r="J759" s="187"/>
      <c r="K759" s="200" t="str">
        <f t="shared" si="57"/>
        <v/>
      </c>
      <c r="L759" s="199">
        <f t="shared" si="58"/>
        <v>0</v>
      </c>
      <c r="M759" s="160"/>
    </row>
    <row r="760" spans="2:13" x14ac:dyDescent="0.2">
      <c r="B760" s="159"/>
      <c r="C760" s="185"/>
      <c r="D760" s="185"/>
      <c r="E760" s="186"/>
      <c r="F760" s="186"/>
      <c r="G760" s="187"/>
      <c r="H760" s="200" t="str">
        <f t="shared" si="56"/>
        <v/>
      </c>
      <c r="I760" s="196"/>
      <c r="J760" s="187"/>
      <c r="K760" s="200" t="str">
        <f t="shared" si="57"/>
        <v/>
      </c>
      <c r="L760" s="199">
        <f t="shared" si="58"/>
        <v>0</v>
      </c>
      <c r="M760" s="160"/>
    </row>
    <row r="761" spans="2:13" x14ac:dyDescent="0.2">
      <c r="B761" s="159"/>
      <c r="C761" s="185"/>
      <c r="D761" s="185"/>
      <c r="E761" s="186"/>
      <c r="F761" s="186"/>
      <c r="G761" s="187"/>
      <c r="H761" s="200" t="str">
        <f t="shared" si="56"/>
        <v/>
      </c>
      <c r="I761" s="196"/>
      <c r="J761" s="187"/>
      <c r="K761" s="200" t="str">
        <f t="shared" si="57"/>
        <v/>
      </c>
      <c r="L761" s="199">
        <f t="shared" si="58"/>
        <v>0</v>
      </c>
      <c r="M761" s="160"/>
    </row>
    <row r="762" spans="2:13" x14ac:dyDescent="0.2">
      <c r="B762" s="159"/>
      <c r="C762" s="185"/>
      <c r="D762" s="185"/>
      <c r="E762" s="186"/>
      <c r="F762" s="186"/>
      <c r="G762" s="187"/>
      <c r="H762" s="200" t="str">
        <f t="shared" si="56"/>
        <v/>
      </c>
      <c r="I762" s="196"/>
      <c r="J762" s="187"/>
      <c r="K762" s="200" t="str">
        <f t="shared" si="57"/>
        <v/>
      </c>
      <c r="L762" s="199">
        <f t="shared" si="58"/>
        <v>0</v>
      </c>
      <c r="M762" s="160"/>
    </row>
    <row r="763" spans="2:13" x14ac:dyDescent="0.2">
      <c r="B763" s="159"/>
      <c r="C763" s="185"/>
      <c r="D763" s="185"/>
      <c r="E763" s="186"/>
      <c r="F763" s="186"/>
      <c r="G763" s="187"/>
      <c r="H763" s="200" t="str">
        <f t="shared" si="56"/>
        <v/>
      </c>
      <c r="I763" s="196"/>
      <c r="J763" s="187"/>
      <c r="K763" s="200" t="str">
        <f t="shared" si="57"/>
        <v/>
      </c>
      <c r="L763" s="199">
        <f t="shared" si="58"/>
        <v>0</v>
      </c>
      <c r="M763" s="160"/>
    </row>
    <row r="764" spans="2:13" x14ac:dyDescent="0.2">
      <c r="B764" s="159"/>
      <c r="C764" s="185"/>
      <c r="D764" s="185"/>
      <c r="E764" s="186"/>
      <c r="F764" s="186"/>
      <c r="G764" s="187"/>
      <c r="H764" s="200" t="str">
        <f t="shared" si="56"/>
        <v/>
      </c>
      <c r="I764" s="196"/>
      <c r="J764" s="187"/>
      <c r="K764" s="200" t="str">
        <f t="shared" si="57"/>
        <v/>
      </c>
      <c r="L764" s="199">
        <f t="shared" si="58"/>
        <v>0</v>
      </c>
      <c r="M764" s="160"/>
    </row>
    <row r="765" spans="2:13" x14ac:dyDescent="0.2">
      <c r="B765" s="159"/>
      <c r="C765" s="185"/>
      <c r="D765" s="185"/>
      <c r="E765" s="186"/>
      <c r="F765" s="186"/>
      <c r="G765" s="187"/>
      <c r="H765" s="200" t="str">
        <f t="shared" si="56"/>
        <v/>
      </c>
      <c r="I765" s="196"/>
      <c r="J765" s="187"/>
      <c r="K765" s="200" t="str">
        <f t="shared" si="57"/>
        <v/>
      </c>
      <c r="L765" s="199">
        <f t="shared" si="58"/>
        <v>0</v>
      </c>
      <c r="M765" s="160"/>
    </row>
    <row r="766" spans="2:13" x14ac:dyDescent="0.2">
      <c r="B766" s="159"/>
      <c r="C766" s="185"/>
      <c r="D766" s="185"/>
      <c r="E766" s="186"/>
      <c r="F766" s="186"/>
      <c r="G766" s="187"/>
      <c r="H766" s="200" t="str">
        <f t="shared" si="56"/>
        <v/>
      </c>
      <c r="I766" s="196"/>
      <c r="J766" s="187"/>
      <c r="K766" s="200" t="str">
        <f t="shared" si="57"/>
        <v/>
      </c>
      <c r="L766" s="199">
        <f t="shared" si="58"/>
        <v>0</v>
      </c>
      <c r="M766" s="160"/>
    </row>
    <row r="767" spans="2:13" x14ac:dyDescent="0.2">
      <c r="B767" s="159"/>
      <c r="C767" s="185"/>
      <c r="D767" s="185"/>
      <c r="E767" s="186"/>
      <c r="F767" s="186"/>
      <c r="G767" s="187"/>
      <c r="H767" s="200" t="str">
        <f t="shared" si="56"/>
        <v/>
      </c>
      <c r="I767" s="196"/>
      <c r="J767" s="187"/>
      <c r="K767" s="200" t="str">
        <f t="shared" si="57"/>
        <v/>
      </c>
      <c r="L767" s="199">
        <f t="shared" si="58"/>
        <v>0</v>
      </c>
      <c r="M767" s="160"/>
    </row>
    <row r="768" spans="2:13" x14ac:dyDescent="0.2">
      <c r="B768" s="159"/>
      <c r="C768" s="185"/>
      <c r="D768" s="185"/>
      <c r="E768" s="186"/>
      <c r="F768" s="186"/>
      <c r="G768" s="187"/>
      <c r="H768" s="200" t="str">
        <f t="shared" si="56"/>
        <v/>
      </c>
      <c r="I768" s="196"/>
      <c r="J768" s="187"/>
      <c r="K768" s="200" t="str">
        <f t="shared" si="57"/>
        <v/>
      </c>
      <c r="L768" s="199">
        <f t="shared" si="58"/>
        <v>0</v>
      </c>
      <c r="M768" s="160"/>
    </row>
    <row r="769" spans="2:13" x14ac:dyDescent="0.2">
      <c r="B769" s="159"/>
      <c r="C769" s="185"/>
      <c r="D769" s="185"/>
      <c r="E769" s="186"/>
      <c r="F769" s="186"/>
      <c r="G769" s="187"/>
      <c r="H769" s="200" t="str">
        <f t="shared" si="56"/>
        <v/>
      </c>
      <c r="I769" s="196"/>
      <c r="J769" s="187"/>
      <c r="K769" s="200" t="str">
        <f t="shared" si="57"/>
        <v/>
      </c>
      <c r="L769" s="199">
        <f t="shared" si="58"/>
        <v>0</v>
      </c>
      <c r="M769" s="160"/>
    </row>
    <row r="770" spans="2:13" x14ac:dyDescent="0.2">
      <c r="B770" s="159"/>
      <c r="C770" s="185"/>
      <c r="D770" s="185"/>
      <c r="E770" s="186"/>
      <c r="F770" s="186"/>
      <c r="G770" s="187"/>
      <c r="H770" s="200" t="str">
        <f t="shared" si="56"/>
        <v/>
      </c>
      <c r="I770" s="196"/>
      <c r="J770" s="187"/>
      <c r="K770" s="200" t="str">
        <f t="shared" si="57"/>
        <v/>
      </c>
      <c r="L770" s="199">
        <f t="shared" si="58"/>
        <v>0</v>
      </c>
      <c r="M770" s="160"/>
    </row>
    <row r="771" spans="2:13" x14ac:dyDescent="0.2">
      <c r="B771" s="159"/>
      <c r="C771" s="185"/>
      <c r="D771" s="185"/>
      <c r="E771" s="186"/>
      <c r="F771" s="186"/>
      <c r="G771" s="187"/>
      <c r="H771" s="200" t="str">
        <f t="shared" si="56"/>
        <v/>
      </c>
      <c r="I771" s="196"/>
      <c r="J771" s="187"/>
      <c r="K771" s="200" t="str">
        <f t="shared" si="57"/>
        <v/>
      </c>
      <c r="L771" s="199">
        <f t="shared" si="58"/>
        <v>0</v>
      </c>
      <c r="M771" s="160"/>
    </row>
    <row r="772" spans="2:13" x14ac:dyDescent="0.2">
      <c r="B772" s="159"/>
      <c r="C772" s="185"/>
      <c r="D772" s="185"/>
      <c r="E772" s="186"/>
      <c r="F772" s="186"/>
      <c r="G772" s="187"/>
      <c r="H772" s="200" t="str">
        <f t="shared" si="56"/>
        <v/>
      </c>
      <c r="I772" s="196"/>
      <c r="J772" s="187"/>
      <c r="K772" s="200" t="str">
        <f t="shared" si="57"/>
        <v/>
      </c>
      <c r="L772" s="199">
        <f t="shared" si="58"/>
        <v>0</v>
      </c>
      <c r="M772" s="160"/>
    </row>
    <row r="773" spans="2:13" x14ac:dyDescent="0.2">
      <c r="B773" s="159"/>
      <c r="C773" s="185"/>
      <c r="D773" s="185"/>
      <c r="E773" s="186"/>
      <c r="F773" s="186"/>
      <c r="G773" s="187"/>
      <c r="H773" s="200" t="str">
        <f t="shared" si="56"/>
        <v/>
      </c>
      <c r="I773" s="196"/>
      <c r="J773" s="187"/>
      <c r="K773" s="200" t="str">
        <f t="shared" si="57"/>
        <v/>
      </c>
      <c r="L773" s="199">
        <f t="shared" si="58"/>
        <v>0</v>
      </c>
      <c r="M773" s="160"/>
    </row>
    <row r="774" spans="2:13" x14ac:dyDescent="0.2">
      <c r="B774" s="159"/>
      <c r="C774" s="185"/>
      <c r="D774" s="185"/>
      <c r="E774" s="186"/>
      <c r="F774" s="186"/>
      <c r="G774" s="187"/>
      <c r="H774" s="200" t="str">
        <f t="shared" si="56"/>
        <v/>
      </c>
      <c r="I774" s="196"/>
      <c r="J774" s="187"/>
      <c r="K774" s="200" t="str">
        <f t="shared" si="57"/>
        <v/>
      </c>
      <c r="L774" s="199">
        <f t="shared" si="58"/>
        <v>0</v>
      </c>
      <c r="M774" s="160"/>
    </row>
    <row r="775" spans="2:13" x14ac:dyDescent="0.2">
      <c r="B775" s="159"/>
      <c r="C775" s="185"/>
      <c r="D775" s="185"/>
      <c r="E775" s="186"/>
      <c r="F775" s="186"/>
      <c r="G775" s="187"/>
      <c r="H775" s="200" t="str">
        <f t="shared" si="56"/>
        <v/>
      </c>
      <c r="I775" s="196"/>
      <c r="J775" s="187"/>
      <c r="K775" s="200" t="str">
        <f t="shared" si="57"/>
        <v/>
      </c>
      <c r="L775" s="199">
        <f t="shared" si="58"/>
        <v>0</v>
      </c>
      <c r="M775" s="160"/>
    </row>
    <row r="776" spans="2:13" x14ac:dyDescent="0.2">
      <c r="B776" s="159"/>
      <c r="C776" s="185"/>
      <c r="D776" s="185"/>
      <c r="E776" s="186"/>
      <c r="F776" s="186"/>
      <c r="G776" s="187"/>
      <c r="H776" s="200" t="str">
        <f t="shared" si="56"/>
        <v/>
      </c>
      <c r="I776" s="196"/>
      <c r="J776" s="187"/>
      <c r="K776" s="200" t="str">
        <f t="shared" si="57"/>
        <v/>
      </c>
      <c r="L776" s="199">
        <f t="shared" si="58"/>
        <v>0</v>
      </c>
      <c r="M776" s="160"/>
    </row>
    <row r="777" spans="2:13" x14ac:dyDescent="0.2">
      <c r="B777" s="159"/>
      <c r="C777" s="185"/>
      <c r="D777" s="185"/>
      <c r="E777" s="186"/>
      <c r="F777" s="186"/>
      <c r="G777" s="187"/>
      <c r="H777" s="200" t="str">
        <f t="shared" si="56"/>
        <v/>
      </c>
      <c r="I777" s="196"/>
      <c r="J777" s="187"/>
      <c r="K777" s="200" t="str">
        <f t="shared" si="57"/>
        <v/>
      </c>
      <c r="L777" s="199">
        <f t="shared" si="58"/>
        <v>0</v>
      </c>
      <c r="M777" s="160"/>
    </row>
    <row r="778" spans="2:13" x14ac:dyDescent="0.2">
      <c r="B778" s="159"/>
      <c r="C778" s="185"/>
      <c r="D778" s="185"/>
      <c r="E778" s="186"/>
      <c r="F778" s="186"/>
      <c r="G778" s="187"/>
      <c r="H778" s="200" t="str">
        <f t="shared" si="56"/>
        <v/>
      </c>
      <c r="I778" s="196"/>
      <c r="J778" s="187"/>
      <c r="K778" s="200" t="str">
        <f t="shared" si="57"/>
        <v/>
      </c>
      <c r="L778" s="199">
        <f t="shared" si="58"/>
        <v>0</v>
      </c>
      <c r="M778" s="160"/>
    </row>
    <row r="779" spans="2:13" x14ac:dyDescent="0.2">
      <c r="B779" s="159"/>
      <c r="C779" s="185"/>
      <c r="D779" s="185"/>
      <c r="E779" s="186"/>
      <c r="F779" s="186"/>
      <c r="G779" s="187"/>
      <c r="H779" s="200" t="str">
        <f t="shared" si="56"/>
        <v/>
      </c>
      <c r="I779" s="196"/>
      <c r="J779" s="187"/>
      <c r="K779" s="200" t="str">
        <f t="shared" si="57"/>
        <v/>
      </c>
      <c r="L779" s="199">
        <f t="shared" si="58"/>
        <v>0</v>
      </c>
      <c r="M779" s="160"/>
    </row>
    <row r="780" spans="2:13" x14ac:dyDescent="0.2">
      <c r="B780" s="159"/>
      <c r="C780" s="185"/>
      <c r="D780" s="185"/>
      <c r="E780" s="186"/>
      <c r="F780" s="186"/>
      <c r="G780" s="187"/>
      <c r="H780" s="200" t="str">
        <f t="shared" si="56"/>
        <v/>
      </c>
      <c r="I780" s="196"/>
      <c r="J780" s="187"/>
      <c r="K780" s="200" t="str">
        <f t="shared" si="57"/>
        <v/>
      </c>
      <c r="L780" s="199">
        <f t="shared" si="58"/>
        <v>0</v>
      </c>
      <c r="M780" s="160"/>
    </row>
    <row r="781" spans="2:13" x14ac:dyDescent="0.2">
      <c r="B781" s="159"/>
      <c r="C781" s="185"/>
      <c r="D781" s="185"/>
      <c r="E781" s="186"/>
      <c r="F781" s="186"/>
      <c r="G781" s="187"/>
      <c r="H781" s="200" t="str">
        <f t="shared" si="56"/>
        <v/>
      </c>
      <c r="I781" s="196"/>
      <c r="J781" s="187"/>
      <c r="K781" s="200" t="str">
        <f t="shared" si="57"/>
        <v/>
      </c>
      <c r="L781" s="199">
        <f t="shared" si="58"/>
        <v>0</v>
      </c>
      <c r="M781" s="160"/>
    </row>
    <row r="782" spans="2:13" x14ac:dyDescent="0.2">
      <c r="B782" s="159"/>
      <c r="C782" s="185"/>
      <c r="D782" s="185"/>
      <c r="E782" s="186"/>
      <c r="F782" s="186"/>
      <c r="G782" s="187"/>
      <c r="H782" s="200" t="str">
        <f t="shared" si="56"/>
        <v/>
      </c>
      <c r="I782" s="196"/>
      <c r="J782" s="187"/>
      <c r="K782" s="200" t="str">
        <f t="shared" si="57"/>
        <v/>
      </c>
      <c r="L782" s="199">
        <f t="shared" si="58"/>
        <v>0</v>
      </c>
      <c r="M782" s="160"/>
    </row>
    <row r="783" spans="2:13" x14ac:dyDescent="0.2">
      <c r="B783" s="159"/>
      <c r="C783" s="185"/>
      <c r="D783" s="185"/>
      <c r="E783" s="186"/>
      <c r="F783" s="186"/>
      <c r="G783" s="187"/>
      <c r="H783" s="200" t="str">
        <f t="shared" si="56"/>
        <v/>
      </c>
      <c r="I783" s="196"/>
      <c r="J783" s="187"/>
      <c r="K783" s="200" t="str">
        <f t="shared" si="57"/>
        <v/>
      </c>
      <c r="L783" s="199">
        <f t="shared" si="58"/>
        <v>0</v>
      </c>
      <c r="M783" s="160"/>
    </row>
    <row r="784" spans="2:13" x14ac:dyDescent="0.2">
      <c r="B784" s="159"/>
      <c r="C784" s="185"/>
      <c r="D784" s="185"/>
      <c r="E784" s="186"/>
      <c r="F784" s="186"/>
      <c r="G784" s="187"/>
      <c r="H784" s="200" t="str">
        <f t="shared" si="56"/>
        <v/>
      </c>
      <c r="I784" s="196"/>
      <c r="J784" s="187"/>
      <c r="K784" s="200" t="str">
        <f t="shared" si="57"/>
        <v/>
      </c>
      <c r="L784" s="199">
        <f t="shared" si="58"/>
        <v>0</v>
      </c>
      <c r="M784" s="160"/>
    </row>
    <row r="785" spans="2:13" x14ac:dyDescent="0.2">
      <c r="B785" s="159"/>
      <c r="C785" s="185"/>
      <c r="D785" s="185"/>
      <c r="E785" s="186"/>
      <c r="F785" s="186"/>
      <c r="G785" s="187"/>
      <c r="H785" s="200" t="str">
        <f t="shared" si="56"/>
        <v/>
      </c>
      <c r="I785" s="196"/>
      <c r="J785" s="187"/>
      <c r="K785" s="200" t="str">
        <f t="shared" si="57"/>
        <v/>
      </c>
      <c r="L785" s="199">
        <f t="shared" si="58"/>
        <v>0</v>
      </c>
      <c r="M785" s="160"/>
    </row>
    <row r="786" spans="2:13" x14ac:dyDescent="0.2">
      <c r="B786" s="159"/>
      <c r="C786" s="185"/>
      <c r="D786" s="185"/>
      <c r="E786" s="186"/>
      <c r="F786" s="186"/>
      <c r="G786" s="187"/>
      <c r="H786" s="200" t="str">
        <f t="shared" si="56"/>
        <v/>
      </c>
      <c r="I786" s="196"/>
      <c r="J786" s="187"/>
      <c r="K786" s="200" t="str">
        <f t="shared" si="57"/>
        <v/>
      </c>
      <c r="L786" s="199">
        <f t="shared" si="58"/>
        <v>0</v>
      </c>
      <c r="M786" s="160"/>
    </row>
    <row r="787" spans="2:13" x14ac:dyDescent="0.2">
      <c r="B787" s="159"/>
      <c r="C787" s="185"/>
      <c r="D787" s="185"/>
      <c r="E787" s="186"/>
      <c r="F787" s="186"/>
      <c r="G787" s="187"/>
      <c r="H787" s="200" t="str">
        <f t="shared" si="56"/>
        <v/>
      </c>
      <c r="I787" s="196"/>
      <c r="J787" s="187"/>
      <c r="K787" s="200" t="str">
        <f t="shared" si="57"/>
        <v/>
      </c>
      <c r="L787" s="199">
        <f t="shared" si="58"/>
        <v>0</v>
      </c>
      <c r="M787" s="160"/>
    </row>
    <row r="788" spans="2:13" x14ac:dyDescent="0.2">
      <c r="B788" s="159"/>
      <c r="C788" s="185"/>
      <c r="D788" s="185"/>
      <c r="E788" s="186"/>
      <c r="F788" s="186"/>
      <c r="G788" s="187"/>
      <c r="H788" s="200" t="str">
        <f t="shared" si="56"/>
        <v/>
      </c>
      <c r="I788" s="196"/>
      <c r="J788" s="187"/>
      <c r="K788" s="200" t="str">
        <f t="shared" si="57"/>
        <v/>
      </c>
      <c r="L788" s="199">
        <f t="shared" si="58"/>
        <v>0</v>
      </c>
      <c r="M788" s="160"/>
    </row>
    <row r="789" spans="2:13" x14ac:dyDescent="0.2">
      <c r="B789" s="159"/>
      <c r="C789" s="185"/>
      <c r="D789" s="185"/>
      <c r="E789" s="186"/>
      <c r="F789" s="186"/>
      <c r="G789" s="187"/>
      <c r="H789" s="200" t="str">
        <f t="shared" si="56"/>
        <v/>
      </c>
      <c r="I789" s="196"/>
      <c r="J789" s="187"/>
      <c r="K789" s="200" t="str">
        <f t="shared" si="57"/>
        <v/>
      </c>
      <c r="L789" s="199">
        <f t="shared" si="58"/>
        <v>0</v>
      </c>
      <c r="M789" s="160"/>
    </row>
    <row r="790" spans="2:13" x14ac:dyDescent="0.2">
      <c r="B790" s="159"/>
      <c r="C790" s="185"/>
      <c r="D790" s="185"/>
      <c r="E790" s="186"/>
      <c r="F790" s="186"/>
      <c r="G790" s="187"/>
      <c r="H790" s="200" t="str">
        <f t="shared" si="56"/>
        <v/>
      </c>
      <c r="I790" s="196"/>
      <c r="J790" s="187"/>
      <c r="K790" s="200" t="str">
        <f t="shared" si="57"/>
        <v/>
      </c>
      <c r="L790" s="199">
        <f t="shared" si="58"/>
        <v>0</v>
      </c>
      <c r="M790" s="160"/>
    </row>
    <row r="791" spans="2:13" x14ac:dyDescent="0.2">
      <c r="B791" s="159"/>
      <c r="C791" s="185"/>
      <c r="D791" s="185"/>
      <c r="E791" s="186"/>
      <c r="F791" s="186"/>
      <c r="G791" s="187"/>
      <c r="H791" s="200" t="str">
        <f t="shared" si="56"/>
        <v/>
      </c>
      <c r="I791" s="196"/>
      <c r="J791" s="187"/>
      <c r="K791" s="200" t="str">
        <f t="shared" si="57"/>
        <v/>
      </c>
      <c r="L791" s="199">
        <f t="shared" si="58"/>
        <v>0</v>
      </c>
      <c r="M791" s="160"/>
    </row>
    <row r="792" spans="2:13" x14ac:dyDescent="0.2">
      <c r="B792" s="159"/>
      <c r="C792" s="185"/>
      <c r="D792" s="185"/>
      <c r="E792" s="186"/>
      <c r="F792" s="186"/>
      <c r="G792" s="187"/>
      <c r="H792" s="200" t="str">
        <f t="shared" si="56"/>
        <v/>
      </c>
      <c r="I792" s="196"/>
      <c r="J792" s="187"/>
      <c r="K792" s="200" t="str">
        <f t="shared" si="57"/>
        <v/>
      </c>
      <c r="L792" s="199">
        <f t="shared" si="58"/>
        <v>0</v>
      </c>
      <c r="M792" s="160"/>
    </row>
    <row r="793" spans="2:13" x14ac:dyDescent="0.2">
      <c r="B793" s="159"/>
      <c r="C793" s="185"/>
      <c r="D793" s="185"/>
      <c r="E793" s="186"/>
      <c r="F793" s="186"/>
      <c r="G793" s="187"/>
      <c r="H793" s="200" t="str">
        <f t="shared" si="56"/>
        <v/>
      </c>
      <c r="I793" s="196"/>
      <c r="J793" s="187"/>
      <c r="K793" s="200" t="str">
        <f t="shared" si="57"/>
        <v/>
      </c>
      <c r="L793" s="199">
        <f t="shared" si="58"/>
        <v>0</v>
      </c>
      <c r="M793" s="160"/>
    </row>
    <row r="794" spans="2:13" x14ac:dyDescent="0.2">
      <c r="B794" s="159"/>
      <c r="C794" s="185"/>
      <c r="D794" s="185"/>
      <c r="E794" s="186"/>
      <c r="F794" s="186"/>
      <c r="G794" s="187"/>
      <c r="H794" s="200" t="str">
        <f t="shared" si="56"/>
        <v/>
      </c>
      <c r="I794" s="196"/>
      <c r="J794" s="187"/>
      <c r="K794" s="200" t="str">
        <f t="shared" si="57"/>
        <v/>
      </c>
      <c r="L794" s="199">
        <f t="shared" si="58"/>
        <v>0</v>
      </c>
      <c r="M794" s="160"/>
    </row>
    <row r="795" spans="2:13" x14ac:dyDescent="0.2">
      <c r="B795" s="159"/>
      <c r="C795" s="185"/>
      <c r="D795" s="185"/>
      <c r="E795" s="186"/>
      <c r="F795" s="186"/>
      <c r="G795" s="187"/>
      <c r="H795" s="200" t="str">
        <f t="shared" si="56"/>
        <v/>
      </c>
      <c r="I795" s="196"/>
      <c r="J795" s="187"/>
      <c r="K795" s="200" t="str">
        <f t="shared" si="57"/>
        <v/>
      </c>
      <c r="L795" s="199">
        <f t="shared" si="58"/>
        <v>0</v>
      </c>
      <c r="M795" s="160"/>
    </row>
    <row r="796" spans="2:13" x14ac:dyDescent="0.2">
      <c r="B796" s="159"/>
      <c r="C796" s="185"/>
      <c r="D796" s="185"/>
      <c r="E796" s="186"/>
      <c r="F796" s="186"/>
      <c r="G796" s="187"/>
      <c r="H796" s="200" t="str">
        <f t="shared" si="56"/>
        <v/>
      </c>
      <c r="I796" s="196"/>
      <c r="J796" s="187"/>
      <c r="K796" s="200" t="str">
        <f t="shared" si="57"/>
        <v/>
      </c>
      <c r="L796" s="199">
        <f t="shared" si="58"/>
        <v>0</v>
      </c>
      <c r="M796" s="160"/>
    </row>
    <row r="797" spans="2:13" x14ac:dyDescent="0.2">
      <c r="B797" s="159"/>
      <c r="C797" s="185"/>
      <c r="D797" s="185"/>
      <c r="E797" s="186"/>
      <c r="F797" s="186"/>
      <c r="G797" s="187"/>
      <c r="H797" s="200" t="str">
        <f t="shared" si="56"/>
        <v/>
      </c>
      <c r="I797" s="196"/>
      <c r="J797" s="187"/>
      <c r="K797" s="200" t="str">
        <f t="shared" si="57"/>
        <v/>
      </c>
      <c r="L797" s="199">
        <f t="shared" si="58"/>
        <v>0</v>
      </c>
      <c r="M797" s="160"/>
    </row>
    <row r="798" spans="2:13" x14ac:dyDescent="0.2">
      <c r="B798" s="159"/>
      <c r="C798" s="185"/>
      <c r="D798" s="185"/>
      <c r="E798" s="186"/>
      <c r="F798" s="186"/>
      <c r="G798" s="187"/>
      <c r="H798" s="200" t="str">
        <f t="shared" si="56"/>
        <v/>
      </c>
      <c r="I798" s="196"/>
      <c r="J798" s="187"/>
      <c r="K798" s="200" t="str">
        <f t="shared" si="57"/>
        <v/>
      </c>
      <c r="L798" s="199">
        <f t="shared" si="58"/>
        <v>0</v>
      </c>
      <c r="M798" s="160"/>
    </row>
    <row r="799" spans="2:13" x14ac:dyDescent="0.2">
      <c r="B799" s="159"/>
      <c r="C799" s="185"/>
      <c r="D799" s="185"/>
      <c r="E799" s="186"/>
      <c r="F799" s="186"/>
      <c r="G799" s="187"/>
      <c r="H799" s="200" t="str">
        <f t="shared" si="56"/>
        <v/>
      </c>
      <c r="I799" s="196"/>
      <c r="J799" s="187"/>
      <c r="K799" s="200" t="str">
        <f t="shared" si="57"/>
        <v/>
      </c>
      <c r="L799" s="199">
        <f t="shared" si="58"/>
        <v>0</v>
      </c>
      <c r="M799" s="160"/>
    </row>
    <row r="800" spans="2:13" x14ac:dyDescent="0.2">
      <c r="B800" s="159"/>
      <c r="C800" s="185"/>
      <c r="D800" s="185"/>
      <c r="E800" s="186"/>
      <c r="F800" s="186"/>
      <c r="G800" s="187"/>
      <c r="H800" s="200" t="str">
        <f t="shared" si="56"/>
        <v/>
      </c>
      <c r="I800" s="196"/>
      <c r="J800" s="187"/>
      <c r="K800" s="200" t="str">
        <f t="shared" si="57"/>
        <v/>
      </c>
      <c r="L800" s="199">
        <f t="shared" si="58"/>
        <v>0</v>
      </c>
      <c r="M800" s="160"/>
    </row>
    <row r="801" spans="2:13" x14ac:dyDescent="0.2">
      <c r="B801" s="159"/>
      <c r="C801" s="185"/>
      <c r="D801" s="185"/>
      <c r="E801" s="186"/>
      <c r="F801" s="186"/>
      <c r="G801" s="187"/>
      <c r="H801" s="200" t="str">
        <f t="shared" si="56"/>
        <v/>
      </c>
      <c r="I801" s="196"/>
      <c r="J801" s="187"/>
      <c r="K801" s="200" t="str">
        <f t="shared" si="57"/>
        <v/>
      </c>
      <c r="L801" s="199">
        <f t="shared" si="58"/>
        <v>0</v>
      </c>
      <c r="M801" s="160"/>
    </row>
    <row r="802" spans="2:13" x14ac:dyDescent="0.2">
      <c r="B802" s="159"/>
      <c r="C802" s="185"/>
      <c r="D802" s="185"/>
      <c r="E802" s="186"/>
      <c r="F802" s="186"/>
      <c r="G802" s="187"/>
      <c r="H802" s="200" t="str">
        <f t="shared" si="56"/>
        <v/>
      </c>
      <c r="I802" s="196"/>
      <c r="J802" s="187"/>
      <c r="K802" s="200" t="str">
        <f t="shared" si="57"/>
        <v/>
      </c>
      <c r="L802" s="199">
        <f t="shared" si="58"/>
        <v>0</v>
      </c>
      <c r="M802" s="160"/>
    </row>
    <row r="803" spans="2:13" x14ac:dyDescent="0.2">
      <c r="B803" s="159"/>
      <c r="C803" s="185"/>
      <c r="D803" s="185"/>
      <c r="E803" s="186"/>
      <c r="F803" s="186"/>
      <c r="G803" s="187"/>
      <c r="H803" s="200" t="str">
        <f t="shared" si="56"/>
        <v/>
      </c>
      <c r="I803" s="196"/>
      <c r="J803" s="187"/>
      <c r="K803" s="200" t="str">
        <f t="shared" si="57"/>
        <v/>
      </c>
      <c r="L803" s="199">
        <f t="shared" si="58"/>
        <v>0</v>
      </c>
      <c r="M803" s="160"/>
    </row>
    <row r="804" spans="2:13" x14ac:dyDescent="0.2">
      <c r="B804" s="159"/>
      <c r="C804" s="185"/>
      <c r="D804" s="185"/>
      <c r="E804" s="186"/>
      <c r="F804" s="186"/>
      <c r="G804" s="187"/>
      <c r="H804" s="200" t="str">
        <f t="shared" si="56"/>
        <v/>
      </c>
      <c r="I804" s="196"/>
      <c r="J804" s="187"/>
      <c r="K804" s="200" t="str">
        <f t="shared" si="57"/>
        <v/>
      </c>
      <c r="L804" s="199">
        <f t="shared" si="58"/>
        <v>0</v>
      </c>
      <c r="M804" s="160"/>
    </row>
    <row r="805" spans="2:13" x14ac:dyDescent="0.2">
      <c r="B805" s="159"/>
      <c r="C805" s="185"/>
      <c r="D805" s="185"/>
      <c r="E805" s="186"/>
      <c r="F805" s="186"/>
      <c r="G805" s="187"/>
      <c r="H805" s="200" t="str">
        <f t="shared" si="56"/>
        <v/>
      </c>
      <c r="I805" s="196"/>
      <c r="J805" s="187"/>
      <c r="K805" s="200" t="str">
        <f t="shared" si="57"/>
        <v/>
      </c>
      <c r="L805" s="199">
        <f t="shared" si="58"/>
        <v>0</v>
      </c>
      <c r="M805" s="160"/>
    </row>
    <row r="806" spans="2:13" x14ac:dyDescent="0.2">
      <c r="B806" s="159"/>
      <c r="C806" s="185"/>
      <c r="D806" s="185"/>
      <c r="E806" s="186"/>
      <c r="F806" s="186"/>
      <c r="G806" s="187"/>
      <c r="H806" s="200" t="str">
        <f t="shared" si="56"/>
        <v/>
      </c>
      <c r="I806" s="196"/>
      <c r="J806" s="187"/>
      <c r="K806" s="200" t="str">
        <f t="shared" si="57"/>
        <v/>
      </c>
      <c r="L806" s="199">
        <f t="shared" si="58"/>
        <v>0</v>
      </c>
      <c r="M806" s="160"/>
    </row>
    <row r="807" spans="2:13" x14ac:dyDescent="0.2">
      <c r="B807" s="159"/>
      <c r="C807" s="185"/>
      <c r="D807" s="185"/>
      <c r="E807" s="186"/>
      <c r="F807" s="186"/>
      <c r="G807" s="187"/>
      <c r="H807" s="200" t="str">
        <f t="shared" ref="H807:H870" si="59">IF(G807="","",VLOOKUP(G807,NamaAkun,2))</f>
        <v/>
      </c>
      <c r="I807" s="196"/>
      <c r="J807" s="187"/>
      <c r="K807" s="200" t="str">
        <f t="shared" ref="K807:K870" si="60">IF(J807="","",VLOOKUP(J807,NamaAkun,2))</f>
        <v/>
      </c>
      <c r="L807" s="199">
        <f t="shared" ref="L807:L870" si="61">I807</f>
        <v>0</v>
      </c>
      <c r="M807" s="160"/>
    </row>
    <row r="808" spans="2:13" x14ac:dyDescent="0.2">
      <c r="B808" s="159"/>
      <c r="C808" s="185"/>
      <c r="D808" s="185"/>
      <c r="E808" s="186"/>
      <c r="F808" s="186"/>
      <c r="G808" s="187"/>
      <c r="H808" s="200" t="str">
        <f t="shared" si="59"/>
        <v/>
      </c>
      <c r="I808" s="196"/>
      <c r="J808" s="187"/>
      <c r="K808" s="200" t="str">
        <f t="shared" si="60"/>
        <v/>
      </c>
      <c r="L808" s="199">
        <f t="shared" si="61"/>
        <v>0</v>
      </c>
      <c r="M808" s="160"/>
    </row>
    <row r="809" spans="2:13" x14ac:dyDescent="0.2">
      <c r="B809" s="159"/>
      <c r="C809" s="185"/>
      <c r="D809" s="185"/>
      <c r="E809" s="186"/>
      <c r="F809" s="186"/>
      <c r="G809" s="187"/>
      <c r="H809" s="200" t="str">
        <f t="shared" si="59"/>
        <v/>
      </c>
      <c r="I809" s="196"/>
      <c r="J809" s="187"/>
      <c r="K809" s="200" t="str">
        <f t="shared" si="60"/>
        <v/>
      </c>
      <c r="L809" s="199">
        <f t="shared" si="61"/>
        <v>0</v>
      </c>
      <c r="M809" s="160"/>
    </row>
    <row r="810" spans="2:13" x14ac:dyDescent="0.2">
      <c r="B810" s="159"/>
      <c r="C810" s="185"/>
      <c r="D810" s="185"/>
      <c r="E810" s="186"/>
      <c r="F810" s="186"/>
      <c r="G810" s="187"/>
      <c r="H810" s="200" t="str">
        <f t="shared" si="59"/>
        <v/>
      </c>
      <c r="I810" s="196"/>
      <c r="J810" s="187"/>
      <c r="K810" s="200" t="str">
        <f t="shared" si="60"/>
        <v/>
      </c>
      <c r="L810" s="199">
        <f t="shared" si="61"/>
        <v>0</v>
      </c>
      <c r="M810" s="160"/>
    </row>
    <row r="811" spans="2:13" x14ac:dyDescent="0.2">
      <c r="B811" s="159"/>
      <c r="C811" s="185"/>
      <c r="D811" s="185"/>
      <c r="E811" s="186"/>
      <c r="F811" s="186"/>
      <c r="G811" s="187"/>
      <c r="H811" s="200" t="str">
        <f t="shared" si="59"/>
        <v/>
      </c>
      <c r="I811" s="196"/>
      <c r="J811" s="187"/>
      <c r="K811" s="200" t="str">
        <f t="shared" si="60"/>
        <v/>
      </c>
      <c r="L811" s="199">
        <f t="shared" si="61"/>
        <v>0</v>
      </c>
      <c r="M811" s="160"/>
    </row>
    <row r="812" spans="2:13" x14ac:dyDescent="0.2">
      <c r="B812" s="159"/>
      <c r="C812" s="185"/>
      <c r="D812" s="185"/>
      <c r="E812" s="186"/>
      <c r="F812" s="186"/>
      <c r="G812" s="187"/>
      <c r="H812" s="200" t="str">
        <f t="shared" si="59"/>
        <v/>
      </c>
      <c r="I812" s="196"/>
      <c r="J812" s="187"/>
      <c r="K812" s="200" t="str">
        <f t="shared" si="60"/>
        <v/>
      </c>
      <c r="L812" s="199">
        <f t="shared" si="61"/>
        <v>0</v>
      </c>
      <c r="M812" s="160"/>
    </row>
    <row r="813" spans="2:13" x14ac:dyDescent="0.2">
      <c r="B813" s="159"/>
      <c r="C813" s="185"/>
      <c r="D813" s="185"/>
      <c r="E813" s="186"/>
      <c r="F813" s="186"/>
      <c r="G813" s="187"/>
      <c r="H813" s="200" t="str">
        <f t="shared" si="59"/>
        <v/>
      </c>
      <c r="I813" s="196"/>
      <c r="J813" s="187"/>
      <c r="K813" s="200" t="str">
        <f t="shared" si="60"/>
        <v/>
      </c>
      <c r="L813" s="199">
        <f t="shared" si="61"/>
        <v>0</v>
      </c>
      <c r="M813" s="160"/>
    </row>
    <row r="814" spans="2:13" x14ac:dyDescent="0.2">
      <c r="B814" s="159"/>
      <c r="C814" s="185"/>
      <c r="D814" s="185"/>
      <c r="E814" s="186"/>
      <c r="F814" s="186"/>
      <c r="G814" s="187"/>
      <c r="H814" s="200" t="str">
        <f t="shared" si="59"/>
        <v/>
      </c>
      <c r="I814" s="196"/>
      <c r="J814" s="187"/>
      <c r="K814" s="200" t="str">
        <f t="shared" si="60"/>
        <v/>
      </c>
      <c r="L814" s="199">
        <f t="shared" si="61"/>
        <v>0</v>
      </c>
      <c r="M814" s="160"/>
    </row>
    <row r="815" spans="2:13" x14ac:dyDescent="0.2">
      <c r="B815" s="159"/>
      <c r="C815" s="185"/>
      <c r="D815" s="185"/>
      <c r="E815" s="186"/>
      <c r="F815" s="186"/>
      <c r="G815" s="187"/>
      <c r="H815" s="200" t="str">
        <f t="shared" si="59"/>
        <v/>
      </c>
      <c r="I815" s="196"/>
      <c r="J815" s="187"/>
      <c r="K815" s="200" t="str">
        <f t="shared" si="60"/>
        <v/>
      </c>
      <c r="L815" s="199">
        <f t="shared" si="61"/>
        <v>0</v>
      </c>
      <c r="M815" s="160"/>
    </row>
    <row r="816" spans="2:13" x14ac:dyDescent="0.2">
      <c r="B816" s="159"/>
      <c r="C816" s="185"/>
      <c r="D816" s="185"/>
      <c r="E816" s="186"/>
      <c r="F816" s="186"/>
      <c r="G816" s="187"/>
      <c r="H816" s="200" t="str">
        <f t="shared" si="59"/>
        <v/>
      </c>
      <c r="I816" s="196"/>
      <c r="J816" s="187"/>
      <c r="K816" s="200" t="str">
        <f t="shared" si="60"/>
        <v/>
      </c>
      <c r="L816" s="199">
        <f t="shared" si="61"/>
        <v>0</v>
      </c>
      <c r="M816" s="160"/>
    </row>
    <row r="817" spans="2:13" x14ac:dyDescent="0.2">
      <c r="B817" s="159"/>
      <c r="C817" s="185"/>
      <c r="D817" s="185"/>
      <c r="E817" s="186"/>
      <c r="F817" s="186"/>
      <c r="G817" s="187"/>
      <c r="H817" s="200" t="str">
        <f t="shared" si="59"/>
        <v/>
      </c>
      <c r="I817" s="196"/>
      <c r="J817" s="187"/>
      <c r="K817" s="200" t="str">
        <f t="shared" si="60"/>
        <v/>
      </c>
      <c r="L817" s="199">
        <f t="shared" si="61"/>
        <v>0</v>
      </c>
      <c r="M817" s="160"/>
    </row>
    <row r="818" spans="2:13" x14ac:dyDescent="0.2">
      <c r="B818" s="159"/>
      <c r="C818" s="185"/>
      <c r="D818" s="185"/>
      <c r="E818" s="186"/>
      <c r="F818" s="186"/>
      <c r="G818" s="187"/>
      <c r="H818" s="200" t="str">
        <f t="shared" si="59"/>
        <v/>
      </c>
      <c r="I818" s="196"/>
      <c r="J818" s="187"/>
      <c r="K818" s="200" t="str">
        <f t="shared" si="60"/>
        <v/>
      </c>
      <c r="L818" s="199">
        <f t="shared" si="61"/>
        <v>0</v>
      </c>
      <c r="M818" s="160"/>
    </row>
    <row r="819" spans="2:13" x14ac:dyDescent="0.2">
      <c r="B819" s="159"/>
      <c r="C819" s="185"/>
      <c r="D819" s="185"/>
      <c r="E819" s="186"/>
      <c r="F819" s="186"/>
      <c r="G819" s="187"/>
      <c r="H819" s="200" t="str">
        <f t="shared" si="59"/>
        <v/>
      </c>
      <c r="I819" s="196"/>
      <c r="J819" s="187"/>
      <c r="K819" s="200" t="str">
        <f t="shared" si="60"/>
        <v/>
      </c>
      <c r="L819" s="199">
        <f t="shared" si="61"/>
        <v>0</v>
      </c>
      <c r="M819" s="160"/>
    </row>
    <row r="820" spans="2:13" x14ac:dyDescent="0.2">
      <c r="B820" s="159"/>
      <c r="C820" s="185"/>
      <c r="D820" s="185"/>
      <c r="E820" s="186"/>
      <c r="F820" s="186"/>
      <c r="G820" s="187"/>
      <c r="H820" s="200" t="str">
        <f t="shared" si="59"/>
        <v/>
      </c>
      <c r="I820" s="196"/>
      <c r="J820" s="187"/>
      <c r="K820" s="200" t="str">
        <f t="shared" si="60"/>
        <v/>
      </c>
      <c r="L820" s="199">
        <f t="shared" si="61"/>
        <v>0</v>
      </c>
      <c r="M820" s="160"/>
    </row>
    <row r="821" spans="2:13" x14ac:dyDescent="0.2">
      <c r="B821" s="159"/>
      <c r="C821" s="185"/>
      <c r="D821" s="185"/>
      <c r="E821" s="186"/>
      <c r="F821" s="186"/>
      <c r="G821" s="187"/>
      <c r="H821" s="200" t="str">
        <f t="shared" si="59"/>
        <v/>
      </c>
      <c r="I821" s="196"/>
      <c r="J821" s="187"/>
      <c r="K821" s="200" t="str">
        <f t="shared" si="60"/>
        <v/>
      </c>
      <c r="L821" s="199">
        <f t="shared" si="61"/>
        <v>0</v>
      </c>
      <c r="M821" s="160"/>
    </row>
    <row r="822" spans="2:13" x14ac:dyDescent="0.2">
      <c r="B822" s="159"/>
      <c r="C822" s="185"/>
      <c r="D822" s="185"/>
      <c r="E822" s="186"/>
      <c r="F822" s="186"/>
      <c r="G822" s="187"/>
      <c r="H822" s="200" t="str">
        <f t="shared" si="59"/>
        <v/>
      </c>
      <c r="I822" s="196"/>
      <c r="J822" s="187"/>
      <c r="K822" s="200" t="str">
        <f t="shared" si="60"/>
        <v/>
      </c>
      <c r="L822" s="199">
        <f t="shared" si="61"/>
        <v>0</v>
      </c>
      <c r="M822" s="160"/>
    </row>
    <row r="823" spans="2:13" x14ac:dyDescent="0.2">
      <c r="B823" s="159"/>
      <c r="C823" s="185"/>
      <c r="D823" s="185"/>
      <c r="E823" s="186"/>
      <c r="F823" s="186"/>
      <c r="G823" s="187"/>
      <c r="H823" s="200" t="str">
        <f t="shared" si="59"/>
        <v/>
      </c>
      <c r="I823" s="196"/>
      <c r="J823" s="187"/>
      <c r="K823" s="200" t="str">
        <f t="shared" si="60"/>
        <v/>
      </c>
      <c r="L823" s="199">
        <f t="shared" si="61"/>
        <v>0</v>
      </c>
      <c r="M823" s="160"/>
    </row>
    <row r="824" spans="2:13" x14ac:dyDescent="0.2">
      <c r="B824" s="159"/>
      <c r="C824" s="185"/>
      <c r="D824" s="185"/>
      <c r="E824" s="186"/>
      <c r="F824" s="186"/>
      <c r="G824" s="187"/>
      <c r="H824" s="200" t="str">
        <f t="shared" si="59"/>
        <v/>
      </c>
      <c r="I824" s="196"/>
      <c r="J824" s="187"/>
      <c r="K824" s="200" t="str">
        <f t="shared" si="60"/>
        <v/>
      </c>
      <c r="L824" s="199">
        <f t="shared" si="61"/>
        <v>0</v>
      </c>
      <c r="M824" s="160"/>
    </row>
    <row r="825" spans="2:13" x14ac:dyDescent="0.2">
      <c r="B825" s="159"/>
      <c r="C825" s="185"/>
      <c r="D825" s="185"/>
      <c r="E825" s="186"/>
      <c r="F825" s="186"/>
      <c r="G825" s="187"/>
      <c r="H825" s="200" t="str">
        <f t="shared" si="59"/>
        <v/>
      </c>
      <c r="I825" s="196"/>
      <c r="J825" s="187"/>
      <c r="K825" s="200" t="str">
        <f t="shared" si="60"/>
        <v/>
      </c>
      <c r="L825" s="199">
        <f t="shared" si="61"/>
        <v>0</v>
      </c>
      <c r="M825" s="160"/>
    </row>
    <row r="826" spans="2:13" x14ac:dyDescent="0.2">
      <c r="B826" s="159"/>
      <c r="C826" s="185"/>
      <c r="D826" s="185"/>
      <c r="E826" s="186"/>
      <c r="F826" s="186"/>
      <c r="G826" s="187"/>
      <c r="H826" s="200" t="str">
        <f t="shared" si="59"/>
        <v/>
      </c>
      <c r="I826" s="196"/>
      <c r="J826" s="187"/>
      <c r="K826" s="200" t="str">
        <f t="shared" si="60"/>
        <v/>
      </c>
      <c r="L826" s="199">
        <f t="shared" si="61"/>
        <v>0</v>
      </c>
      <c r="M826" s="160"/>
    </row>
    <row r="827" spans="2:13" x14ac:dyDescent="0.2">
      <c r="B827" s="159"/>
      <c r="C827" s="185"/>
      <c r="D827" s="185"/>
      <c r="E827" s="186"/>
      <c r="F827" s="186"/>
      <c r="G827" s="187"/>
      <c r="H827" s="200" t="str">
        <f t="shared" si="59"/>
        <v/>
      </c>
      <c r="I827" s="196"/>
      <c r="J827" s="187"/>
      <c r="K827" s="200" t="str">
        <f t="shared" si="60"/>
        <v/>
      </c>
      <c r="L827" s="199">
        <f t="shared" si="61"/>
        <v>0</v>
      </c>
      <c r="M827" s="160"/>
    </row>
    <row r="828" spans="2:13" x14ac:dyDescent="0.2">
      <c r="B828" s="159"/>
      <c r="C828" s="185"/>
      <c r="D828" s="185"/>
      <c r="E828" s="186"/>
      <c r="F828" s="186"/>
      <c r="G828" s="187"/>
      <c r="H828" s="200" t="str">
        <f t="shared" si="59"/>
        <v/>
      </c>
      <c r="I828" s="196"/>
      <c r="J828" s="187"/>
      <c r="K828" s="200" t="str">
        <f t="shared" si="60"/>
        <v/>
      </c>
      <c r="L828" s="199">
        <f t="shared" si="61"/>
        <v>0</v>
      </c>
      <c r="M828" s="160"/>
    </row>
    <row r="829" spans="2:13" x14ac:dyDescent="0.2">
      <c r="B829" s="159"/>
      <c r="C829" s="185"/>
      <c r="D829" s="185"/>
      <c r="E829" s="186"/>
      <c r="F829" s="186"/>
      <c r="G829" s="187"/>
      <c r="H829" s="200" t="str">
        <f t="shared" si="59"/>
        <v/>
      </c>
      <c r="I829" s="196"/>
      <c r="J829" s="187"/>
      <c r="K829" s="200" t="str">
        <f t="shared" si="60"/>
        <v/>
      </c>
      <c r="L829" s="199">
        <f t="shared" si="61"/>
        <v>0</v>
      </c>
      <c r="M829" s="160"/>
    </row>
    <row r="830" spans="2:13" x14ac:dyDescent="0.2">
      <c r="B830" s="159"/>
      <c r="C830" s="185"/>
      <c r="D830" s="185"/>
      <c r="E830" s="186"/>
      <c r="F830" s="186"/>
      <c r="G830" s="187"/>
      <c r="H830" s="200" t="str">
        <f t="shared" si="59"/>
        <v/>
      </c>
      <c r="I830" s="196"/>
      <c r="J830" s="187"/>
      <c r="K830" s="200" t="str">
        <f t="shared" si="60"/>
        <v/>
      </c>
      <c r="L830" s="199">
        <f t="shared" si="61"/>
        <v>0</v>
      </c>
      <c r="M830" s="160"/>
    </row>
    <row r="831" spans="2:13" x14ac:dyDescent="0.2">
      <c r="B831" s="159"/>
      <c r="C831" s="185"/>
      <c r="D831" s="185"/>
      <c r="E831" s="186"/>
      <c r="F831" s="186"/>
      <c r="G831" s="187"/>
      <c r="H831" s="200" t="str">
        <f t="shared" si="59"/>
        <v/>
      </c>
      <c r="I831" s="196"/>
      <c r="J831" s="187"/>
      <c r="K831" s="200" t="str">
        <f t="shared" si="60"/>
        <v/>
      </c>
      <c r="L831" s="199">
        <f t="shared" si="61"/>
        <v>0</v>
      </c>
      <c r="M831" s="160"/>
    </row>
    <row r="832" spans="2:13" x14ac:dyDescent="0.2">
      <c r="B832" s="159"/>
      <c r="C832" s="185"/>
      <c r="D832" s="185"/>
      <c r="E832" s="186"/>
      <c r="F832" s="186"/>
      <c r="G832" s="187"/>
      <c r="H832" s="200" t="str">
        <f t="shared" si="59"/>
        <v/>
      </c>
      <c r="I832" s="196"/>
      <c r="J832" s="187"/>
      <c r="K832" s="200" t="str">
        <f t="shared" si="60"/>
        <v/>
      </c>
      <c r="L832" s="199">
        <f t="shared" si="61"/>
        <v>0</v>
      </c>
      <c r="M832" s="160"/>
    </row>
    <row r="833" spans="2:13" x14ac:dyDescent="0.2">
      <c r="B833" s="159"/>
      <c r="C833" s="185"/>
      <c r="D833" s="185"/>
      <c r="E833" s="186"/>
      <c r="F833" s="186"/>
      <c r="G833" s="187"/>
      <c r="H833" s="200" t="str">
        <f t="shared" si="59"/>
        <v/>
      </c>
      <c r="I833" s="196"/>
      <c r="J833" s="187"/>
      <c r="K833" s="200" t="str">
        <f t="shared" si="60"/>
        <v/>
      </c>
      <c r="L833" s="199">
        <f t="shared" si="61"/>
        <v>0</v>
      </c>
      <c r="M833" s="160"/>
    </row>
    <row r="834" spans="2:13" x14ac:dyDescent="0.2">
      <c r="B834" s="159"/>
      <c r="C834" s="185"/>
      <c r="D834" s="185"/>
      <c r="E834" s="186"/>
      <c r="F834" s="186"/>
      <c r="G834" s="187"/>
      <c r="H834" s="200" t="str">
        <f t="shared" si="59"/>
        <v/>
      </c>
      <c r="I834" s="196"/>
      <c r="J834" s="187"/>
      <c r="K834" s="200" t="str">
        <f t="shared" si="60"/>
        <v/>
      </c>
      <c r="L834" s="199">
        <f t="shared" si="61"/>
        <v>0</v>
      </c>
      <c r="M834" s="160"/>
    </row>
    <row r="835" spans="2:13" x14ac:dyDescent="0.2">
      <c r="B835" s="159"/>
      <c r="C835" s="185"/>
      <c r="D835" s="185"/>
      <c r="E835" s="186"/>
      <c r="F835" s="186"/>
      <c r="G835" s="187"/>
      <c r="H835" s="200" t="str">
        <f t="shared" si="59"/>
        <v/>
      </c>
      <c r="I835" s="196"/>
      <c r="J835" s="187"/>
      <c r="K835" s="200" t="str">
        <f t="shared" si="60"/>
        <v/>
      </c>
      <c r="L835" s="199">
        <f t="shared" si="61"/>
        <v>0</v>
      </c>
      <c r="M835" s="160"/>
    </row>
    <row r="836" spans="2:13" x14ac:dyDescent="0.2">
      <c r="B836" s="159"/>
      <c r="C836" s="185"/>
      <c r="D836" s="185"/>
      <c r="E836" s="186"/>
      <c r="F836" s="186"/>
      <c r="G836" s="187"/>
      <c r="H836" s="200" t="str">
        <f t="shared" si="59"/>
        <v/>
      </c>
      <c r="I836" s="196"/>
      <c r="J836" s="187"/>
      <c r="K836" s="200" t="str">
        <f t="shared" si="60"/>
        <v/>
      </c>
      <c r="L836" s="199">
        <f t="shared" si="61"/>
        <v>0</v>
      </c>
      <c r="M836" s="160"/>
    </row>
    <row r="837" spans="2:13" x14ac:dyDescent="0.2">
      <c r="B837" s="159"/>
      <c r="C837" s="185"/>
      <c r="D837" s="185"/>
      <c r="E837" s="186"/>
      <c r="F837" s="186"/>
      <c r="G837" s="187"/>
      <c r="H837" s="200" t="str">
        <f t="shared" si="59"/>
        <v/>
      </c>
      <c r="I837" s="196"/>
      <c r="J837" s="187"/>
      <c r="K837" s="200" t="str">
        <f t="shared" si="60"/>
        <v/>
      </c>
      <c r="L837" s="199">
        <f t="shared" si="61"/>
        <v>0</v>
      </c>
      <c r="M837" s="160"/>
    </row>
    <row r="838" spans="2:13" x14ac:dyDescent="0.2">
      <c r="B838" s="159"/>
      <c r="C838" s="185"/>
      <c r="D838" s="185"/>
      <c r="E838" s="186"/>
      <c r="F838" s="186"/>
      <c r="G838" s="187"/>
      <c r="H838" s="200" t="str">
        <f t="shared" si="59"/>
        <v/>
      </c>
      <c r="I838" s="196"/>
      <c r="J838" s="187"/>
      <c r="K838" s="200" t="str">
        <f t="shared" si="60"/>
        <v/>
      </c>
      <c r="L838" s="199">
        <f t="shared" si="61"/>
        <v>0</v>
      </c>
      <c r="M838" s="160"/>
    </row>
    <row r="839" spans="2:13" x14ac:dyDescent="0.2">
      <c r="B839" s="159"/>
      <c r="C839" s="185"/>
      <c r="D839" s="185"/>
      <c r="E839" s="186"/>
      <c r="F839" s="186"/>
      <c r="G839" s="187"/>
      <c r="H839" s="200" t="str">
        <f t="shared" si="59"/>
        <v/>
      </c>
      <c r="I839" s="196"/>
      <c r="J839" s="187"/>
      <c r="K839" s="200" t="str">
        <f t="shared" si="60"/>
        <v/>
      </c>
      <c r="L839" s="199">
        <f t="shared" si="61"/>
        <v>0</v>
      </c>
      <c r="M839" s="160"/>
    </row>
    <row r="840" spans="2:13" x14ac:dyDescent="0.2">
      <c r="B840" s="159"/>
      <c r="C840" s="185"/>
      <c r="D840" s="185"/>
      <c r="E840" s="186"/>
      <c r="F840" s="186"/>
      <c r="G840" s="187"/>
      <c r="H840" s="200" t="str">
        <f t="shared" si="59"/>
        <v/>
      </c>
      <c r="I840" s="196"/>
      <c r="J840" s="187"/>
      <c r="K840" s="200" t="str">
        <f t="shared" si="60"/>
        <v/>
      </c>
      <c r="L840" s="199">
        <f t="shared" si="61"/>
        <v>0</v>
      </c>
      <c r="M840" s="160"/>
    </row>
    <row r="841" spans="2:13" x14ac:dyDescent="0.2">
      <c r="B841" s="159"/>
      <c r="C841" s="185"/>
      <c r="D841" s="185"/>
      <c r="E841" s="186"/>
      <c r="F841" s="186"/>
      <c r="G841" s="187"/>
      <c r="H841" s="200" t="str">
        <f t="shared" si="59"/>
        <v/>
      </c>
      <c r="I841" s="196"/>
      <c r="J841" s="187"/>
      <c r="K841" s="200" t="str">
        <f t="shared" si="60"/>
        <v/>
      </c>
      <c r="L841" s="199">
        <f t="shared" si="61"/>
        <v>0</v>
      </c>
      <c r="M841" s="160"/>
    </row>
    <row r="842" spans="2:13" x14ac:dyDescent="0.2">
      <c r="B842" s="159"/>
      <c r="C842" s="185"/>
      <c r="D842" s="185"/>
      <c r="E842" s="186"/>
      <c r="F842" s="186"/>
      <c r="G842" s="187"/>
      <c r="H842" s="200" t="str">
        <f t="shared" si="59"/>
        <v/>
      </c>
      <c r="I842" s="196"/>
      <c r="J842" s="187"/>
      <c r="K842" s="200" t="str">
        <f t="shared" si="60"/>
        <v/>
      </c>
      <c r="L842" s="199">
        <f t="shared" si="61"/>
        <v>0</v>
      </c>
      <c r="M842" s="160"/>
    </row>
    <row r="843" spans="2:13" x14ac:dyDescent="0.2">
      <c r="B843" s="159"/>
      <c r="C843" s="185"/>
      <c r="D843" s="185"/>
      <c r="E843" s="186"/>
      <c r="F843" s="186"/>
      <c r="G843" s="187"/>
      <c r="H843" s="200" t="str">
        <f t="shared" si="59"/>
        <v/>
      </c>
      <c r="I843" s="196"/>
      <c r="J843" s="187"/>
      <c r="K843" s="200" t="str">
        <f t="shared" si="60"/>
        <v/>
      </c>
      <c r="L843" s="199">
        <f t="shared" si="61"/>
        <v>0</v>
      </c>
      <c r="M843" s="160"/>
    </row>
    <row r="844" spans="2:13" x14ac:dyDescent="0.2">
      <c r="B844" s="159"/>
      <c r="C844" s="185"/>
      <c r="D844" s="185"/>
      <c r="E844" s="186"/>
      <c r="F844" s="186"/>
      <c r="G844" s="187"/>
      <c r="H844" s="200" t="str">
        <f t="shared" si="59"/>
        <v/>
      </c>
      <c r="I844" s="196"/>
      <c r="J844" s="187"/>
      <c r="K844" s="200" t="str">
        <f t="shared" si="60"/>
        <v/>
      </c>
      <c r="L844" s="199">
        <f t="shared" si="61"/>
        <v>0</v>
      </c>
      <c r="M844" s="160"/>
    </row>
    <row r="845" spans="2:13" x14ac:dyDescent="0.2">
      <c r="B845" s="159"/>
      <c r="C845" s="185"/>
      <c r="D845" s="185"/>
      <c r="E845" s="186"/>
      <c r="F845" s="186"/>
      <c r="G845" s="187"/>
      <c r="H845" s="200" t="str">
        <f t="shared" si="59"/>
        <v/>
      </c>
      <c r="I845" s="196"/>
      <c r="J845" s="187"/>
      <c r="K845" s="200" t="str">
        <f t="shared" si="60"/>
        <v/>
      </c>
      <c r="L845" s="199">
        <f t="shared" si="61"/>
        <v>0</v>
      </c>
      <c r="M845" s="160"/>
    </row>
    <row r="846" spans="2:13" x14ac:dyDescent="0.2">
      <c r="B846" s="159"/>
      <c r="C846" s="185"/>
      <c r="D846" s="185"/>
      <c r="E846" s="186"/>
      <c r="F846" s="186"/>
      <c r="G846" s="187"/>
      <c r="H846" s="200" t="str">
        <f t="shared" si="59"/>
        <v/>
      </c>
      <c r="I846" s="196"/>
      <c r="J846" s="187"/>
      <c r="K846" s="200" t="str">
        <f t="shared" si="60"/>
        <v/>
      </c>
      <c r="L846" s="199">
        <f t="shared" si="61"/>
        <v>0</v>
      </c>
      <c r="M846" s="160"/>
    </row>
    <row r="847" spans="2:13" x14ac:dyDescent="0.2">
      <c r="B847" s="159"/>
      <c r="C847" s="185"/>
      <c r="D847" s="185"/>
      <c r="E847" s="186"/>
      <c r="F847" s="186"/>
      <c r="G847" s="187"/>
      <c r="H847" s="200" t="str">
        <f t="shared" si="59"/>
        <v/>
      </c>
      <c r="I847" s="196"/>
      <c r="J847" s="187"/>
      <c r="K847" s="200" t="str">
        <f t="shared" si="60"/>
        <v/>
      </c>
      <c r="L847" s="199">
        <f t="shared" si="61"/>
        <v>0</v>
      </c>
      <c r="M847" s="160"/>
    </row>
    <row r="848" spans="2:13" x14ac:dyDescent="0.2">
      <c r="B848" s="159"/>
      <c r="C848" s="185"/>
      <c r="D848" s="185"/>
      <c r="E848" s="186"/>
      <c r="F848" s="186"/>
      <c r="G848" s="187"/>
      <c r="H848" s="200" t="str">
        <f t="shared" si="59"/>
        <v/>
      </c>
      <c r="I848" s="196"/>
      <c r="J848" s="187"/>
      <c r="K848" s="200" t="str">
        <f t="shared" si="60"/>
        <v/>
      </c>
      <c r="L848" s="199">
        <f t="shared" si="61"/>
        <v>0</v>
      </c>
      <c r="M848" s="160"/>
    </row>
    <row r="849" spans="2:13" x14ac:dyDescent="0.2">
      <c r="B849" s="159"/>
      <c r="C849" s="185"/>
      <c r="D849" s="185"/>
      <c r="E849" s="186"/>
      <c r="F849" s="186"/>
      <c r="G849" s="187"/>
      <c r="H849" s="200" t="str">
        <f t="shared" si="59"/>
        <v/>
      </c>
      <c r="I849" s="196"/>
      <c r="J849" s="187"/>
      <c r="K849" s="200" t="str">
        <f t="shared" si="60"/>
        <v/>
      </c>
      <c r="L849" s="199">
        <f t="shared" si="61"/>
        <v>0</v>
      </c>
      <c r="M849" s="160"/>
    </row>
    <row r="850" spans="2:13" x14ac:dyDescent="0.2">
      <c r="B850" s="159"/>
      <c r="C850" s="185"/>
      <c r="D850" s="185"/>
      <c r="E850" s="186"/>
      <c r="F850" s="186"/>
      <c r="G850" s="187"/>
      <c r="H850" s="200" t="str">
        <f t="shared" si="59"/>
        <v/>
      </c>
      <c r="I850" s="196"/>
      <c r="J850" s="187"/>
      <c r="K850" s="200" t="str">
        <f t="shared" si="60"/>
        <v/>
      </c>
      <c r="L850" s="199">
        <f t="shared" si="61"/>
        <v>0</v>
      </c>
      <c r="M850" s="160"/>
    </row>
    <row r="851" spans="2:13" x14ac:dyDescent="0.2">
      <c r="B851" s="159"/>
      <c r="C851" s="185"/>
      <c r="D851" s="185"/>
      <c r="E851" s="186"/>
      <c r="F851" s="186"/>
      <c r="G851" s="187"/>
      <c r="H851" s="200" t="str">
        <f t="shared" si="59"/>
        <v/>
      </c>
      <c r="I851" s="196"/>
      <c r="J851" s="187"/>
      <c r="K851" s="200" t="str">
        <f t="shared" si="60"/>
        <v/>
      </c>
      <c r="L851" s="199">
        <f t="shared" si="61"/>
        <v>0</v>
      </c>
      <c r="M851" s="160"/>
    </row>
    <row r="852" spans="2:13" x14ac:dyDescent="0.2">
      <c r="B852" s="159"/>
      <c r="C852" s="185"/>
      <c r="D852" s="185"/>
      <c r="E852" s="186"/>
      <c r="F852" s="186"/>
      <c r="G852" s="187"/>
      <c r="H852" s="200" t="str">
        <f t="shared" si="59"/>
        <v/>
      </c>
      <c r="I852" s="196"/>
      <c r="J852" s="187"/>
      <c r="K852" s="200" t="str">
        <f t="shared" si="60"/>
        <v/>
      </c>
      <c r="L852" s="199">
        <f t="shared" si="61"/>
        <v>0</v>
      </c>
      <c r="M852" s="160"/>
    </row>
    <row r="853" spans="2:13" x14ac:dyDescent="0.2">
      <c r="B853" s="159"/>
      <c r="C853" s="185"/>
      <c r="D853" s="185"/>
      <c r="E853" s="186"/>
      <c r="F853" s="186"/>
      <c r="G853" s="187"/>
      <c r="H853" s="200" t="str">
        <f t="shared" si="59"/>
        <v/>
      </c>
      <c r="I853" s="196"/>
      <c r="J853" s="187"/>
      <c r="K853" s="200" t="str">
        <f t="shared" si="60"/>
        <v/>
      </c>
      <c r="L853" s="199">
        <f t="shared" si="61"/>
        <v>0</v>
      </c>
      <c r="M853" s="160"/>
    </row>
    <row r="854" spans="2:13" x14ac:dyDescent="0.2">
      <c r="B854" s="159"/>
      <c r="C854" s="185"/>
      <c r="D854" s="185"/>
      <c r="E854" s="186"/>
      <c r="F854" s="186"/>
      <c r="G854" s="187"/>
      <c r="H854" s="200" t="str">
        <f t="shared" si="59"/>
        <v/>
      </c>
      <c r="I854" s="196"/>
      <c r="J854" s="187"/>
      <c r="K854" s="200" t="str">
        <f t="shared" si="60"/>
        <v/>
      </c>
      <c r="L854" s="199">
        <f t="shared" si="61"/>
        <v>0</v>
      </c>
      <c r="M854" s="160"/>
    </row>
    <row r="855" spans="2:13" x14ac:dyDescent="0.2">
      <c r="B855" s="159"/>
      <c r="C855" s="185"/>
      <c r="D855" s="185"/>
      <c r="E855" s="186"/>
      <c r="F855" s="186"/>
      <c r="G855" s="187"/>
      <c r="H855" s="200" t="str">
        <f t="shared" si="59"/>
        <v/>
      </c>
      <c r="I855" s="196"/>
      <c r="J855" s="187"/>
      <c r="K855" s="200" t="str">
        <f t="shared" si="60"/>
        <v/>
      </c>
      <c r="L855" s="199">
        <f t="shared" si="61"/>
        <v>0</v>
      </c>
      <c r="M855" s="160"/>
    </row>
    <row r="856" spans="2:13" x14ac:dyDescent="0.2">
      <c r="B856" s="159"/>
      <c r="C856" s="185"/>
      <c r="D856" s="185"/>
      <c r="E856" s="186"/>
      <c r="F856" s="186"/>
      <c r="G856" s="187"/>
      <c r="H856" s="200" t="str">
        <f t="shared" si="59"/>
        <v/>
      </c>
      <c r="I856" s="196"/>
      <c r="J856" s="187"/>
      <c r="K856" s="200" t="str">
        <f t="shared" si="60"/>
        <v/>
      </c>
      <c r="L856" s="199">
        <f t="shared" si="61"/>
        <v>0</v>
      </c>
      <c r="M856" s="160"/>
    </row>
    <row r="857" spans="2:13" x14ac:dyDescent="0.2">
      <c r="B857" s="159"/>
      <c r="C857" s="185"/>
      <c r="D857" s="185"/>
      <c r="E857" s="186"/>
      <c r="F857" s="186"/>
      <c r="G857" s="187"/>
      <c r="H857" s="200" t="str">
        <f t="shared" si="59"/>
        <v/>
      </c>
      <c r="I857" s="196"/>
      <c r="J857" s="187"/>
      <c r="K857" s="200" t="str">
        <f t="shared" si="60"/>
        <v/>
      </c>
      <c r="L857" s="199">
        <f t="shared" si="61"/>
        <v>0</v>
      </c>
      <c r="M857" s="160"/>
    </row>
    <row r="858" spans="2:13" x14ac:dyDescent="0.2">
      <c r="B858" s="159"/>
      <c r="C858" s="185"/>
      <c r="D858" s="185"/>
      <c r="E858" s="186"/>
      <c r="F858" s="186"/>
      <c r="G858" s="187"/>
      <c r="H858" s="200" t="str">
        <f t="shared" si="59"/>
        <v/>
      </c>
      <c r="I858" s="196"/>
      <c r="J858" s="187"/>
      <c r="K858" s="200" t="str">
        <f t="shared" si="60"/>
        <v/>
      </c>
      <c r="L858" s="199">
        <f t="shared" si="61"/>
        <v>0</v>
      </c>
      <c r="M858" s="160"/>
    </row>
    <row r="859" spans="2:13" x14ac:dyDescent="0.2">
      <c r="B859" s="159"/>
      <c r="C859" s="185"/>
      <c r="D859" s="185"/>
      <c r="E859" s="186"/>
      <c r="F859" s="186"/>
      <c r="G859" s="187"/>
      <c r="H859" s="200" t="str">
        <f t="shared" si="59"/>
        <v/>
      </c>
      <c r="I859" s="196"/>
      <c r="J859" s="187"/>
      <c r="K859" s="200" t="str">
        <f t="shared" si="60"/>
        <v/>
      </c>
      <c r="L859" s="199">
        <f t="shared" si="61"/>
        <v>0</v>
      </c>
      <c r="M859" s="160"/>
    </row>
    <row r="860" spans="2:13" x14ac:dyDescent="0.2">
      <c r="B860" s="159"/>
      <c r="C860" s="185"/>
      <c r="D860" s="185"/>
      <c r="E860" s="186"/>
      <c r="F860" s="186"/>
      <c r="G860" s="187"/>
      <c r="H860" s="200" t="str">
        <f t="shared" si="59"/>
        <v/>
      </c>
      <c r="I860" s="196"/>
      <c r="J860" s="187"/>
      <c r="K860" s="200" t="str">
        <f t="shared" si="60"/>
        <v/>
      </c>
      <c r="L860" s="199">
        <f t="shared" si="61"/>
        <v>0</v>
      </c>
      <c r="M860" s="160"/>
    </row>
    <row r="861" spans="2:13" x14ac:dyDescent="0.2">
      <c r="B861" s="159"/>
      <c r="C861" s="185"/>
      <c r="D861" s="185"/>
      <c r="E861" s="186"/>
      <c r="F861" s="186"/>
      <c r="G861" s="187"/>
      <c r="H861" s="200" t="str">
        <f t="shared" si="59"/>
        <v/>
      </c>
      <c r="I861" s="196"/>
      <c r="J861" s="187"/>
      <c r="K861" s="200" t="str">
        <f t="shared" si="60"/>
        <v/>
      </c>
      <c r="L861" s="199">
        <f t="shared" si="61"/>
        <v>0</v>
      </c>
      <c r="M861" s="160"/>
    </row>
    <row r="862" spans="2:13" x14ac:dyDescent="0.2">
      <c r="B862" s="159"/>
      <c r="C862" s="185"/>
      <c r="D862" s="185"/>
      <c r="E862" s="186"/>
      <c r="F862" s="186"/>
      <c r="G862" s="187"/>
      <c r="H862" s="200" t="str">
        <f t="shared" si="59"/>
        <v/>
      </c>
      <c r="I862" s="196"/>
      <c r="J862" s="187"/>
      <c r="K862" s="200" t="str">
        <f t="shared" si="60"/>
        <v/>
      </c>
      <c r="L862" s="199">
        <f t="shared" si="61"/>
        <v>0</v>
      </c>
      <c r="M862" s="160"/>
    </row>
    <row r="863" spans="2:13" x14ac:dyDescent="0.2">
      <c r="B863" s="159"/>
      <c r="C863" s="185"/>
      <c r="D863" s="185"/>
      <c r="E863" s="186"/>
      <c r="F863" s="186"/>
      <c r="G863" s="187"/>
      <c r="H863" s="200" t="str">
        <f t="shared" si="59"/>
        <v/>
      </c>
      <c r="I863" s="196"/>
      <c r="J863" s="187"/>
      <c r="K863" s="200" t="str">
        <f t="shared" si="60"/>
        <v/>
      </c>
      <c r="L863" s="199">
        <f t="shared" si="61"/>
        <v>0</v>
      </c>
      <c r="M863" s="160"/>
    </row>
    <row r="864" spans="2:13" x14ac:dyDescent="0.2">
      <c r="B864" s="159"/>
      <c r="C864" s="185"/>
      <c r="D864" s="185"/>
      <c r="E864" s="186"/>
      <c r="F864" s="186"/>
      <c r="G864" s="187"/>
      <c r="H864" s="200" t="str">
        <f t="shared" si="59"/>
        <v/>
      </c>
      <c r="I864" s="196"/>
      <c r="J864" s="187"/>
      <c r="K864" s="200" t="str">
        <f t="shared" si="60"/>
        <v/>
      </c>
      <c r="L864" s="199">
        <f t="shared" si="61"/>
        <v>0</v>
      </c>
      <c r="M864" s="160"/>
    </row>
    <row r="865" spans="2:13" x14ac:dyDescent="0.2">
      <c r="B865" s="159"/>
      <c r="C865" s="185"/>
      <c r="D865" s="185"/>
      <c r="E865" s="186"/>
      <c r="F865" s="186"/>
      <c r="G865" s="187"/>
      <c r="H865" s="200" t="str">
        <f t="shared" si="59"/>
        <v/>
      </c>
      <c r="I865" s="196"/>
      <c r="J865" s="187"/>
      <c r="K865" s="200" t="str">
        <f t="shared" si="60"/>
        <v/>
      </c>
      <c r="L865" s="199">
        <f t="shared" si="61"/>
        <v>0</v>
      </c>
      <c r="M865" s="160"/>
    </row>
    <row r="866" spans="2:13" x14ac:dyDescent="0.2">
      <c r="B866" s="159"/>
      <c r="C866" s="185"/>
      <c r="D866" s="185"/>
      <c r="E866" s="186"/>
      <c r="F866" s="186"/>
      <c r="G866" s="187"/>
      <c r="H866" s="200" t="str">
        <f t="shared" si="59"/>
        <v/>
      </c>
      <c r="I866" s="196"/>
      <c r="J866" s="187"/>
      <c r="K866" s="200" t="str">
        <f t="shared" si="60"/>
        <v/>
      </c>
      <c r="L866" s="199">
        <f t="shared" si="61"/>
        <v>0</v>
      </c>
      <c r="M866" s="160"/>
    </row>
    <row r="867" spans="2:13" x14ac:dyDescent="0.2">
      <c r="B867" s="159"/>
      <c r="C867" s="185"/>
      <c r="D867" s="185"/>
      <c r="E867" s="186"/>
      <c r="F867" s="186"/>
      <c r="G867" s="187"/>
      <c r="H867" s="200" t="str">
        <f t="shared" si="59"/>
        <v/>
      </c>
      <c r="I867" s="196"/>
      <c r="J867" s="187"/>
      <c r="K867" s="200" t="str">
        <f t="shared" si="60"/>
        <v/>
      </c>
      <c r="L867" s="199">
        <f t="shared" si="61"/>
        <v>0</v>
      </c>
      <c r="M867" s="160"/>
    </row>
    <row r="868" spans="2:13" x14ac:dyDescent="0.2">
      <c r="B868" s="159"/>
      <c r="C868" s="185"/>
      <c r="D868" s="185"/>
      <c r="E868" s="186"/>
      <c r="F868" s="186"/>
      <c r="G868" s="187"/>
      <c r="H868" s="200" t="str">
        <f t="shared" si="59"/>
        <v/>
      </c>
      <c r="I868" s="196"/>
      <c r="J868" s="187"/>
      <c r="K868" s="200" t="str">
        <f t="shared" si="60"/>
        <v/>
      </c>
      <c r="L868" s="199">
        <f t="shared" si="61"/>
        <v>0</v>
      </c>
      <c r="M868" s="160"/>
    </row>
    <row r="869" spans="2:13" x14ac:dyDescent="0.2">
      <c r="B869" s="159"/>
      <c r="C869" s="185"/>
      <c r="D869" s="185"/>
      <c r="E869" s="186"/>
      <c r="F869" s="186"/>
      <c r="G869" s="187"/>
      <c r="H869" s="200" t="str">
        <f t="shared" si="59"/>
        <v/>
      </c>
      <c r="I869" s="196"/>
      <c r="J869" s="187"/>
      <c r="K869" s="200" t="str">
        <f t="shared" si="60"/>
        <v/>
      </c>
      <c r="L869" s="199">
        <f t="shared" si="61"/>
        <v>0</v>
      </c>
      <c r="M869" s="160"/>
    </row>
    <row r="870" spans="2:13" x14ac:dyDescent="0.2">
      <c r="B870" s="159"/>
      <c r="C870" s="185"/>
      <c r="D870" s="185"/>
      <c r="E870" s="186"/>
      <c r="F870" s="186"/>
      <c r="G870" s="187"/>
      <c r="H870" s="200" t="str">
        <f t="shared" si="59"/>
        <v/>
      </c>
      <c r="I870" s="196"/>
      <c r="J870" s="187"/>
      <c r="K870" s="200" t="str">
        <f t="shared" si="60"/>
        <v/>
      </c>
      <c r="L870" s="199">
        <f t="shared" si="61"/>
        <v>0</v>
      </c>
      <c r="M870" s="160"/>
    </row>
    <row r="871" spans="2:13" x14ac:dyDescent="0.2">
      <c r="B871" s="159"/>
      <c r="C871" s="185"/>
      <c r="D871" s="185"/>
      <c r="E871" s="186"/>
      <c r="F871" s="186"/>
      <c r="G871" s="187"/>
      <c r="H871" s="200" t="str">
        <f t="shared" ref="H871:H934" si="62">IF(G871="","",VLOOKUP(G871,NamaAkun,2))</f>
        <v/>
      </c>
      <c r="I871" s="196"/>
      <c r="J871" s="187"/>
      <c r="K871" s="200" t="str">
        <f t="shared" ref="K871:K934" si="63">IF(J871="","",VLOOKUP(J871,NamaAkun,2))</f>
        <v/>
      </c>
      <c r="L871" s="199">
        <f t="shared" ref="L871:L934" si="64">I871</f>
        <v>0</v>
      </c>
      <c r="M871" s="160"/>
    </row>
    <row r="872" spans="2:13" x14ac:dyDescent="0.2">
      <c r="B872" s="159"/>
      <c r="C872" s="185"/>
      <c r="D872" s="185"/>
      <c r="E872" s="186"/>
      <c r="F872" s="186"/>
      <c r="G872" s="187"/>
      <c r="H872" s="200" t="str">
        <f t="shared" si="62"/>
        <v/>
      </c>
      <c r="I872" s="196"/>
      <c r="J872" s="187"/>
      <c r="K872" s="200" t="str">
        <f t="shared" si="63"/>
        <v/>
      </c>
      <c r="L872" s="199">
        <f t="shared" si="64"/>
        <v>0</v>
      </c>
      <c r="M872" s="160"/>
    </row>
    <row r="873" spans="2:13" x14ac:dyDescent="0.2">
      <c r="B873" s="159"/>
      <c r="C873" s="185"/>
      <c r="D873" s="185"/>
      <c r="E873" s="186"/>
      <c r="F873" s="186"/>
      <c r="G873" s="187"/>
      <c r="H873" s="200" t="str">
        <f t="shared" si="62"/>
        <v/>
      </c>
      <c r="I873" s="196"/>
      <c r="J873" s="187"/>
      <c r="K873" s="200" t="str">
        <f t="shared" si="63"/>
        <v/>
      </c>
      <c r="L873" s="199">
        <f t="shared" si="64"/>
        <v>0</v>
      </c>
      <c r="M873" s="160"/>
    </row>
    <row r="874" spans="2:13" x14ac:dyDescent="0.2">
      <c r="B874" s="159"/>
      <c r="C874" s="185"/>
      <c r="D874" s="185"/>
      <c r="E874" s="186"/>
      <c r="F874" s="186"/>
      <c r="G874" s="187"/>
      <c r="H874" s="200" t="str">
        <f t="shared" si="62"/>
        <v/>
      </c>
      <c r="I874" s="196"/>
      <c r="J874" s="187"/>
      <c r="K874" s="200" t="str">
        <f t="shared" si="63"/>
        <v/>
      </c>
      <c r="L874" s="199">
        <f t="shared" si="64"/>
        <v>0</v>
      </c>
      <c r="M874" s="160"/>
    </row>
    <row r="875" spans="2:13" x14ac:dyDescent="0.2">
      <c r="B875" s="159"/>
      <c r="C875" s="185"/>
      <c r="D875" s="185"/>
      <c r="E875" s="186"/>
      <c r="F875" s="186"/>
      <c r="G875" s="187"/>
      <c r="H875" s="200" t="str">
        <f t="shared" si="62"/>
        <v/>
      </c>
      <c r="I875" s="196"/>
      <c r="J875" s="187"/>
      <c r="K875" s="200" t="str">
        <f t="shared" si="63"/>
        <v/>
      </c>
      <c r="L875" s="199">
        <f t="shared" si="64"/>
        <v>0</v>
      </c>
      <c r="M875" s="160"/>
    </row>
    <row r="876" spans="2:13" x14ac:dyDescent="0.2">
      <c r="B876" s="159"/>
      <c r="C876" s="185"/>
      <c r="D876" s="185"/>
      <c r="E876" s="186"/>
      <c r="F876" s="186"/>
      <c r="G876" s="187"/>
      <c r="H876" s="200" t="str">
        <f t="shared" si="62"/>
        <v/>
      </c>
      <c r="I876" s="196"/>
      <c r="J876" s="187"/>
      <c r="K876" s="200" t="str">
        <f t="shared" si="63"/>
        <v/>
      </c>
      <c r="L876" s="199">
        <f t="shared" si="64"/>
        <v>0</v>
      </c>
      <c r="M876" s="160"/>
    </row>
    <row r="877" spans="2:13" x14ac:dyDescent="0.2">
      <c r="B877" s="159"/>
      <c r="C877" s="185"/>
      <c r="D877" s="185"/>
      <c r="E877" s="186"/>
      <c r="F877" s="186"/>
      <c r="G877" s="187"/>
      <c r="H877" s="200" t="str">
        <f t="shared" si="62"/>
        <v/>
      </c>
      <c r="I877" s="196"/>
      <c r="J877" s="187"/>
      <c r="K877" s="200" t="str">
        <f t="shared" si="63"/>
        <v/>
      </c>
      <c r="L877" s="199">
        <f t="shared" si="64"/>
        <v>0</v>
      </c>
      <c r="M877" s="160"/>
    </row>
    <row r="878" spans="2:13" x14ac:dyDescent="0.2">
      <c r="B878" s="159"/>
      <c r="C878" s="185"/>
      <c r="D878" s="185"/>
      <c r="E878" s="186"/>
      <c r="F878" s="186"/>
      <c r="G878" s="187"/>
      <c r="H878" s="200" t="str">
        <f t="shared" si="62"/>
        <v/>
      </c>
      <c r="I878" s="196"/>
      <c r="J878" s="187"/>
      <c r="K878" s="200" t="str">
        <f t="shared" si="63"/>
        <v/>
      </c>
      <c r="L878" s="199">
        <f t="shared" si="64"/>
        <v>0</v>
      </c>
      <c r="M878" s="160"/>
    </row>
    <row r="879" spans="2:13" x14ac:dyDescent="0.2">
      <c r="B879" s="159"/>
      <c r="C879" s="185"/>
      <c r="D879" s="185"/>
      <c r="E879" s="186"/>
      <c r="F879" s="186"/>
      <c r="G879" s="187"/>
      <c r="H879" s="200" t="str">
        <f t="shared" si="62"/>
        <v/>
      </c>
      <c r="I879" s="196"/>
      <c r="J879" s="187"/>
      <c r="K879" s="200" t="str">
        <f t="shared" si="63"/>
        <v/>
      </c>
      <c r="L879" s="199">
        <f t="shared" si="64"/>
        <v>0</v>
      </c>
      <c r="M879" s="160"/>
    </row>
    <row r="880" spans="2:13" x14ac:dyDescent="0.2">
      <c r="B880" s="159"/>
      <c r="C880" s="185"/>
      <c r="D880" s="185"/>
      <c r="E880" s="186"/>
      <c r="F880" s="186"/>
      <c r="G880" s="187"/>
      <c r="H880" s="200" t="str">
        <f t="shared" si="62"/>
        <v/>
      </c>
      <c r="I880" s="196"/>
      <c r="J880" s="187"/>
      <c r="K880" s="200" t="str">
        <f t="shared" si="63"/>
        <v/>
      </c>
      <c r="L880" s="199">
        <f t="shared" si="64"/>
        <v>0</v>
      </c>
      <c r="M880" s="160"/>
    </row>
    <row r="881" spans="2:13" x14ac:dyDescent="0.2">
      <c r="B881" s="159"/>
      <c r="C881" s="185"/>
      <c r="D881" s="185"/>
      <c r="E881" s="186"/>
      <c r="F881" s="186"/>
      <c r="G881" s="187"/>
      <c r="H881" s="200" t="str">
        <f t="shared" si="62"/>
        <v/>
      </c>
      <c r="I881" s="196"/>
      <c r="J881" s="187"/>
      <c r="K881" s="200" t="str">
        <f t="shared" si="63"/>
        <v/>
      </c>
      <c r="L881" s="199">
        <f t="shared" si="64"/>
        <v>0</v>
      </c>
      <c r="M881" s="160"/>
    </row>
    <row r="882" spans="2:13" x14ac:dyDescent="0.2">
      <c r="B882" s="159"/>
      <c r="C882" s="185"/>
      <c r="D882" s="185"/>
      <c r="E882" s="186"/>
      <c r="F882" s="186"/>
      <c r="G882" s="187"/>
      <c r="H882" s="200" t="str">
        <f t="shared" si="62"/>
        <v/>
      </c>
      <c r="I882" s="196"/>
      <c r="J882" s="187"/>
      <c r="K882" s="200" t="str">
        <f t="shared" si="63"/>
        <v/>
      </c>
      <c r="L882" s="199">
        <f t="shared" si="64"/>
        <v>0</v>
      </c>
      <c r="M882" s="160"/>
    </row>
    <row r="883" spans="2:13" x14ac:dyDescent="0.2">
      <c r="B883" s="159"/>
      <c r="C883" s="185"/>
      <c r="D883" s="185"/>
      <c r="E883" s="186"/>
      <c r="F883" s="186"/>
      <c r="G883" s="187"/>
      <c r="H883" s="200" t="str">
        <f t="shared" si="62"/>
        <v/>
      </c>
      <c r="I883" s="196"/>
      <c r="J883" s="187"/>
      <c r="K883" s="200" t="str">
        <f t="shared" si="63"/>
        <v/>
      </c>
      <c r="L883" s="199">
        <f t="shared" si="64"/>
        <v>0</v>
      </c>
      <c r="M883" s="160"/>
    </row>
    <row r="884" spans="2:13" x14ac:dyDescent="0.2">
      <c r="B884" s="159"/>
      <c r="C884" s="185"/>
      <c r="D884" s="185"/>
      <c r="E884" s="186"/>
      <c r="F884" s="186"/>
      <c r="G884" s="187"/>
      <c r="H884" s="200" t="str">
        <f t="shared" si="62"/>
        <v/>
      </c>
      <c r="I884" s="196"/>
      <c r="J884" s="187"/>
      <c r="K884" s="200" t="str">
        <f t="shared" si="63"/>
        <v/>
      </c>
      <c r="L884" s="199">
        <f t="shared" si="64"/>
        <v>0</v>
      </c>
      <c r="M884" s="160"/>
    </row>
    <row r="885" spans="2:13" x14ac:dyDescent="0.2">
      <c r="B885" s="159"/>
      <c r="C885" s="185"/>
      <c r="D885" s="185"/>
      <c r="E885" s="186"/>
      <c r="F885" s="186"/>
      <c r="G885" s="187"/>
      <c r="H885" s="200" t="str">
        <f t="shared" si="62"/>
        <v/>
      </c>
      <c r="I885" s="196"/>
      <c r="J885" s="187"/>
      <c r="K885" s="200" t="str">
        <f t="shared" si="63"/>
        <v/>
      </c>
      <c r="L885" s="199">
        <f t="shared" si="64"/>
        <v>0</v>
      </c>
      <c r="M885" s="160"/>
    </row>
    <row r="886" spans="2:13" x14ac:dyDescent="0.2">
      <c r="B886" s="159"/>
      <c r="C886" s="185"/>
      <c r="D886" s="185"/>
      <c r="E886" s="186"/>
      <c r="F886" s="186"/>
      <c r="G886" s="187"/>
      <c r="H886" s="200" t="str">
        <f t="shared" si="62"/>
        <v/>
      </c>
      <c r="I886" s="196"/>
      <c r="J886" s="187"/>
      <c r="K886" s="200" t="str">
        <f t="shared" si="63"/>
        <v/>
      </c>
      <c r="L886" s="199">
        <f t="shared" si="64"/>
        <v>0</v>
      </c>
      <c r="M886" s="160"/>
    </row>
    <row r="887" spans="2:13" x14ac:dyDescent="0.2">
      <c r="B887" s="159"/>
      <c r="C887" s="185"/>
      <c r="D887" s="185"/>
      <c r="E887" s="186"/>
      <c r="F887" s="186"/>
      <c r="G887" s="187"/>
      <c r="H887" s="200" t="str">
        <f t="shared" si="62"/>
        <v/>
      </c>
      <c r="I887" s="196"/>
      <c r="J887" s="187"/>
      <c r="K887" s="200" t="str">
        <f t="shared" si="63"/>
        <v/>
      </c>
      <c r="L887" s="199">
        <f t="shared" si="64"/>
        <v>0</v>
      </c>
      <c r="M887" s="160"/>
    </row>
    <row r="888" spans="2:13" x14ac:dyDescent="0.2">
      <c r="B888" s="159"/>
      <c r="C888" s="185"/>
      <c r="D888" s="185"/>
      <c r="E888" s="186"/>
      <c r="F888" s="186"/>
      <c r="G888" s="187"/>
      <c r="H888" s="200" t="str">
        <f t="shared" si="62"/>
        <v/>
      </c>
      <c r="I888" s="196"/>
      <c r="J888" s="187"/>
      <c r="K888" s="200" t="str">
        <f t="shared" si="63"/>
        <v/>
      </c>
      <c r="L888" s="199">
        <f t="shared" si="64"/>
        <v>0</v>
      </c>
      <c r="M888" s="160"/>
    </row>
    <row r="889" spans="2:13" x14ac:dyDescent="0.2">
      <c r="B889" s="159"/>
      <c r="C889" s="185"/>
      <c r="D889" s="185"/>
      <c r="E889" s="186"/>
      <c r="F889" s="186"/>
      <c r="G889" s="187"/>
      <c r="H889" s="200" t="str">
        <f t="shared" si="62"/>
        <v/>
      </c>
      <c r="I889" s="196"/>
      <c r="J889" s="187"/>
      <c r="K889" s="200" t="str">
        <f t="shared" si="63"/>
        <v/>
      </c>
      <c r="L889" s="199">
        <f t="shared" si="64"/>
        <v>0</v>
      </c>
      <c r="M889" s="160"/>
    </row>
    <row r="890" spans="2:13" x14ac:dyDescent="0.2">
      <c r="B890" s="159"/>
      <c r="C890" s="185"/>
      <c r="D890" s="185"/>
      <c r="E890" s="186"/>
      <c r="F890" s="186"/>
      <c r="G890" s="187"/>
      <c r="H890" s="200" t="str">
        <f t="shared" si="62"/>
        <v/>
      </c>
      <c r="I890" s="196"/>
      <c r="J890" s="187"/>
      <c r="K890" s="200" t="str">
        <f t="shared" si="63"/>
        <v/>
      </c>
      <c r="L890" s="199">
        <f t="shared" si="64"/>
        <v>0</v>
      </c>
      <c r="M890" s="160"/>
    </row>
    <row r="891" spans="2:13" x14ac:dyDescent="0.2">
      <c r="B891" s="159"/>
      <c r="C891" s="185"/>
      <c r="D891" s="185"/>
      <c r="E891" s="186"/>
      <c r="F891" s="186"/>
      <c r="G891" s="187"/>
      <c r="H891" s="200" t="str">
        <f t="shared" si="62"/>
        <v/>
      </c>
      <c r="I891" s="196"/>
      <c r="J891" s="187"/>
      <c r="K891" s="200" t="str">
        <f t="shared" si="63"/>
        <v/>
      </c>
      <c r="L891" s="199">
        <f t="shared" si="64"/>
        <v>0</v>
      </c>
      <c r="M891" s="160"/>
    </row>
    <row r="892" spans="2:13" x14ac:dyDescent="0.2">
      <c r="B892" s="159"/>
      <c r="C892" s="185"/>
      <c r="D892" s="185"/>
      <c r="E892" s="186"/>
      <c r="F892" s="186"/>
      <c r="G892" s="187"/>
      <c r="H892" s="200" t="str">
        <f t="shared" si="62"/>
        <v/>
      </c>
      <c r="I892" s="196"/>
      <c r="J892" s="187"/>
      <c r="K892" s="200" t="str">
        <f t="shared" si="63"/>
        <v/>
      </c>
      <c r="L892" s="199">
        <f t="shared" si="64"/>
        <v>0</v>
      </c>
      <c r="M892" s="160"/>
    </row>
    <row r="893" spans="2:13" x14ac:dyDescent="0.2">
      <c r="B893" s="159"/>
      <c r="C893" s="185"/>
      <c r="D893" s="185"/>
      <c r="E893" s="186"/>
      <c r="F893" s="186"/>
      <c r="G893" s="187"/>
      <c r="H893" s="200" t="str">
        <f t="shared" si="62"/>
        <v/>
      </c>
      <c r="I893" s="196"/>
      <c r="J893" s="187"/>
      <c r="K893" s="200" t="str">
        <f t="shared" si="63"/>
        <v/>
      </c>
      <c r="L893" s="199">
        <f t="shared" si="64"/>
        <v>0</v>
      </c>
      <c r="M893" s="160"/>
    </row>
    <row r="894" spans="2:13" x14ac:dyDescent="0.2">
      <c r="B894" s="159"/>
      <c r="C894" s="185"/>
      <c r="D894" s="185"/>
      <c r="E894" s="186"/>
      <c r="F894" s="186"/>
      <c r="G894" s="187"/>
      <c r="H894" s="200" t="str">
        <f t="shared" si="62"/>
        <v/>
      </c>
      <c r="I894" s="196"/>
      <c r="J894" s="187"/>
      <c r="K894" s="200" t="str">
        <f t="shared" si="63"/>
        <v/>
      </c>
      <c r="L894" s="199">
        <f t="shared" si="64"/>
        <v>0</v>
      </c>
      <c r="M894" s="160"/>
    </row>
    <row r="895" spans="2:13" x14ac:dyDescent="0.2">
      <c r="B895" s="159"/>
      <c r="C895" s="185"/>
      <c r="D895" s="185"/>
      <c r="E895" s="186"/>
      <c r="F895" s="186"/>
      <c r="G895" s="187"/>
      <c r="H895" s="200" t="str">
        <f t="shared" si="62"/>
        <v/>
      </c>
      <c r="I895" s="196"/>
      <c r="J895" s="187"/>
      <c r="K895" s="200" t="str">
        <f t="shared" si="63"/>
        <v/>
      </c>
      <c r="L895" s="199">
        <f t="shared" si="64"/>
        <v>0</v>
      </c>
      <c r="M895" s="160"/>
    </row>
    <row r="896" spans="2:13" x14ac:dyDescent="0.2">
      <c r="B896" s="159"/>
      <c r="C896" s="185"/>
      <c r="D896" s="185"/>
      <c r="E896" s="186"/>
      <c r="F896" s="186"/>
      <c r="G896" s="187"/>
      <c r="H896" s="200" t="str">
        <f t="shared" si="62"/>
        <v/>
      </c>
      <c r="I896" s="196"/>
      <c r="J896" s="187"/>
      <c r="K896" s="200" t="str">
        <f t="shared" si="63"/>
        <v/>
      </c>
      <c r="L896" s="199">
        <f t="shared" si="64"/>
        <v>0</v>
      </c>
      <c r="M896" s="160"/>
    </row>
    <row r="897" spans="2:13" x14ac:dyDescent="0.2">
      <c r="B897" s="159"/>
      <c r="C897" s="185"/>
      <c r="D897" s="185"/>
      <c r="E897" s="186"/>
      <c r="F897" s="186"/>
      <c r="G897" s="187"/>
      <c r="H897" s="200" t="str">
        <f t="shared" si="62"/>
        <v/>
      </c>
      <c r="I897" s="196"/>
      <c r="J897" s="187"/>
      <c r="K897" s="200" t="str">
        <f t="shared" si="63"/>
        <v/>
      </c>
      <c r="L897" s="199">
        <f t="shared" si="64"/>
        <v>0</v>
      </c>
      <c r="M897" s="160"/>
    </row>
    <row r="898" spans="2:13" x14ac:dyDescent="0.2">
      <c r="B898" s="159"/>
      <c r="C898" s="185"/>
      <c r="D898" s="185"/>
      <c r="E898" s="186"/>
      <c r="F898" s="186"/>
      <c r="G898" s="187"/>
      <c r="H898" s="200" t="str">
        <f t="shared" si="62"/>
        <v/>
      </c>
      <c r="I898" s="196"/>
      <c r="J898" s="187"/>
      <c r="K898" s="200" t="str">
        <f t="shared" si="63"/>
        <v/>
      </c>
      <c r="L898" s="199">
        <f t="shared" si="64"/>
        <v>0</v>
      </c>
      <c r="M898" s="160"/>
    </row>
    <row r="899" spans="2:13" x14ac:dyDescent="0.2">
      <c r="B899" s="159"/>
      <c r="C899" s="185"/>
      <c r="D899" s="185"/>
      <c r="E899" s="186"/>
      <c r="F899" s="186"/>
      <c r="G899" s="187"/>
      <c r="H899" s="200" t="str">
        <f t="shared" si="62"/>
        <v/>
      </c>
      <c r="I899" s="196"/>
      <c r="J899" s="187"/>
      <c r="K899" s="200" t="str">
        <f t="shared" si="63"/>
        <v/>
      </c>
      <c r="L899" s="199">
        <f t="shared" si="64"/>
        <v>0</v>
      </c>
      <c r="M899" s="160"/>
    </row>
    <row r="900" spans="2:13" x14ac:dyDescent="0.2">
      <c r="B900" s="159"/>
      <c r="C900" s="185"/>
      <c r="D900" s="185"/>
      <c r="E900" s="186"/>
      <c r="F900" s="186"/>
      <c r="G900" s="187"/>
      <c r="H900" s="200" t="str">
        <f t="shared" si="62"/>
        <v/>
      </c>
      <c r="I900" s="196"/>
      <c r="J900" s="187"/>
      <c r="K900" s="200" t="str">
        <f t="shared" si="63"/>
        <v/>
      </c>
      <c r="L900" s="199">
        <f t="shared" si="64"/>
        <v>0</v>
      </c>
      <c r="M900" s="160"/>
    </row>
    <row r="901" spans="2:13" x14ac:dyDescent="0.2">
      <c r="B901" s="159"/>
      <c r="C901" s="185"/>
      <c r="D901" s="185"/>
      <c r="E901" s="186"/>
      <c r="F901" s="186"/>
      <c r="G901" s="187"/>
      <c r="H901" s="200" t="str">
        <f t="shared" si="62"/>
        <v/>
      </c>
      <c r="I901" s="196"/>
      <c r="J901" s="187"/>
      <c r="K901" s="200" t="str">
        <f t="shared" si="63"/>
        <v/>
      </c>
      <c r="L901" s="199">
        <f t="shared" si="64"/>
        <v>0</v>
      </c>
      <c r="M901" s="160"/>
    </row>
    <row r="902" spans="2:13" x14ac:dyDescent="0.2">
      <c r="B902" s="159"/>
      <c r="C902" s="185"/>
      <c r="D902" s="185"/>
      <c r="E902" s="186"/>
      <c r="F902" s="186"/>
      <c r="G902" s="187"/>
      <c r="H902" s="200" t="str">
        <f t="shared" si="62"/>
        <v/>
      </c>
      <c r="I902" s="196"/>
      <c r="J902" s="187"/>
      <c r="K902" s="200" t="str">
        <f t="shared" si="63"/>
        <v/>
      </c>
      <c r="L902" s="199">
        <f t="shared" si="64"/>
        <v>0</v>
      </c>
      <c r="M902" s="160"/>
    </row>
    <row r="903" spans="2:13" x14ac:dyDescent="0.2">
      <c r="B903" s="159"/>
      <c r="C903" s="185"/>
      <c r="D903" s="185"/>
      <c r="E903" s="186"/>
      <c r="F903" s="186"/>
      <c r="G903" s="187"/>
      <c r="H903" s="200" t="str">
        <f t="shared" si="62"/>
        <v/>
      </c>
      <c r="I903" s="196"/>
      <c r="J903" s="187"/>
      <c r="K903" s="200" t="str">
        <f t="shared" si="63"/>
        <v/>
      </c>
      <c r="L903" s="199">
        <f t="shared" si="64"/>
        <v>0</v>
      </c>
      <c r="M903" s="160"/>
    </row>
    <row r="904" spans="2:13" x14ac:dyDescent="0.2">
      <c r="B904" s="159"/>
      <c r="C904" s="185"/>
      <c r="D904" s="185"/>
      <c r="E904" s="186"/>
      <c r="F904" s="186"/>
      <c r="G904" s="187"/>
      <c r="H904" s="200" t="str">
        <f t="shared" si="62"/>
        <v/>
      </c>
      <c r="I904" s="196"/>
      <c r="J904" s="187"/>
      <c r="K904" s="200" t="str">
        <f t="shared" si="63"/>
        <v/>
      </c>
      <c r="L904" s="199">
        <f t="shared" si="64"/>
        <v>0</v>
      </c>
      <c r="M904" s="160"/>
    </row>
    <row r="905" spans="2:13" x14ac:dyDescent="0.2">
      <c r="B905" s="159"/>
      <c r="C905" s="185"/>
      <c r="D905" s="185"/>
      <c r="E905" s="186"/>
      <c r="F905" s="186"/>
      <c r="G905" s="187"/>
      <c r="H905" s="200" t="str">
        <f t="shared" si="62"/>
        <v/>
      </c>
      <c r="I905" s="196"/>
      <c r="J905" s="187"/>
      <c r="K905" s="200" t="str">
        <f t="shared" si="63"/>
        <v/>
      </c>
      <c r="L905" s="199">
        <f t="shared" si="64"/>
        <v>0</v>
      </c>
      <c r="M905" s="160"/>
    </row>
    <row r="906" spans="2:13" x14ac:dyDescent="0.2">
      <c r="B906" s="159"/>
      <c r="C906" s="185"/>
      <c r="D906" s="185"/>
      <c r="E906" s="186"/>
      <c r="F906" s="186"/>
      <c r="G906" s="187"/>
      <c r="H906" s="200" t="str">
        <f t="shared" si="62"/>
        <v/>
      </c>
      <c r="I906" s="196"/>
      <c r="J906" s="187"/>
      <c r="K906" s="200" t="str">
        <f t="shared" si="63"/>
        <v/>
      </c>
      <c r="L906" s="199">
        <f t="shared" si="64"/>
        <v>0</v>
      </c>
      <c r="M906" s="160"/>
    </row>
    <row r="907" spans="2:13" x14ac:dyDescent="0.2">
      <c r="B907" s="159"/>
      <c r="C907" s="185"/>
      <c r="D907" s="185"/>
      <c r="E907" s="186"/>
      <c r="F907" s="186"/>
      <c r="G907" s="187"/>
      <c r="H907" s="200" t="str">
        <f t="shared" si="62"/>
        <v/>
      </c>
      <c r="I907" s="196"/>
      <c r="J907" s="187"/>
      <c r="K907" s="200" t="str">
        <f t="shared" si="63"/>
        <v/>
      </c>
      <c r="L907" s="199">
        <f t="shared" si="64"/>
        <v>0</v>
      </c>
      <c r="M907" s="160"/>
    </row>
    <row r="908" spans="2:13" x14ac:dyDescent="0.2">
      <c r="B908" s="159"/>
      <c r="C908" s="185"/>
      <c r="D908" s="185"/>
      <c r="E908" s="186"/>
      <c r="F908" s="186"/>
      <c r="G908" s="187"/>
      <c r="H908" s="200" t="str">
        <f t="shared" si="62"/>
        <v/>
      </c>
      <c r="I908" s="196"/>
      <c r="J908" s="187"/>
      <c r="K908" s="200" t="str">
        <f t="shared" si="63"/>
        <v/>
      </c>
      <c r="L908" s="199">
        <f t="shared" si="64"/>
        <v>0</v>
      </c>
      <c r="M908" s="160"/>
    </row>
    <row r="909" spans="2:13" x14ac:dyDescent="0.2">
      <c r="B909" s="159"/>
      <c r="C909" s="185"/>
      <c r="D909" s="185"/>
      <c r="E909" s="186"/>
      <c r="F909" s="186"/>
      <c r="G909" s="187"/>
      <c r="H909" s="200" t="str">
        <f t="shared" si="62"/>
        <v/>
      </c>
      <c r="I909" s="196"/>
      <c r="J909" s="187"/>
      <c r="K909" s="200" t="str">
        <f t="shared" si="63"/>
        <v/>
      </c>
      <c r="L909" s="199">
        <f t="shared" si="64"/>
        <v>0</v>
      </c>
      <c r="M909" s="160"/>
    </row>
    <row r="910" spans="2:13" x14ac:dyDescent="0.2">
      <c r="B910" s="159"/>
      <c r="C910" s="185"/>
      <c r="D910" s="185"/>
      <c r="E910" s="186"/>
      <c r="F910" s="186"/>
      <c r="G910" s="187"/>
      <c r="H910" s="200" t="str">
        <f t="shared" si="62"/>
        <v/>
      </c>
      <c r="I910" s="196"/>
      <c r="J910" s="187"/>
      <c r="K910" s="200" t="str">
        <f t="shared" si="63"/>
        <v/>
      </c>
      <c r="L910" s="199">
        <f t="shared" si="64"/>
        <v>0</v>
      </c>
      <c r="M910" s="160"/>
    </row>
    <row r="911" spans="2:13" x14ac:dyDescent="0.2">
      <c r="B911" s="159"/>
      <c r="C911" s="185"/>
      <c r="D911" s="185"/>
      <c r="E911" s="186"/>
      <c r="F911" s="186"/>
      <c r="G911" s="187"/>
      <c r="H911" s="200" t="str">
        <f t="shared" si="62"/>
        <v/>
      </c>
      <c r="I911" s="196"/>
      <c r="J911" s="187"/>
      <c r="K911" s="200" t="str">
        <f t="shared" si="63"/>
        <v/>
      </c>
      <c r="L911" s="199">
        <f t="shared" si="64"/>
        <v>0</v>
      </c>
      <c r="M911" s="160"/>
    </row>
    <row r="912" spans="2:13" x14ac:dyDescent="0.2">
      <c r="B912" s="159"/>
      <c r="C912" s="185"/>
      <c r="D912" s="185"/>
      <c r="E912" s="186"/>
      <c r="F912" s="186"/>
      <c r="G912" s="187"/>
      <c r="H912" s="200" t="str">
        <f t="shared" si="62"/>
        <v/>
      </c>
      <c r="I912" s="196"/>
      <c r="J912" s="187"/>
      <c r="K912" s="200" t="str">
        <f t="shared" si="63"/>
        <v/>
      </c>
      <c r="L912" s="199">
        <f t="shared" si="64"/>
        <v>0</v>
      </c>
      <c r="M912" s="160"/>
    </row>
    <row r="913" spans="2:13" x14ac:dyDescent="0.2">
      <c r="B913" s="159"/>
      <c r="C913" s="185"/>
      <c r="D913" s="185"/>
      <c r="E913" s="186"/>
      <c r="F913" s="186"/>
      <c r="G913" s="187"/>
      <c r="H913" s="200" t="str">
        <f t="shared" si="62"/>
        <v/>
      </c>
      <c r="I913" s="196"/>
      <c r="J913" s="187"/>
      <c r="K913" s="200" t="str">
        <f t="shared" si="63"/>
        <v/>
      </c>
      <c r="L913" s="199">
        <f t="shared" si="64"/>
        <v>0</v>
      </c>
      <c r="M913" s="160"/>
    </row>
    <row r="914" spans="2:13" x14ac:dyDescent="0.2">
      <c r="B914" s="159"/>
      <c r="C914" s="185"/>
      <c r="D914" s="185"/>
      <c r="E914" s="186"/>
      <c r="F914" s="186"/>
      <c r="G914" s="187"/>
      <c r="H914" s="200" t="str">
        <f t="shared" si="62"/>
        <v/>
      </c>
      <c r="I914" s="196"/>
      <c r="J914" s="187"/>
      <c r="K914" s="200" t="str">
        <f t="shared" si="63"/>
        <v/>
      </c>
      <c r="L914" s="199">
        <f t="shared" si="64"/>
        <v>0</v>
      </c>
      <c r="M914" s="160"/>
    </row>
    <row r="915" spans="2:13" x14ac:dyDescent="0.2">
      <c r="B915" s="159"/>
      <c r="C915" s="185"/>
      <c r="D915" s="185"/>
      <c r="E915" s="186"/>
      <c r="F915" s="186"/>
      <c r="G915" s="187"/>
      <c r="H915" s="200" t="str">
        <f t="shared" si="62"/>
        <v/>
      </c>
      <c r="I915" s="196"/>
      <c r="J915" s="187"/>
      <c r="K915" s="200" t="str">
        <f t="shared" si="63"/>
        <v/>
      </c>
      <c r="L915" s="199">
        <f t="shared" si="64"/>
        <v>0</v>
      </c>
      <c r="M915" s="160"/>
    </row>
    <row r="916" spans="2:13" x14ac:dyDescent="0.2">
      <c r="B916" s="159"/>
      <c r="C916" s="185"/>
      <c r="D916" s="185"/>
      <c r="E916" s="186"/>
      <c r="F916" s="186"/>
      <c r="G916" s="187"/>
      <c r="H916" s="200" t="str">
        <f t="shared" si="62"/>
        <v/>
      </c>
      <c r="I916" s="196"/>
      <c r="J916" s="187"/>
      <c r="K916" s="200" t="str">
        <f t="shared" si="63"/>
        <v/>
      </c>
      <c r="L916" s="199">
        <f t="shared" si="64"/>
        <v>0</v>
      </c>
      <c r="M916" s="160"/>
    </row>
    <row r="917" spans="2:13" x14ac:dyDescent="0.2">
      <c r="B917" s="159"/>
      <c r="C917" s="185"/>
      <c r="D917" s="185"/>
      <c r="E917" s="186"/>
      <c r="F917" s="186"/>
      <c r="G917" s="187"/>
      <c r="H917" s="200" t="str">
        <f t="shared" si="62"/>
        <v/>
      </c>
      <c r="I917" s="196"/>
      <c r="J917" s="187"/>
      <c r="K917" s="200" t="str">
        <f t="shared" si="63"/>
        <v/>
      </c>
      <c r="L917" s="199">
        <f t="shared" si="64"/>
        <v>0</v>
      </c>
      <c r="M917" s="160"/>
    </row>
    <row r="918" spans="2:13" x14ac:dyDescent="0.2">
      <c r="B918" s="159"/>
      <c r="C918" s="185"/>
      <c r="D918" s="185"/>
      <c r="E918" s="186"/>
      <c r="F918" s="186"/>
      <c r="G918" s="187"/>
      <c r="H918" s="200" t="str">
        <f t="shared" si="62"/>
        <v/>
      </c>
      <c r="I918" s="196"/>
      <c r="J918" s="187"/>
      <c r="K918" s="200" t="str">
        <f t="shared" si="63"/>
        <v/>
      </c>
      <c r="L918" s="199">
        <f t="shared" si="64"/>
        <v>0</v>
      </c>
      <c r="M918" s="160"/>
    </row>
    <row r="919" spans="2:13" x14ac:dyDescent="0.2">
      <c r="B919" s="159"/>
      <c r="C919" s="185"/>
      <c r="D919" s="185"/>
      <c r="E919" s="186"/>
      <c r="F919" s="186"/>
      <c r="G919" s="187"/>
      <c r="H919" s="200" t="str">
        <f t="shared" si="62"/>
        <v/>
      </c>
      <c r="I919" s="196"/>
      <c r="J919" s="187"/>
      <c r="K919" s="200" t="str">
        <f t="shared" si="63"/>
        <v/>
      </c>
      <c r="L919" s="199">
        <f t="shared" si="64"/>
        <v>0</v>
      </c>
      <c r="M919" s="160"/>
    </row>
    <row r="920" spans="2:13" x14ac:dyDescent="0.2">
      <c r="B920" s="159"/>
      <c r="C920" s="185"/>
      <c r="D920" s="185"/>
      <c r="E920" s="186"/>
      <c r="F920" s="186"/>
      <c r="G920" s="187"/>
      <c r="H920" s="200" t="str">
        <f t="shared" si="62"/>
        <v/>
      </c>
      <c r="I920" s="196"/>
      <c r="J920" s="187"/>
      <c r="K920" s="200" t="str">
        <f t="shared" si="63"/>
        <v/>
      </c>
      <c r="L920" s="199">
        <f t="shared" si="64"/>
        <v>0</v>
      </c>
      <c r="M920" s="160"/>
    </row>
    <row r="921" spans="2:13" x14ac:dyDescent="0.2">
      <c r="B921" s="159"/>
      <c r="C921" s="185"/>
      <c r="D921" s="185"/>
      <c r="E921" s="186"/>
      <c r="F921" s="186"/>
      <c r="G921" s="187"/>
      <c r="H921" s="200" t="str">
        <f t="shared" si="62"/>
        <v/>
      </c>
      <c r="I921" s="196"/>
      <c r="J921" s="187"/>
      <c r="K921" s="200" t="str">
        <f t="shared" si="63"/>
        <v/>
      </c>
      <c r="L921" s="199">
        <f t="shared" si="64"/>
        <v>0</v>
      </c>
      <c r="M921" s="160"/>
    </row>
    <row r="922" spans="2:13" x14ac:dyDescent="0.2">
      <c r="B922" s="159"/>
      <c r="C922" s="185"/>
      <c r="D922" s="185"/>
      <c r="E922" s="186"/>
      <c r="F922" s="186"/>
      <c r="G922" s="187"/>
      <c r="H922" s="200" t="str">
        <f t="shared" si="62"/>
        <v/>
      </c>
      <c r="I922" s="196"/>
      <c r="J922" s="187"/>
      <c r="K922" s="200" t="str">
        <f t="shared" si="63"/>
        <v/>
      </c>
      <c r="L922" s="199">
        <f t="shared" si="64"/>
        <v>0</v>
      </c>
      <c r="M922" s="160"/>
    </row>
    <row r="923" spans="2:13" x14ac:dyDescent="0.2">
      <c r="B923" s="159"/>
      <c r="C923" s="185"/>
      <c r="D923" s="185"/>
      <c r="E923" s="186"/>
      <c r="F923" s="186"/>
      <c r="G923" s="187"/>
      <c r="H923" s="200" t="str">
        <f t="shared" si="62"/>
        <v/>
      </c>
      <c r="I923" s="196"/>
      <c r="J923" s="187"/>
      <c r="K923" s="200" t="str">
        <f t="shared" si="63"/>
        <v/>
      </c>
      <c r="L923" s="199">
        <f t="shared" si="64"/>
        <v>0</v>
      </c>
      <c r="M923" s="160"/>
    </row>
    <row r="924" spans="2:13" x14ac:dyDescent="0.2">
      <c r="B924" s="159"/>
      <c r="C924" s="185"/>
      <c r="D924" s="185"/>
      <c r="E924" s="186"/>
      <c r="F924" s="186"/>
      <c r="G924" s="187"/>
      <c r="H924" s="200" t="str">
        <f t="shared" si="62"/>
        <v/>
      </c>
      <c r="I924" s="196"/>
      <c r="J924" s="187"/>
      <c r="K924" s="200" t="str">
        <f t="shared" si="63"/>
        <v/>
      </c>
      <c r="L924" s="199">
        <f t="shared" si="64"/>
        <v>0</v>
      </c>
      <c r="M924" s="160"/>
    </row>
    <row r="925" spans="2:13" x14ac:dyDescent="0.2">
      <c r="B925" s="159"/>
      <c r="C925" s="185"/>
      <c r="D925" s="185"/>
      <c r="E925" s="186"/>
      <c r="F925" s="186"/>
      <c r="G925" s="187"/>
      <c r="H925" s="200" t="str">
        <f t="shared" si="62"/>
        <v/>
      </c>
      <c r="I925" s="196"/>
      <c r="J925" s="187"/>
      <c r="K925" s="200" t="str">
        <f t="shared" si="63"/>
        <v/>
      </c>
      <c r="L925" s="199">
        <f t="shared" si="64"/>
        <v>0</v>
      </c>
      <c r="M925" s="160"/>
    </row>
    <row r="926" spans="2:13" x14ac:dyDescent="0.2">
      <c r="B926" s="159"/>
      <c r="C926" s="185"/>
      <c r="D926" s="185"/>
      <c r="E926" s="186"/>
      <c r="F926" s="186"/>
      <c r="G926" s="187"/>
      <c r="H926" s="200" t="str">
        <f t="shared" si="62"/>
        <v/>
      </c>
      <c r="I926" s="196"/>
      <c r="J926" s="187"/>
      <c r="K926" s="200" t="str">
        <f t="shared" si="63"/>
        <v/>
      </c>
      <c r="L926" s="199">
        <f t="shared" si="64"/>
        <v>0</v>
      </c>
      <c r="M926" s="160"/>
    </row>
    <row r="927" spans="2:13" x14ac:dyDescent="0.2">
      <c r="B927" s="159"/>
      <c r="C927" s="185"/>
      <c r="D927" s="185"/>
      <c r="E927" s="186"/>
      <c r="F927" s="186"/>
      <c r="G927" s="187"/>
      <c r="H927" s="200" t="str">
        <f t="shared" si="62"/>
        <v/>
      </c>
      <c r="I927" s="196"/>
      <c r="J927" s="187"/>
      <c r="K927" s="200" t="str">
        <f t="shared" si="63"/>
        <v/>
      </c>
      <c r="L927" s="199">
        <f t="shared" si="64"/>
        <v>0</v>
      </c>
      <c r="M927" s="160"/>
    </row>
    <row r="928" spans="2:13" x14ac:dyDescent="0.2">
      <c r="B928" s="159"/>
      <c r="C928" s="185"/>
      <c r="D928" s="185"/>
      <c r="E928" s="186"/>
      <c r="F928" s="186"/>
      <c r="G928" s="187"/>
      <c r="H928" s="200" t="str">
        <f t="shared" si="62"/>
        <v/>
      </c>
      <c r="I928" s="196"/>
      <c r="J928" s="187"/>
      <c r="K928" s="200" t="str">
        <f t="shared" si="63"/>
        <v/>
      </c>
      <c r="L928" s="199">
        <f t="shared" si="64"/>
        <v>0</v>
      </c>
      <c r="M928" s="160"/>
    </row>
    <row r="929" spans="2:13" x14ac:dyDescent="0.2">
      <c r="B929" s="159"/>
      <c r="C929" s="185"/>
      <c r="D929" s="185"/>
      <c r="E929" s="186"/>
      <c r="F929" s="186"/>
      <c r="G929" s="187"/>
      <c r="H929" s="200" t="str">
        <f t="shared" si="62"/>
        <v/>
      </c>
      <c r="I929" s="196"/>
      <c r="J929" s="187"/>
      <c r="K929" s="200" t="str">
        <f t="shared" si="63"/>
        <v/>
      </c>
      <c r="L929" s="199">
        <f t="shared" si="64"/>
        <v>0</v>
      </c>
      <c r="M929" s="160"/>
    </row>
    <row r="930" spans="2:13" x14ac:dyDescent="0.2">
      <c r="B930" s="159"/>
      <c r="C930" s="185"/>
      <c r="D930" s="185"/>
      <c r="E930" s="186"/>
      <c r="F930" s="186"/>
      <c r="G930" s="187"/>
      <c r="H930" s="200" t="str">
        <f t="shared" si="62"/>
        <v/>
      </c>
      <c r="I930" s="196"/>
      <c r="J930" s="187"/>
      <c r="K930" s="200" t="str">
        <f t="shared" si="63"/>
        <v/>
      </c>
      <c r="L930" s="199">
        <f t="shared" si="64"/>
        <v>0</v>
      </c>
      <c r="M930" s="160"/>
    </row>
    <row r="931" spans="2:13" x14ac:dyDescent="0.2">
      <c r="B931" s="159"/>
      <c r="C931" s="185"/>
      <c r="D931" s="185"/>
      <c r="E931" s="186"/>
      <c r="F931" s="186"/>
      <c r="G931" s="187"/>
      <c r="H931" s="200" t="str">
        <f t="shared" si="62"/>
        <v/>
      </c>
      <c r="I931" s="196"/>
      <c r="J931" s="187"/>
      <c r="K931" s="200" t="str">
        <f t="shared" si="63"/>
        <v/>
      </c>
      <c r="L931" s="199">
        <f t="shared" si="64"/>
        <v>0</v>
      </c>
      <c r="M931" s="160"/>
    </row>
    <row r="932" spans="2:13" x14ac:dyDescent="0.2">
      <c r="B932" s="159"/>
      <c r="C932" s="185"/>
      <c r="D932" s="185"/>
      <c r="E932" s="186"/>
      <c r="F932" s="186"/>
      <c r="G932" s="187"/>
      <c r="H932" s="200" t="str">
        <f t="shared" si="62"/>
        <v/>
      </c>
      <c r="I932" s="196"/>
      <c r="J932" s="187"/>
      <c r="K932" s="200" t="str">
        <f t="shared" si="63"/>
        <v/>
      </c>
      <c r="L932" s="199">
        <f t="shared" si="64"/>
        <v>0</v>
      </c>
      <c r="M932" s="160"/>
    </row>
    <row r="933" spans="2:13" x14ac:dyDescent="0.2">
      <c r="B933" s="159"/>
      <c r="C933" s="185"/>
      <c r="D933" s="185"/>
      <c r="E933" s="186"/>
      <c r="F933" s="186"/>
      <c r="G933" s="187"/>
      <c r="H933" s="200" t="str">
        <f t="shared" si="62"/>
        <v/>
      </c>
      <c r="I933" s="196"/>
      <c r="J933" s="187"/>
      <c r="K933" s="200" t="str">
        <f t="shared" si="63"/>
        <v/>
      </c>
      <c r="L933" s="199">
        <f t="shared" si="64"/>
        <v>0</v>
      </c>
      <c r="M933" s="160"/>
    </row>
    <row r="934" spans="2:13" x14ac:dyDescent="0.2">
      <c r="B934" s="159"/>
      <c r="C934" s="185"/>
      <c r="D934" s="185"/>
      <c r="E934" s="186"/>
      <c r="F934" s="186"/>
      <c r="G934" s="187"/>
      <c r="H934" s="200" t="str">
        <f t="shared" si="62"/>
        <v/>
      </c>
      <c r="I934" s="196"/>
      <c r="J934" s="187"/>
      <c r="K934" s="200" t="str">
        <f t="shared" si="63"/>
        <v/>
      </c>
      <c r="L934" s="199">
        <f t="shared" si="64"/>
        <v>0</v>
      </c>
      <c r="M934" s="160"/>
    </row>
    <row r="935" spans="2:13" x14ac:dyDescent="0.2">
      <c r="B935" s="159"/>
      <c r="C935" s="185"/>
      <c r="D935" s="185"/>
      <c r="E935" s="186"/>
      <c r="F935" s="186"/>
      <c r="G935" s="187"/>
      <c r="H935" s="200" t="str">
        <f t="shared" ref="H935:H998" si="65">IF(G935="","",VLOOKUP(G935,NamaAkun,2))</f>
        <v/>
      </c>
      <c r="I935" s="196"/>
      <c r="J935" s="187"/>
      <c r="K935" s="200" t="str">
        <f t="shared" ref="K935:K998" si="66">IF(J935="","",VLOOKUP(J935,NamaAkun,2))</f>
        <v/>
      </c>
      <c r="L935" s="199">
        <f t="shared" ref="L935:L998" si="67">I935</f>
        <v>0</v>
      </c>
      <c r="M935" s="160"/>
    </row>
    <row r="936" spans="2:13" x14ac:dyDescent="0.2">
      <c r="B936" s="159"/>
      <c r="C936" s="185"/>
      <c r="D936" s="185"/>
      <c r="E936" s="186"/>
      <c r="F936" s="186"/>
      <c r="G936" s="187"/>
      <c r="H936" s="200" t="str">
        <f t="shared" si="65"/>
        <v/>
      </c>
      <c r="I936" s="196"/>
      <c r="J936" s="187"/>
      <c r="K936" s="200" t="str">
        <f t="shared" si="66"/>
        <v/>
      </c>
      <c r="L936" s="199">
        <f t="shared" si="67"/>
        <v>0</v>
      </c>
      <c r="M936" s="160"/>
    </row>
    <row r="937" spans="2:13" x14ac:dyDescent="0.2">
      <c r="B937" s="159"/>
      <c r="C937" s="185"/>
      <c r="D937" s="185"/>
      <c r="E937" s="186"/>
      <c r="F937" s="186"/>
      <c r="G937" s="187"/>
      <c r="H937" s="200" t="str">
        <f t="shared" si="65"/>
        <v/>
      </c>
      <c r="I937" s="196"/>
      <c r="J937" s="187"/>
      <c r="K937" s="200" t="str">
        <f t="shared" si="66"/>
        <v/>
      </c>
      <c r="L937" s="199">
        <f t="shared" si="67"/>
        <v>0</v>
      </c>
      <c r="M937" s="160"/>
    </row>
    <row r="938" spans="2:13" x14ac:dyDescent="0.2">
      <c r="B938" s="159"/>
      <c r="C938" s="185"/>
      <c r="D938" s="185"/>
      <c r="E938" s="186"/>
      <c r="F938" s="186"/>
      <c r="G938" s="187"/>
      <c r="H938" s="200" t="str">
        <f t="shared" si="65"/>
        <v/>
      </c>
      <c r="I938" s="196"/>
      <c r="J938" s="187"/>
      <c r="K938" s="200" t="str">
        <f t="shared" si="66"/>
        <v/>
      </c>
      <c r="L938" s="199">
        <f t="shared" si="67"/>
        <v>0</v>
      </c>
      <c r="M938" s="160"/>
    </row>
    <row r="939" spans="2:13" x14ac:dyDescent="0.2">
      <c r="B939" s="159"/>
      <c r="C939" s="185"/>
      <c r="D939" s="185"/>
      <c r="E939" s="186"/>
      <c r="F939" s="186"/>
      <c r="G939" s="187"/>
      <c r="H939" s="200" t="str">
        <f t="shared" si="65"/>
        <v/>
      </c>
      <c r="I939" s="196"/>
      <c r="J939" s="187"/>
      <c r="K939" s="200" t="str">
        <f t="shared" si="66"/>
        <v/>
      </c>
      <c r="L939" s="199">
        <f t="shared" si="67"/>
        <v>0</v>
      </c>
      <c r="M939" s="160"/>
    </row>
    <row r="940" spans="2:13" x14ac:dyDescent="0.2">
      <c r="B940" s="159"/>
      <c r="C940" s="185"/>
      <c r="D940" s="185"/>
      <c r="E940" s="186"/>
      <c r="F940" s="186"/>
      <c r="G940" s="187"/>
      <c r="H940" s="200" t="str">
        <f t="shared" si="65"/>
        <v/>
      </c>
      <c r="I940" s="196"/>
      <c r="J940" s="187"/>
      <c r="K940" s="200" t="str">
        <f t="shared" si="66"/>
        <v/>
      </c>
      <c r="L940" s="199">
        <f t="shared" si="67"/>
        <v>0</v>
      </c>
      <c r="M940" s="160"/>
    </row>
    <row r="941" spans="2:13" x14ac:dyDescent="0.2">
      <c r="B941" s="159"/>
      <c r="C941" s="185"/>
      <c r="D941" s="185"/>
      <c r="E941" s="186"/>
      <c r="F941" s="186"/>
      <c r="G941" s="187"/>
      <c r="H941" s="200" t="str">
        <f t="shared" si="65"/>
        <v/>
      </c>
      <c r="I941" s="196"/>
      <c r="J941" s="187"/>
      <c r="K941" s="200" t="str">
        <f t="shared" si="66"/>
        <v/>
      </c>
      <c r="L941" s="199">
        <f t="shared" si="67"/>
        <v>0</v>
      </c>
      <c r="M941" s="160"/>
    </row>
    <row r="942" spans="2:13" x14ac:dyDescent="0.2">
      <c r="B942" s="159"/>
      <c r="C942" s="185"/>
      <c r="D942" s="185"/>
      <c r="E942" s="186"/>
      <c r="F942" s="186"/>
      <c r="G942" s="187"/>
      <c r="H942" s="200" t="str">
        <f t="shared" si="65"/>
        <v/>
      </c>
      <c r="I942" s="196"/>
      <c r="J942" s="187"/>
      <c r="K942" s="200" t="str">
        <f t="shared" si="66"/>
        <v/>
      </c>
      <c r="L942" s="199">
        <f t="shared" si="67"/>
        <v>0</v>
      </c>
      <c r="M942" s="160"/>
    </row>
    <row r="943" spans="2:13" x14ac:dyDescent="0.2">
      <c r="B943" s="159"/>
      <c r="C943" s="185"/>
      <c r="D943" s="185"/>
      <c r="E943" s="186"/>
      <c r="F943" s="186"/>
      <c r="G943" s="187"/>
      <c r="H943" s="200" t="str">
        <f t="shared" si="65"/>
        <v/>
      </c>
      <c r="I943" s="196"/>
      <c r="J943" s="187"/>
      <c r="K943" s="200" t="str">
        <f t="shared" si="66"/>
        <v/>
      </c>
      <c r="L943" s="199">
        <f t="shared" si="67"/>
        <v>0</v>
      </c>
      <c r="M943" s="160"/>
    </row>
    <row r="944" spans="2:13" x14ac:dyDescent="0.2">
      <c r="B944" s="159"/>
      <c r="C944" s="185"/>
      <c r="D944" s="185"/>
      <c r="E944" s="186"/>
      <c r="F944" s="186"/>
      <c r="G944" s="187"/>
      <c r="H944" s="200" t="str">
        <f t="shared" si="65"/>
        <v/>
      </c>
      <c r="I944" s="196"/>
      <c r="J944" s="187"/>
      <c r="K944" s="200" t="str">
        <f t="shared" si="66"/>
        <v/>
      </c>
      <c r="L944" s="199">
        <f t="shared" si="67"/>
        <v>0</v>
      </c>
      <c r="M944" s="160"/>
    </row>
    <row r="945" spans="2:13" x14ac:dyDescent="0.2">
      <c r="B945" s="159"/>
      <c r="C945" s="185"/>
      <c r="D945" s="185"/>
      <c r="E945" s="186"/>
      <c r="F945" s="186"/>
      <c r="G945" s="187"/>
      <c r="H945" s="200" t="str">
        <f t="shared" si="65"/>
        <v/>
      </c>
      <c r="I945" s="196"/>
      <c r="J945" s="187"/>
      <c r="K945" s="200" t="str">
        <f t="shared" si="66"/>
        <v/>
      </c>
      <c r="L945" s="199">
        <f t="shared" si="67"/>
        <v>0</v>
      </c>
      <c r="M945" s="160"/>
    </row>
    <row r="946" spans="2:13" x14ac:dyDescent="0.2">
      <c r="B946" s="159"/>
      <c r="C946" s="185"/>
      <c r="D946" s="185"/>
      <c r="E946" s="186"/>
      <c r="F946" s="186"/>
      <c r="G946" s="187"/>
      <c r="H946" s="200" t="str">
        <f t="shared" si="65"/>
        <v/>
      </c>
      <c r="I946" s="196"/>
      <c r="J946" s="187"/>
      <c r="K946" s="200" t="str">
        <f t="shared" si="66"/>
        <v/>
      </c>
      <c r="L946" s="199">
        <f t="shared" si="67"/>
        <v>0</v>
      </c>
      <c r="M946" s="160"/>
    </row>
    <row r="947" spans="2:13" x14ac:dyDescent="0.2">
      <c r="B947" s="159"/>
      <c r="C947" s="185"/>
      <c r="D947" s="185"/>
      <c r="E947" s="186"/>
      <c r="F947" s="186"/>
      <c r="G947" s="187"/>
      <c r="H947" s="200" t="str">
        <f t="shared" si="65"/>
        <v/>
      </c>
      <c r="I947" s="196"/>
      <c r="J947" s="187"/>
      <c r="K947" s="200" t="str">
        <f t="shared" si="66"/>
        <v/>
      </c>
      <c r="L947" s="199">
        <f t="shared" si="67"/>
        <v>0</v>
      </c>
      <c r="M947" s="160"/>
    </row>
    <row r="948" spans="2:13" x14ac:dyDescent="0.2">
      <c r="B948" s="159"/>
      <c r="C948" s="185"/>
      <c r="D948" s="185"/>
      <c r="E948" s="186"/>
      <c r="F948" s="186"/>
      <c r="G948" s="187"/>
      <c r="H948" s="200" t="str">
        <f t="shared" si="65"/>
        <v/>
      </c>
      <c r="I948" s="196"/>
      <c r="J948" s="187"/>
      <c r="K948" s="200" t="str">
        <f t="shared" si="66"/>
        <v/>
      </c>
      <c r="L948" s="199">
        <f t="shared" si="67"/>
        <v>0</v>
      </c>
      <c r="M948" s="160"/>
    </row>
    <row r="949" spans="2:13" x14ac:dyDescent="0.2">
      <c r="B949" s="159"/>
      <c r="C949" s="185"/>
      <c r="D949" s="185"/>
      <c r="E949" s="186"/>
      <c r="F949" s="186"/>
      <c r="G949" s="187"/>
      <c r="H949" s="200" t="str">
        <f t="shared" si="65"/>
        <v/>
      </c>
      <c r="I949" s="196"/>
      <c r="J949" s="187"/>
      <c r="K949" s="200" t="str">
        <f t="shared" si="66"/>
        <v/>
      </c>
      <c r="L949" s="199">
        <f t="shared" si="67"/>
        <v>0</v>
      </c>
      <c r="M949" s="160"/>
    </row>
    <row r="950" spans="2:13" x14ac:dyDescent="0.2">
      <c r="B950" s="159"/>
      <c r="C950" s="185"/>
      <c r="D950" s="185"/>
      <c r="E950" s="186"/>
      <c r="F950" s="186"/>
      <c r="G950" s="187"/>
      <c r="H950" s="200" t="str">
        <f t="shared" si="65"/>
        <v/>
      </c>
      <c r="I950" s="196"/>
      <c r="J950" s="187"/>
      <c r="K950" s="200" t="str">
        <f t="shared" si="66"/>
        <v/>
      </c>
      <c r="L950" s="199">
        <f t="shared" si="67"/>
        <v>0</v>
      </c>
      <c r="M950" s="160"/>
    </row>
    <row r="951" spans="2:13" x14ac:dyDescent="0.2">
      <c r="B951" s="159"/>
      <c r="C951" s="185"/>
      <c r="D951" s="185"/>
      <c r="E951" s="186"/>
      <c r="F951" s="186"/>
      <c r="G951" s="187"/>
      <c r="H951" s="200" t="str">
        <f t="shared" si="65"/>
        <v/>
      </c>
      <c r="I951" s="196"/>
      <c r="J951" s="187"/>
      <c r="K951" s="200" t="str">
        <f t="shared" si="66"/>
        <v/>
      </c>
      <c r="L951" s="199">
        <f t="shared" si="67"/>
        <v>0</v>
      </c>
      <c r="M951" s="160"/>
    </row>
    <row r="952" spans="2:13" x14ac:dyDescent="0.2">
      <c r="B952" s="159"/>
      <c r="C952" s="185"/>
      <c r="D952" s="185"/>
      <c r="E952" s="186"/>
      <c r="F952" s="186"/>
      <c r="G952" s="187"/>
      <c r="H952" s="200" t="str">
        <f t="shared" si="65"/>
        <v/>
      </c>
      <c r="I952" s="196"/>
      <c r="J952" s="187"/>
      <c r="K952" s="200" t="str">
        <f t="shared" si="66"/>
        <v/>
      </c>
      <c r="L952" s="199">
        <f t="shared" si="67"/>
        <v>0</v>
      </c>
      <c r="M952" s="160"/>
    </row>
    <row r="953" spans="2:13" x14ac:dyDescent="0.2">
      <c r="B953" s="159"/>
      <c r="C953" s="185"/>
      <c r="D953" s="185"/>
      <c r="E953" s="186"/>
      <c r="F953" s="186"/>
      <c r="G953" s="187"/>
      <c r="H953" s="200" t="str">
        <f t="shared" si="65"/>
        <v/>
      </c>
      <c r="I953" s="196"/>
      <c r="J953" s="187"/>
      <c r="K953" s="200" t="str">
        <f t="shared" si="66"/>
        <v/>
      </c>
      <c r="L953" s="199">
        <f t="shared" si="67"/>
        <v>0</v>
      </c>
      <c r="M953" s="160"/>
    </row>
    <row r="954" spans="2:13" x14ac:dyDescent="0.2">
      <c r="B954" s="159"/>
      <c r="C954" s="185"/>
      <c r="D954" s="185"/>
      <c r="E954" s="186"/>
      <c r="F954" s="186"/>
      <c r="G954" s="187"/>
      <c r="H954" s="200" t="str">
        <f t="shared" si="65"/>
        <v/>
      </c>
      <c r="I954" s="196"/>
      <c r="J954" s="187"/>
      <c r="K954" s="200" t="str">
        <f t="shared" si="66"/>
        <v/>
      </c>
      <c r="L954" s="199">
        <f t="shared" si="67"/>
        <v>0</v>
      </c>
      <c r="M954" s="160"/>
    </row>
    <row r="955" spans="2:13" x14ac:dyDescent="0.2">
      <c r="B955" s="159"/>
      <c r="C955" s="185"/>
      <c r="D955" s="185"/>
      <c r="E955" s="186"/>
      <c r="F955" s="186"/>
      <c r="G955" s="187"/>
      <c r="H955" s="200" t="str">
        <f t="shared" si="65"/>
        <v/>
      </c>
      <c r="I955" s="196"/>
      <c r="J955" s="187"/>
      <c r="K955" s="200" t="str">
        <f t="shared" si="66"/>
        <v/>
      </c>
      <c r="L955" s="199">
        <f t="shared" si="67"/>
        <v>0</v>
      </c>
      <c r="M955" s="160"/>
    </row>
    <row r="956" spans="2:13" x14ac:dyDescent="0.2">
      <c r="B956" s="159"/>
      <c r="C956" s="185"/>
      <c r="D956" s="185"/>
      <c r="E956" s="186"/>
      <c r="F956" s="186"/>
      <c r="G956" s="187"/>
      <c r="H956" s="200" t="str">
        <f t="shared" si="65"/>
        <v/>
      </c>
      <c r="I956" s="196"/>
      <c r="J956" s="187"/>
      <c r="K956" s="200" t="str">
        <f t="shared" si="66"/>
        <v/>
      </c>
      <c r="L956" s="199">
        <f t="shared" si="67"/>
        <v>0</v>
      </c>
      <c r="M956" s="160"/>
    </row>
    <row r="957" spans="2:13" x14ac:dyDescent="0.2">
      <c r="B957" s="159"/>
      <c r="C957" s="185"/>
      <c r="D957" s="185"/>
      <c r="E957" s="186"/>
      <c r="F957" s="186"/>
      <c r="G957" s="187"/>
      <c r="H957" s="200" t="str">
        <f t="shared" si="65"/>
        <v/>
      </c>
      <c r="I957" s="196"/>
      <c r="J957" s="187"/>
      <c r="K957" s="200" t="str">
        <f t="shared" si="66"/>
        <v/>
      </c>
      <c r="L957" s="199">
        <f t="shared" si="67"/>
        <v>0</v>
      </c>
      <c r="M957" s="160"/>
    </row>
    <row r="958" spans="2:13" x14ac:dyDescent="0.2">
      <c r="B958" s="159"/>
      <c r="C958" s="185"/>
      <c r="D958" s="185"/>
      <c r="E958" s="186"/>
      <c r="F958" s="186"/>
      <c r="G958" s="187"/>
      <c r="H958" s="200" t="str">
        <f t="shared" si="65"/>
        <v/>
      </c>
      <c r="I958" s="196"/>
      <c r="J958" s="187"/>
      <c r="K958" s="200" t="str">
        <f t="shared" si="66"/>
        <v/>
      </c>
      <c r="L958" s="199">
        <f t="shared" si="67"/>
        <v>0</v>
      </c>
      <c r="M958" s="160"/>
    </row>
    <row r="959" spans="2:13" x14ac:dyDescent="0.2">
      <c r="B959" s="159"/>
      <c r="C959" s="185"/>
      <c r="D959" s="185"/>
      <c r="E959" s="186"/>
      <c r="F959" s="186"/>
      <c r="G959" s="187"/>
      <c r="H959" s="200" t="str">
        <f t="shared" si="65"/>
        <v/>
      </c>
      <c r="I959" s="196"/>
      <c r="J959" s="187"/>
      <c r="K959" s="200" t="str">
        <f t="shared" si="66"/>
        <v/>
      </c>
      <c r="L959" s="199">
        <f t="shared" si="67"/>
        <v>0</v>
      </c>
      <c r="M959" s="160"/>
    </row>
    <row r="960" spans="2:13" x14ac:dyDescent="0.2">
      <c r="B960" s="159"/>
      <c r="C960" s="185"/>
      <c r="D960" s="185"/>
      <c r="E960" s="186"/>
      <c r="F960" s="186"/>
      <c r="G960" s="187"/>
      <c r="H960" s="200" t="str">
        <f t="shared" si="65"/>
        <v/>
      </c>
      <c r="I960" s="196"/>
      <c r="J960" s="187"/>
      <c r="K960" s="200" t="str">
        <f t="shared" si="66"/>
        <v/>
      </c>
      <c r="L960" s="199">
        <f t="shared" si="67"/>
        <v>0</v>
      </c>
      <c r="M960" s="160"/>
    </row>
    <row r="961" spans="2:13" x14ac:dyDescent="0.2">
      <c r="B961" s="159"/>
      <c r="C961" s="185"/>
      <c r="D961" s="185"/>
      <c r="E961" s="186"/>
      <c r="F961" s="186"/>
      <c r="G961" s="187"/>
      <c r="H961" s="200" t="str">
        <f t="shared" si="65"/>
        <v/>
      </c>
      <c r="I961" s="196"/>
      <c r="J961" s="187"/>
      <c r="K961" s="200" t="str">
        <f t="shared" si="66"/>
        <v/>
      </c>
      <c r="L961" s="199">
        <f t="shared" si="67"/>
        <v>0</v>
      </c>
      <c r="M961" s="160"/>
    </row>
    <row r="962" spans="2:13" x14ac:dyDescent="0.2">
      <c r="B962" s="159"/>
      <c r="C962" s="185"/>
      <c r="D962" s="185"/>
      <c r="E962" s="186"/>
      <c r="F962" s="186"/>
      <c r="G962" s="187"/>
      <c r="H962" s="200" t="str">
        <f t="shared" si="65"/>
        <v/>
      </c>
      <c r="I962" s="196"/>
      <c r="J962" s="187"/>
      <c r="K962" s="200" t="str">
        <f t="shared" si="66"/>
        <v/>
      </c>
      <c r="L962" s="199">
        <f t="shared" si="67"/>
        <v>0</v>
      </c>
      <c r="M962" s="160"/>
    </row>
    <row r="963" spans="2:13" x14ac:dyDescent="0.2">
      <c r="B963" s="159"/>
      <c r="C963" s="185"/>
      <c r="D963" s="185"/>
      <c r="E963" s="186"/>
      <c r="F963" s="186"/>
      <c r="G963" s="187"/>
      <c r="H963" s="200" t="str">
        <f t="shared" si="65"/>
        <v/>
      </c>
      <c r="I963" s="196"/>
      <c r="J963" s="187"/>
      <c r="K963" s="200" t="str">
        <f t="shared" si="66"/>
        <v/>
      </c>
      <c r="L963" s="199">
        <f t="shared" si="67"/>
        <v>0</v>
      </c>
      <c r="M963" s="160"/>
    </row>
    <row r="964" spans="2:13" x14ac:dyDescent="0.2">
      <c r="B964" s="159"/>
      <c r="C964" s="185"/>
      <c r="D964" s="185"/>
      <c r="E964" s="186"/>
      <c r="F964" s="186"/>
      <c r="G964" s="187"/>
      <c r="H964" s="200" t="str">
        <f t="shared" si="65"/>
        <v/>
      </c>
      <c r="I964" s="196"/>
      <c r="J964" s="187"/>
      <c r="K964" s="200" t="str">
        <f t="shared" si="66"/>
        <v/>
      </c>
      <c r="L964" s="199">
        <f t="shared" si="67"/>
        <v>0</v>
      </c>
      <c r="M964" s="160"/>
    </row>
    <row r="965" spans="2:13" x14ac:dyDescent="0.2">
      <c r="B965" s="159"/>
      <c r="C965" s="185"/>
      <c r="D965" s="185"/>
      <c r="E965" s="186"/>
      <c r="F965" s="186"/>
      <c r="G965" s="187"/>
      <c r="H965" s="200" t="str">
        <f t="shared" si="65"/>
        <v/>
      </c>
      <c r="I965" s="196"/>
      <c r="J965" s="187"/>
      <c r="K965" s="200" t="str">
        <f t="shared" si="66"/>
        <v/>
      </c>
      <c r="L965" s="199">
        <f t="shared" si="67"/>
        <v>0</v>
      </c>
      <c r="M965" s="160"/>
    </row>
    <row r="966" spans="2:13" x14ac:dyDescent="0.2">
      <c r="B966" s="159"/>
      <c r="C966" s="185"/>
      <c r="D966" s="185"/>
      <c r="E966" s="186"/>
      <c r="F966" s="186"/>
      <c r="G966" s="187"/>
      <c r="H966" s="200" t="str">
        <f t="shared" si="65"/>
        <v/>
      </c>
      <c r="I966" s="196"/>
      <c r="J966" s="187"/>
      <c r="K966" s="200" t="str">
        <f t="shared" si="66"/>
        <v/>
      </c>
      <c r="L966" s="199">
        <f t="shared" si="67"/>
        <v>0</v>
      </c>
      <c r="M966" s="160"/>
    </row>
    <row r="967" spans="2:13" x14ac:dyDescent="0.2">
      <c r="B967" s="159"/>
      <c r="C967" s="185"/>
      <c r="D967" s="185"/>
      <c r="E967" s="186"/>
      <c r="F967" s="186"/>
      <c r="G967" s="187"/>
      <c r="H967" s="200" t="str">
        <f t="shared" si="65"/>
        <v/>
      </c>
      <c r="I967" s="196"/>
      <c r="J967" s="187"/>
      <c r="K967" s="200" t="str">
        <f t="shared" si="66"/>
        <v/>
      </c>
      <c r="L967" s="199">
        <f t="shared" si="67"/>
        <v>0</v>
      </c>
      <c r="M967" s="160"/>
    </row>
    <row r="968" spans="2:13" x14ac:dyDescent="0.2">
      <c r="B968" s="159"/>
      <c r="C968" s="185"/>
      <c r="D968" s="185"/>
      <c r="E968" s="186"/>
      <c r="F968" s="186"/>
      <c r="G968" s="187"/>
      <c r="H968" s="200" t="str">
        <f t="shared" si="65"/>
        <v/>
      </c>
      <c r="I968" s="196"/>
      <c r="J968" s="187"/>
      <c r="K968" s="200" t="str">
        <f t="shared" si="66"/>
        <v/>
      </c>
      <c r="L968" s="199">
        <f t="shared" si="67"/>
        <v>0</v>
      </c>
      <c r="M968" s="160"/>
    </row>
    <row r="969" spans="2:13" x14ac:dyDescent="0.2">
      <c r="B969" s="159"/>
      <c r="C969" s="185"/>
      <c r="D969" s="185"/>
      <c r="E969" s="186"/>
      <c r="F969" s="186"/>
      <c r="G969" s="187"/>
      <c r="H969" s="200" t="str">
        <f t="shared" si="65"/>
        <v/>
      </c>
      <c r="I969" s="196"/>
      <c r="J969" s="187"/>
      <c r="K969" s="200" t="str">
        <f t="shared" si="66"/>
        <v/>
      </c>
      <c r="L969" s="199">
        <f t="shared" si="67"/>
        <v>0</v>
      </c>
      <c r="M969" s="160"/>
    </row>
    <row r="970" spans="2:13" x14ac:dyDescent="0.2">
      <c r="B970" s="159"/>
      <c r="C970" s="185"/>
      <c r="D970" s="185"/>
      <c r="E970" s="186"/>
      <c r="F970" s="186"/>
      <c r="G970" s="187"/>
      <c r="H970" s="200" t="str">
        <f t="shared" si="65"/>
        <v/>
      </c>
      <c r="I970" s="196"/>
      <c r="J970" s="187"/>
      <c r="K970" s="200" t="str">
        <f t="shared" si="66"/>
        <v/>
      </c>
      <c r="L970" s="199">
        <f t="shared" si="67"/>
        <v>0</v>
      </c>
      <c r="M970" s="160"/>
    </row>
    <row r="971" spans="2:13" x14ac:dyDescent="0.2">
      <c r="B971" s="159"/>
      <c r="C971" s="185"/>
      <c r="D971" s="185"/>
      <c r="E971" s="186"/>
      <c r="F971" s="186"/>
      <c r="G971" s="187"/>
      <c r="H971" s="200" t="str">
        <f t="shared" si="65"/>
        <v/>
      </c>
      <c r="I971" s="196"/>
      <c r="J971" s="187"/>
      <c r="K971" s="200" t="str">
        <f t="shared" si="66"/>
        <v/>
      </c>
      <c r="L971" s="199">
        <f t="shared" si="67"/>
        <v>0</v>
      </c>
      <c r="M971" s="160"/>
    </row>
    <row r="972" spans="2:13" x14ac:dyDescent="0.2">
      <c r="B972" s="159"/>
      <c r="C972" s="185"/>
      <c r="D972" s="185"/>
      <c r="E972" s="186"/>
      <c r="F972" s="186"/>
      <c r="G972" s="187"/>
      <c r="H972" s="200" t="str">
        <f t="shared" si="65"/>
        <v/>
      </c>
      <c r="I972" s="196"/>
      <c r="J972" s="187"/>
      <c r="K972" s="200" t="str">
        <f t="shared" si="66"/>
        <v/>
      </c>
      <c r="L972" s="199">
        <f t="shared" si="67"/>
        <v>0</v>
      </c>
      <c r="M972" s="160"/>
    </row>
    <row r="973" spans="2:13" x14ac:dyDescent="0.2">
      <c r="B973" s="159"/>
      <c r="C973" s="185"/>
      <c r="D973" s="185"/>
      <c r="E973" s="186"/>
      <c r="F973" s="186"/>
      <c r="G973" s="187"/>
      <c r="H973" s="200" t="str">
        <f t="shared" si="65"/>
        <v/>
      </c>
      <c r="I973" s="196"/>
      <c r="J973" s="187"/>
      <c r="K973" s="200" t="str">
        <f t="shared" si="66"/>
        <v/>
      </c>
      <c r="L973" s="199">
        <f t="shared" si="67"/>
        <v>0</v>
      </c>
      <c r="M973" s="160"/>
    </row>
    <row r="974" spans="2:13" x14ac:dyDescent="0.2">
      <c r="B974" s="159"/>
      <c r="C974" s="185"/>
      <c r="D974" s="185"/>
      <c r="E974" s="186"/>
      <c r="F974" s="186"/>
      <c r="G974" s="187"/>
      <c r="H974" s="200" t="str">
        <f t="shared" si="65"/>
        <v/>
      </c>
      <c r="I974" s="196"/>
      <c r="J974" s="187"/>
      <c r="K974" s="200" t="str">
        <f t="shared" si="66"/>
        <v/>
      </c>
      <c r="L974" s="199">
        <f t="shared" si="67"/>
        <v>0</v>
      </c>
      <c r="M974" s="160"/>
    </row>
    <row r="975" spans="2:13" x14ac:dyDescent="0.2">
      <c r="B975" s="159"/>
      <c r="C975" s="185"/>
      <c r="D975" s="185"/>
      <c r="E975" s="186"/>
      <c r="F975" s="186"/>
      <c r="G975" s="187"/>
      <c r="H975" s="200" t="str">
        <f t="shared" si="65"/>
        <v/>
      </c>
      <c r="I975" s="196"/>
      <c r="J975" s="187"/>
      <c r="K975" s="200" t="str">
        <f t="shared" si="66"/>
        <v/>
      </c>
      <c r="L975" s="199">
        <f t="shared" si="67"/>
        <v>0</v>
      </c>
      <c r="M975" s="160"/>
    </row>
    <row r="976" spans="2:13" x14ac:dyDescent="0.2">
      <c r="B976" s="159"/>
      <c r="C976" s="185"/>
      <c r="D976" s="185"/>
      <c r="E976" s="186"/>
      <c r="F976" s="186"/>
      <c r="G976" s="187"/>
      <c r="H976" s="200" t="str">
        <f t="shared" si="65"/>
        <v/>
      </c>
      <c r="I976" s="196"/>
      <c r="J976" s="187"/>
      <c r="K976" s="200" t="str">
        <f t="shared" si="66"/>
        <v/>
      </c>
      <c r="L976" s="199">
        <f t="shared" si="67"/>
        <v>0</v>
      </c>
      <c r="M976" s="160"/>
    </row>
    <row r="977" spans="2:13" x14ac:dyDescent="0.2">
      <c r="B977" s="159"/>
      <c r="C977" s="185"/>
      <c r="D977" s="185"/>
      <c r="E977" s="186"/>
      <c r="F977" s="186"/>
      <c r="G977" s="187"/>
      <c r="H977" s="200" t="str">
        <f t="shared" si="65"/>
        <v/>
      </c>
      <c r="I977" s="196"/>
      <c r="J977" s="187"/>
      <c r="K977" s="200" t="str">
        <f t="shared" si="66"/>
        <v/>
      </c>
      <c r="L977" s="199">
        <f t="shared" si="67"/>
        <v>0</v>
      </c>
      <c r="M977" s="160"/>
    </row>
    <row r="978" spans="2:13" x14ac:dyDescent="0.2">
      <c r="B978" s="159"/>
      <c r="C978" s="185"/>
      <c r="D978" s="185"/>
      <c r="E978" s="186"/>
      <c r="F978" s="186"/>
      <c r="G978" s="187"/>
      <c r="H978" s="200" t="str">
        <f t="shared" si="65"/>
        <v/>
      </c>
      <c r="I978" s="196"/>
      <c r="J978" s="187"/>
      <c r="K978" s="200" t="str">
        <f t="shared" si="66"/>
        <v/>
      </c>
      <c r="L978" s="199">
        <f t="shared" si="67"/>
        <v>0</v>
      </c>
      <c r="M978" s="160"/>
    </row>
    <row r="979" spans="2:13" x14ac:dyDescent="0.2">
      <c r="B979" s="159"/>
      <c r="C979" s="185"/>
      <c r="D979" s="185"/>
      <c r="E979" s="186"/>
      <c r="F979" s="186"/>
      <c r="G979" s="187"/>
      <c r="H979" s="200" t="str">
        <f t="shared" si="65"/>
        <v/>
      </c>
      <c r="I979" s="196"/>
      <c r="J979" s="187"/>
      <c r="K979" s="200" t="str">
        <f t="shared" si="66"/>
        <v/>
      </c>
      <c r="L979" s="199">
        <f t="shared" si="67"/>
        <v>0</v>
      </c>
      <c r="M979" s="160"/>
    </row>
    <row r="980" spans="2:13" x14ac:dyDescent="0.2">
      <c r="B980" s="159"/>
      <c r="C980" s="185"/>
      <c r="D980" s="185"/>
      <c r="E980" s="186"/>
      <c r="F980" s="186"/>
      <c r="G980" s="187"/>
      <c r="H980" s="200" t="str">
        <f t="shared" si="65"/>
        <v/>
      </c>
      <c r="I980" s="196"/>
      <c r="J980" s="187"/>
      <c r="K980" s="200" t="str">
        <f t="shared" si="66"/>
        <v/>
      </c>
      <c r="L980" s="199">
        <f t="shared" si="67"/>
        <v>0</v>
      </c>
      <c r="M980" s="160"/>
    </row>
    <row r="981" spans="2:13" x14ac:dyDescent="0.2">
      <c r="B981" s="159"/>
      <c r="C981" s="185"/>
      <c r="D981" s="185"/>
      <c r="E981" s="186"/>
      <c r="F981" s="186"/>
      <c r="G981" s="187"/>
      <c r="H981" s="200" t="str">
        <f t="shared" si="65"/>
        <v/>
      </c>
      <c r="I981" s="196"/>
      <c r="J981" s="187"/>
      <c r="K981" s="200" t="str">
        <f t="shared" si="66"/>
        <v/>
      </c>
      <c r="L981" s="199">
        <f t="shared" si="67"/>
        <v>0</v>
      </c>
      <c r="M981" s="160"/>
    </row>
    <row r="982" spans="2:13" x14ac:dyDescent="0.2">
      <c r="B982" s="159"/>
      <c r="C982" s="185"/>
      <c r="D982" s="185"/>
      <c r="E982" s="186"/>
      <c r="F982" s="186"/>
      <c r="G982" s="187"/>
      <c r="H982" s="200" t="str">
        <f t="shared" si="65"/>
        <v/>
      </c>
      <c r="I982" s="196"/>
      <c r="J982" s="187"/>
      <c r="K982" s="200" t="str">
        <f t="shared" si="66"/>
        <v/>
      </c>
      <c r="L982" s="199">
        <f t="shared" si="67"/>
        <v>0</v>
      </c>
      <c r="M982" s="160"/>
    </row>
    <row r="983" spans="2:13" x14ac:dyDescent="0.2">
      <c r="B983" s="159"/>
      <c r="C983" s="185"/>
      <c r="D983" s="185"/>
      <c r="E983" s="186"/>
      <c r="F983" s="186"/>
      <c r="G983" s="187"/>
      <c r="H983" s="200" t="str">
        <f t="shared" si="65"/>
        <v/>
      </c>
      <c r="I983" s="196"/>
      <c r="J983" s="187"/>
      <c r="K983" s="200" t="str">
        <f t="shared" si="66"/>
        <v/>
      </c>
      <c r="L983" s="199">
        <f t="shared" si="67"/>
        <v>0</v>
      </c>
      <c r="M983" s="160"/>
    </row>
    <row r="984" spans="2:13" x14ac:dyDescent="0.2">
      <c r="B984" s="159"/>
      <c r="C984" s="185"/>
      <c r="D984" s="185"/>
      <c r="E984" s="186"/>
      <c r="F984" s="186"/>
      <c r="G984" s="187"/>
      <c r="H984" s="200" t="str">
        <f t="shared" si="65"/>
        <v/>
      </c>
      <c r="I984" s="196"/>
      <c r="J984" s="187"/>
      <c r="K984" s="200" t="str">
        <f t="shared" si="66"/>
        <v/>
      </c>
      <c r="L984" s="199">
        <f t="shared" si="67"/>
        <v>0</v>
      </c>
      <c r="M984" s="160"/>
    </row>
    <row r="985" spans="2:13" x14ac:dyDescent="0.2">
      <c r="B985" s="159"/>
      <c r="C985" s="185"/>
      <c r="D985" s="185"/>
      <c r="E985" s="186"/>
      <c r="F985" s="186"/>
      <c r="G985" s="187"/>
      <c r="H985" s="200" t="str">
        <f t="shared" si="65"/>
        <v/>
      </c>
      <c r="I985" s="196"/>
      <c r="J985" s="187"/>
      <c r="K985" s="200" t="str">
        <f t="shared" si="66"/>
        <v/>
      </c>
      <c r="L985" s="199">
        <f t="shared" si="67"/>
        <v>0</v>
      </c>
      <c r="M985" s="160"/>
    </row>
    <row r="986" spans="2:13" x14ac:dyDescent="0.2">
      <c r="B986" s="159"/>
      <c r="C986" s="185"/>
      <c r="D986" s="185"/>
      <c r="E986" s="186"/>
      <c r="F986" s="186"/>
      <c r="G986" s="187"/>
      <c r="H986" s="200" t="str">
        <f t="shared" si="65"/>
        <v/>
      </c>
      <c r="I986" s="196"/>
      <c r="J986" s="187"/>
      <c r="K986" s="200" t="str">
        <f t="shared" si="66"/>
        <v/>
      </c>
      <c r="L986" s="199">
        <f t="shared" si="67"/>
        <v>0</v>
      </c>
      <c r="M986" s="160"/>
    </row>
    <row r="987" spans="2:13" x14ac:dyDescent="0.2">
      <c r="B987" s="159"/>
      <c r="C987" s="185"/>
      <c r="D987" s="185"/>
      <c r="E987" s="186"/>
      <c r="F987" s="186"/>
      <c r="G987" s="187"/>
      <c r="H987" s="200" t="str">
        <f t="shared" si="65"/>
        <v/>
      </c>
      <c r="I987" s="196"/>
      <c r="J987" s="187"/>
      <c r="K987" s="200" t="str">
        <f t="shared" si="66"/>
        <v/>
      </c>
      <c r="L987" s="199">
        <f t="shared" si="67"/>
        <v>0</v>
      </c>
      <c r="M987" s="160"/>
    </row>
    <row r="988" spans="2:13" x14ac:dyDescent="0.2">
      <c r="B988" s="159"/>
      <c r="C988" s="185"/>
      <c r="D988" s="185"/>
      <c r="E988" s="186"/>
      <c r="F988" s="186"/>
      <c r="G988" s="187"/>
      <c r="H988" s="200" t="str">
        <f t="shared" si="65"/>
        <v/>
      </c>
      <c r="I988" s="196"/>
      <c r="J988" s="187"/>
      <c r="K988" s="200" t="str">
        <f t="shared" si="66"/>
        <v/>
      </c>
      <c r="L988" s="199">
        <f t="shared" si="67"/>
        <v>0</v>
      </c>
      <c r="M988" s="160"/>
    </row>
    <row r="989" spans="2:13" x14ac:dyDescent="0.2">
      <c r="B989" s="159"/>
      <c r="C989" s="185"/>
      <c r="D989" s="185"/>
      <c r="E989" s="186"/>
      <c r="F989" s="186"/>
      <c r="G989" s="187"/>
      <c r="H989" s="200" t="str">
        <f t="shared" si="65"/>
        <v/>
      </c>
      <c r="I989" s="196"/>
      <c r="J989" s="187"/>
      <c r="K989" s="200" t="str">
        <f t="shared" si="66"/>
        <v/>
      </c>
      <c r="L989" s="199">
        <f t="shared" si="67"/>
        <v>0</v>
      </c>
      <c r="M989" s="160"/>
    </row>
    <row r="990" spans="2:13" x14ac:dyDescent="0.2">
      <c r="B990" s="159"/>
      <c r="C990" s="185"/>
      <c r="D990" s="185"/>
      <c r="E990" s="186"/>
      <c r="F990" s="186"/>
      <c r="G990" s="187"/>
      <c r="H990" s="200" t="str">
        <f t="shared" si="65"/>
        <v/>
      </c>
      <c r="I990" s="196"/>
      <c r="J990" s="187"/>
      <c r="K990" s="200" t="str">
        <f t="shared" si="66"/>
        <v/>
      </c>
      <c r="L990" s="199">
        <f t="shared" si="67"/>
        <v>0</v>
      </c>
      <c r="M990" s="160"/>
    </row>
    <row r="991" spans="2:13" x14ac:dyDescent="0.2">
      <c r="B991" s="159"/>
      <c r="C991" s="185"/>
      <c r="D991" s="185"/>
      <c r="E991" s="186"/>
      <c r="F991" s="186"/>
      <c r="G991" s="187"/>
      <c r="H991" s="200" t="str">
        <f t="shared" si="65"/>
        <v/>
      </c>
      <c r="I991" s="196"/>
      <c r="J991" s="187"/>
      <c r="K991" s="200" t="str">
        <f t="shared" si="66"/>
        <v/>
      </c>
      <c r="L991" s="199">
        <f t="shared" si="67"/>
        <v>0</v>
      </c>
      <c r="M991" s="160"/>
    </row>
    <row r="992" spans="2:13" x14ac:dyDescent="0.2">
      <c r="B992" s="159"/>
      <c r="C992" s="185"/>
      <c r="D992" s="185"/>
      <c r="E992" s="186"/>
      <c r="F992" s="186"/>
      <c r="G992" s="187"/>
      <c r="H992" s="200" t="str">
        <f t="shared" si="65"/>
        <v/>
      </c>
      <c r="I992" s="196"/>
      <c r="J992" s="187"/>
      <c r="K992" s="200" t="str">
        <f t="shared" si="66"/>
        <v/>
      </c>
      <c r="L992" s="199">
        <f t="shared" si="67"/>
        <v>0</v>
      </c>
      <c r="M992" s="160"/>
    </row>
    <row r="993" spans="2:13" x14ac:dyDescent="0.2">
      <c r="B993" s="159"/>
      <c r="C993" s="185"/>
      <c r="D993" s="185"/>
      <c r="E993" s="186"/>
      <c r="F993" s="186"/>
      <c r="G993" s="187"/>
      <c r="H993" s="200" t="str">
        <f t="shared" si="65"/>
        <v/>
      </c>
      <c r="I993" s="196"/>
      <c r="J993" s="187"/>
      <c r="K993" s="200" t="str">
        <f t="shared" si="66"/>
        <v/>
      </c>
      <c r="L993" s="199">
        <f t="shared" si="67"/>
        <v>0</v>
      </c>
      <c r="M993" s="160"/>
    </row>
    <row r="994" spans="2:13" x14ac:dyDescent="0.2">
      <c r="B994" s="159"/>
      <c r="C994" s="185"/>
      <c r="D994" s="185"/>
      <c r="E994" s="186"/>
      <c r="F994" s="186"/>
      <c r="G994" s="187"/>
      <c r="H994" s="200" t="str">
        <f t="shared" si="65"/>
        <v/>
      </c>
      <c r="I994" s="196"/>
      <c r="J994" s="187"/>
      <c r="K994" s="200" t="str">
        <f t="shared" si="66"/>
        <v/>
      </c>
      <c r="L994" s="199">
        <f t="shared" si="67"/>
        <v>0</v>
      </c>
      <c r="M994" s="160"/>
    </row>
    <row r="995" spans="2:13" x14ac:dyDescent="0.2">
      <c r="B995" s="159"/>
      <c r="C995" s="185"/>
      <c r="D995" s="185"/>
      <c r="E995" s="186"/>
      <c r="F995" s="186"/>
      <c r="G995" s="187"/>
      <c r="H995" s="200" t="str">
        <f t="shared" si="65"/>
        <v/>
      </c>
      <c r="I995" s="196"/>
      <c r="J995" s="187"/>
      <c r="K995" s="200" t="str">
        <f t="shared" si="66"/>
        <v/>
      </c>
      <c r="L995" s="199">
        <f t="shared" si="67"/>
        <v>0</v>
      </c>
      <c r="M995" s="160"/>
    </row>
    <row r="996" spans="2:13" x14ac:dyDescent="0.2">
      <c r="B996" s="159"/>
      <c r="C996" s="185"/>
      <c r="D996" s="185"/>
      <c r="E996" s="186"/>
      <c r="F996" s="186"/>
      <c r="G996" s="187"/>
      <c r="H996" s="200" t="str">
        <f t="shared" si="65"/>
        <v/>
      </c>
      <c r="I996" s="196"/>
      <c r="J996" s="187"/>
      <c r="K996" s="200" t="str">
        <f t="shared" si="66"/>
        <v/>
      </c>
      <c r="L996" s="199">
        <f t="shared" si="67"/>
        <v>0</v>
      </c>
      <c r="M996" s="160"/>
    </row>
    <row r="997" spans="2:13" x14ac:dyDescent="0.2">
      <c r="B997" s="159"/>
      <c r="C997" s="185"/>
      <c r="D997" s="185"/>
      <c r="E997" s="186"/>
      <c r="F997" s="186"/>
      <c r="G997" s="187"/>
      <c r="H997" s="200" t="str">
        <f t="shared" si="65"/>
        <v/>
      </c>
      <c r="I997" s="196"/>
      <c r="J997" s="187"/>
      <c r="K997" s="200" t="str">
        <f t="shared" si="66"/>
        <v/>
      </c>
      <c r="L997" s="199">
        <f t="shared" si="67"/>
        <v>0</v>
      </c>
      <c r="M997" s="160"/>
    </row>
    <row r="998" spans="2:13" x14ac:dyDescent="0.2">
      <c r="B998" s="159"/>
      <c r="C998" s="185"/>
      <c r="D998" s="185"/>
      <c r="E998" s="186"/>
      <c r="F998" s="186"/>
      <c r="G998" s="187"/>
      <c r="H998" s="200" t="str">
        <f t="shared" si="65"/>
        <v/>
      </c>
      <c r="I998" s="196"/>
      <c r="J998" s="187"/>
      <c r="K998" s="200" t="str">
        <f t="shared" si="66"/>
        <v/>
      </c>
      <c r="L998" s="199">
        <f t="shared" si="67"/>
        <v>0</v>
      </c>
      <c r="M998" s="160"/>
    </row>
    <row r="999" spans="2:13" x14ac:dyDescent="0.2">
      <c r="B999" s="159"/>
      <c r="C999" s="185"/>
      <c r="D999" s="185"/>
      <c r="E999" s="186"/>
      <c r="F999" s="186"/>
      <c r="G999" s="187"/>
      <c r="H999" s="200" t="str">
        <f t="shared" ref="H999:H1062" si="68">IF(G999="","",VLOOKUP(G999,NamaAkun,2))</f>
        <v/>
      </c>
      <c r="I999" s="196"/>
      <c r="J999" s="187"/>
      <c r="K999" s="200" t="str">
        <f t="shared" ref="K999:K1062" si="69">IF(J999="","",VLOOKUP(J999,NamaAkun,2))</f>
        <v/>
      </c>
      <c r="L999" s="199">
        <f t="shared" ref="L999:L1062" si="70">I999</f>
        <v>0</v>
      </c>
      <c r="M999" s="160"/>
    </row>
    <row r="1000" spans="2:13" x14ac:dyDescent="0.2">
      <c r="B1000" s="159"/>
      <c r="C1000" s="185"/>
      <c r="D1000" s="185"/>
      <c r="E1000" s="186"/>
      <c r="F1000" s="186"/>
      <c r="G1000" s="187"/>
      <c r="H1000" s="200" t="str">
        <f t="shared" si="68"/>
        <v/>
      </c>
      <c r="I1000" s="196"/>
      <c r="J1000" s="187"/>
      <c r="K1000" s="200" t="str">
        <f t="shared" si="69"/>
        <v/>
      </c>
      <c r="L1000" s="199">
        <f t="shared" si="70"/>
        <v>0</v>
      </c>
      <c r="M1000" s="160"/>
    </row>
    <row r="1001" spans="2:13" x14ac:dyDescent="0.2">
      <c r="B1001" s="159"/>
      <c r="C1001" s="185"/>
      <c r="D1001" s="185"/>
      <c r="E1001" s="186"/>
      <c r="F1001" s="186"/>
      <c r="G1001" s="187"/>
      <c r="H1001" s="200" t="str">
        <f t="shared" si="68"/>
        <v/>
      </c>
      <c r="I1001" s="196"/>
      <c r="J1001" s="187"/>
      <c r="K1001" s="200" t="str">
        <f t="shared" si="69"/>
        <v/>
      </c>
      <c r="L1001" s="199">
        <f t="shared" si="70"/>
        <v>0</v>
      </c>
      <c r="M1001" s="160"/>
    </row>
    <row r="1002" spans="2:13" x14ac:dyDescent="0.2">
      <c r="B1002" s="159"/>
      <c r="C1002" s="185"/>
      <c r="D1002" s="185"/>
      <c r="E1002" s="186"/>
      <c r="F1002" s="186"/>
      <c r="G1002" s="187"/>
      <c r="H1002" s="200" t="str">
        <f t="shared" si="68"/>
        <v/>
      </c>
      <c r="I1002" s="196"/>
      <c r="J1002" s="187"/>
      <c r="K1002" s="200" t="str">
        <f t="shared" si="69"/>
        <v/>
      </c>
      <c r="L1002" s="199">
        <f t="shared" si="70"/>
        <v>0</v>
      </c>
      <c r="M1002" s="160"/>
    </row>
    <row r="1003" spans="2:13" x14ac:dyDescent="0.2">
      <c r="B1003" s="159"/>
      <c r="C1003" s="185"/>
      <c r="D1003" s="185"/>
      <c r="E1003" s="186"/>
      <c r="F1003" s="186"/>
      <c r="G1003" s="187"/>
      <c r="H1003" s="200" t="str">
        <f t="shared" si="68"/>
        <v/>
      </c>
      <c r="I1003" s="196"/>
      <c r="J1003" s="187"/>
      <c r="K1003" s="200" t="str">
        <f t="shared" si="69"/>
        <v/>
      </c>
      <c r="L1003" s="199">
        <f t="shared" si="70"/>
        <v>0</v>
      </c>
      <c r="M1003" s="160"/>
    </row>
    <row r="1004" spans="2:13" x14ac:dyDescent="0.2">
      <c r="B1004" s="159"/>
      <c r="C1004" s="185"/>
      <c r="D1004" s="185"/>
      <c r="E1004" s="186"/>
      <c r="F1004" s="186"/>
      <c r="G1004" s="187"/>
      <c r="H1004" s="200" t="str">
        <f t="shared" si="68"/>
        <v/>
      </c>
      <c r="I1004" s="196"/>
      <c r="J1004" s="187"/>
      <c r="K1004" s="200" t="str">
        <f t="shared" si="69"/>
        <v/>
      </c>
      <c r="L1004" s="199">
        <f t="shared" si="70"/>
        <v>0</v>
      </c>
      <c r="M1004" s="160"/>
    </row>
    <row r="1005" spans="2:13" x14ac:dyDescent="0.2">
      <c r="B1005" s="159"/>
      <c r="C1005" s="185"/>
      <c r="D1005" s="185"/>
      <c r="E1005" s="186"/>
      <c r="F1005" s="186"/>
      <c r="G1005" s="187"/>
      <c r="H1005" s="200" t="str">
        <f t="shared" si="68"/>
        <v/>
      </c>
      <c r="I1005" s="196"/>
      <c r="J1005" s="187"/>
      <c r="K1005" s="200" t="str">
        <f t="shared" si="69"/>
        <v/>
      </c>
      <c r="L1005" s="199">
        <f t="shared" si="70"/>
        <v>0</v>
      </c>
      <c r="M1005" s="160"/>
    </row>
    <row r="1006" spans="2:13" x14ac:dyDescent="0.2">
      <c r="B1006" s="159"/>
      <c r="C1006" s="185"/>
      <c r="D1006" s="185"/>
      <c r="E1006" s="186"/>
      <c r="F1006" s="186"/>
      <c r="G1006" s="187"/>
      <c r="H1006" s="200" t="str">
        <f t="shared" si="68"/>
        <v/>
      </c>
      <c r="I1006" s="196"/>
      <c r="J1006" s="187"/>
      <c r="K1006" s="200" t="str">
        <f t="shared" si="69"/>
        <v/>
      </c>
      <c r="L1006" s="199">
        <f t="shared" si="70"/>
        <v>0</v>
      </c>
      <c r="M1006" s="160"/>
    </row>
    <row r="1007" spans="2:13" x14ac:dyDescent="0.2">
      <c r="B1007" s="159"/>
      <c r="C1007" s="185"/>
      <c r="D1007" s="185"/>
      <c r="E1007" s="186"/>
      <c r="F1007" s="186"/>
      <c r="G1007" s="187"/>
      <c r="H1007" s="200" t="str">
        <f t="shared" si="68"/>
        <v/>
      </c>
      <c r="I1007" s="196"/>
      <c r="J1007" s="187"/>
      <c r="K1007" s="200" t="str">
        <f t="shared" si="69"/>
        <v/>
      </c>
      <c r="L1007" s="199">
        <f t="shared" si="70"/>
        <v>0</v>
      </c>
      <c r="M1007" s="160"/>
    </row>
    <row r="1008" spans="2:13" x14ac:dyDescent="0.2">
      <c r="B1008" s="159"/>
      <c r="C1008" s="185"/>
      <c r="D1008" s="185"/>
      <c r="E1008" s="186"/>
      <c r="F1008" s="186"/>
      <c r="G1008" s="187"/>
      <c r="H1008" s="200" t="str">
        <f t="shared" si="68"/>
        <v/>
      </c>
      <c r="I1008" s="196"/>
      <c r="J1008" s="187"/>
      <c r="K1008" s="200" t="str">
        <f t="shared" si="69"/>
        <v/>
      </c>
      <c r="L1008" s="199">
        <f t="shared" si="70"/>
        <v>0</v>
      </c>
      <c r="M1008" s="160"/>
    </row>
    <row r="1009" spans="2:13" x14ac:dyDescent="0.2">
      <c r="B1009" s="159"/>
      <c r="C1009" s="185"/>
      <c r="D1009" s="185"/>
      <c r="E1009" s="186"/>
      <c r="F1009" s="186"/>
      <c r="G1009" s="187"/>
      <c r="H1009" s="200" t="str">
        <f t="shared" si="68"/>
        <v/>
      </c>
      <c r="I1009" s="196"/>
      <c r="J1009" s="187"/>
      <c r="K1009" s="200" t="str">
        <f t="shared" si="69"/>
        <v/>
      </c>
      <c r="L1009" s="199">
        <f t="shared" si="70"/>
        <v>0</v>
      </c>
      <c r="M1009" s="160"/>
    </row>
    <row r="1010" spans="2:13" x14ac:dyDescent="0.2">
      <c r="B1010" s="159"/>
      <c r="C1010" s="185"/>
      <c r="D1010" s="185"/>
      <c r="E1010" s="186"/>
      <c r="F1010" s="186"/>
      <c r="G1010" s="187"/>
      <c r="H1010" s="200" t="str">
        <f t="shared" si="68"/>
        <v/>
      </c>
      <c r="I1010" s="196"/>
      <c r="J1010" s="187"/>
      <c r="K1010" s="200" t="str">
        <f t="shared" si="69"/>
        <v/>
      </c>
      <c r="L1010" s="199">
        <f t="shared" si="70"/>
        <v>0</v>
      </c>
      <c r="M1010" s="160"/>
    </row>
    <row r="1011" spans="2:13" x14ac:dyDescent="0.2">
      <c r="B1011" s="159"/>
      <c r="C1011" s="185"/>
      <c r="D1011" s="185"/>
      <c r="E1011" s="186"/>
      <c r="F1011" s="186"/>
      <c r="G1011" s="187"/>
      <c r="H1011" s="200" t="str">
        <f t="shared" si="68"/>
        <v/>
      </c>
      <c r="I1011" s="196"/>
      <c r="J1011" s="187"/>
      <c r="K1011" s="200" t="str">
        <f t="shared" si="69"/>
        <v/>
      </c>
      <c r="L1011" s="199">
        <f t="shared" si="70"/>
        <v>0</v>
      </c>
      <c r="M1011" s="160"/>
    </row>
    <row r="1012" spans="2:13" x14ac:dyDescent="0.2">
      <c r="B1012" s="159"/>
      <c r="C1012" s="185"/>
      <c r="D1012" s="185"/>
      <c r="E1012" s="186"/>
      <c r="F1012" s="186"/>
      <c r="G1012" s="187"/>
      <c r="H1012" s="200" t="str">
        <f t="shared" si="68"/>
        <v/>
      </c>
      <c r="I1012" s="196"/>
      <c r="J1012" s="187"/>
      <c r="K1012" s="200" t="str">
        <f t="shared" si="69"/>
        <v/>
      </c>
      <c r="L1012" s="199">
        <f t="shared" si="70"/>
        <v>0</v>
      </c>
      <c r="M1012" s="160"/>
    </row>
    <row r="1013" spans="2:13" x14ac:dyDescent="0.2">
      <c r="B1013" s="159"/>
      <c r="C1013" s="185"/>
      <c r="D1013" s="185"/>
      <c r="E1013" s="186"/>
      <c r="F1013" s="186"/>
      <c r="G1013" s="187"/>
      <c r="H1013" s="200" t="str">
        <f t="shared" si="68"/>
        <v/>
      </c>
      <c r="I1013" s="196"/>
      <c r="J1013" s="187"/>
      <c r="K1013" s="200" t="str">
        <f t="shared" si="69"/>
        <v/>
      </c>
      <c r="L1013" s="199">
        <f t="shared" si="70"/>
        <v>0</v>
      </c>
      <c r="M1013" s="160"/>
    </row>
    <row r="1014" spans="2:13" x14ac:dyDescent="0.2">
      <c r="B1014" s="159"/>
      <c r="C1014" s="185"/>
      <c r="D1014" s="185"/>
      <c r="E1014" s="186"/>
      <c r="F1014" s="186"/>
      <c r="G1014" s="187"/>
      <c r="H1014" s="200" t="str">
        <f t="shared" si="68"/>
        <v/>
      </c>
      <c r="I1014" s="196"/>
      <c r="J1014" s="187"/>
      <c r="K1014" s="200" t="str">
        <f t="shared" si="69"/>
        <v/>
      </c>
      <c r="L1014" s="199">
        <f t="shared" si="70"/>
        <v>0</v>
      </c>
      <c r="M1014" s="160"/>
    </row>
    <row r="1015" spans="2:13" x14ac:dyDescent="0.2">
      <c r="B1015" s="159"/>
      <c r="C1015" s="185"/>
      <c r="D1015" s="185"/>
      <c r="E1015" s="186"/>
      <c r="F1015" s="186"/>
      <c r="G1015" s="187"/>
      <c r="H1015" s="200" t="str">
        <f t="shared" si="68"/>
        <v/>
      </c>
      <c r="I1015" s="196"/>
      <c r="J1015" s="187"/>
      <c r="K1015" s="200" t="str">
        <f t="shared" si="69"/>
        <v/>
      </c>
      <c r="L1015" s="199">
        <f t="shared" si="70"/>
        <v>0</v>
      </c>
      <c r="M1015" s="160"/>
    </row>
    <row r="1016" spans="2:13" x14ac:dyDescent="0.2">
      <c r="B1016" s="159"/>
      <c r="C1016" s="185"/>
      <c r="D1016" s="185"/>
      <c r="E1016" s="186"/>
      <c r="F1016" s="186"/>
      <c r="G1016" s="187"/>
      <c r="H1016" s="200" t="str">
        <f t="shared" si="68"/>
        <v/>
      </c>
      <c r="I1016" s="196"/>
      <c r="J1016" s="187"/>
      <c r="K1016" s="200" t="str">
        <f t="shared" si="69"/>
        <v/>
      </c>
      <c r="L1016" s="199">
        <f t="shared" si="70"/>
        <v>0</v>
      </c>
      <c r="M1016" s="160"/>
    </row>
    <row r="1017" spans="2:13" x14ac:dyDescent="0.2">
      <c r="B1017" s="159"/>
      <c r="C1017" s="185"/>
      <c r="D1017" s="185"/>
      <c r="E1017" s="186"/>
      <c r="F1017" s="186"/>
      <c r="G1017" s="187"/>
      <c r="H1017" s="200" t="str">
        <f t="shared" si="68"/>
        <v/>
      </c>
      <c r="I1017" s="196"/>
      <c r="J1017" s="187"/>
      <c r="K1017" s="200" t="str">
        <f t="shared" si="69"/>
        <v/>
      </c>
      <c r="L1017" s="199">
        <f t="shared" si="70"/>
        <v>0</v>
      </c>
      <c r="M1017" s="160"/>
    </row>
    <row r="1018" spans="2:13" x14ac:dyDescent="0.2">
      <c r="B1018" s="159"/>
      <c r="C1018" s="185"/>
      <c r="D1018" s="185"/>
      <c r="E1018" s="186"/>
      <c r="F1018" s="186"/>
      <c r="G1018" s="187"/>
      <c r="H1018" s="200" t="str">
        <f t="shared" si="68"/>
        <v/>
      </c>
      <c r="I1018" s="196"/>
      <c r="J1018" s="187"/>
      <c r="K1018" s="200" t="str">
        <f t="shared" si="69"/>
        <v/>
      </c>
      <c r="L1018" s="199">
        <f t="shared" si="70"/>
        <v>0</v>
      </c>
      <c r="M1018" s="160"/>
    </row>
    <row r="1019" spans="2:13" x14ac:dyDescent="0.2">
      <c r="B1019" s="159"/>
      <c r="C1019" s="185"/>
      <c r="D1019" s="185"/>
      <c r="E1019" s="186"/>
      <c r="F1019" s="186"/>
      <c r="G1019" s="187"/>
      <c r="H1019" s="200" t="str">
        <f t="shared" si="68"/>
        <v/>
      </c>
      <c r="I1019" s="196"/>
      <c r="J1019" s="187"/>
      <c r="K1019" s="200" t="str">
        <f t="shared" si="69"/>
        <v/>
      </c>
      <c r="L1019" s="199">
        <f t="shared" si="70"/>
        <v>0</v>
      </c>
      <c r="M1019" s="160"/>
    </row>
    <row r="1020" spans="2:13" x14ac:dyDescent="0.2">
      <c r="B1020" s="159"/>
      <c r="C1020" s="185"/>
      <c r="D1020" s="185"/>
      <c r="E1020" s="186"/>
      <c r="F1020" s="186"/>
      <c r="G1020" s="187"/>
      <c r="H1020" s="200" t="str">
        <f t="shared" si="68"/>
        <v/>
      </c>
      <c r="I1020" s="196"/>
      <c r="J1020" s="187"/>
      <c r="K1020" s="200" t="str">
        <f t="shared" si="69"/>
        <v/>
      </c>
      <c r="L1020" s="199">
        <f t="shared" si="70"/>
        <v>0</v>
      </c>
      <c r="M1020" s="160"/>
    </row>
    <row r="1021" spans="2:13" x14ac:dyDescent="0.2">
      <c r="B1021" s="159"/>
      <c r="C1021" s="185"/>
      <c r="D1021" s="185"/>
      <c r="E1021" s="186"/>
      <c r="F1021" s="186"/>
      <c r="G1021" s="187"/>
      <c r="H1021" s="200" t="str">
        <f t="shared" si="68"/>
        <v/>
      </c>
      <c r="I1021" s="196"/>
      <c r="J1021" s="187"/>
      <c r="K1021" s="200" t="str">
        <f t="shared" si="69"/>
        <v/>
      </c>
      <c r="L1021" s="199">
        <f t="shared" si="70"/>
        <v>0</v>
      </c>
      <c r="M1021" s="160"/>
    </row>
    <row r="1022" spans="2:13" x14ac:dyDescent="0.2">
      <c r="B1022" s="159"/>
      <c r="C1022" s="185"/>
      <c r="D1022" s="185"/>
      <c r="E1022" s="186"/>
      <c r="F1022" s="186"/>
      <c r="G1022" s="187"/>
      <c r="H1022" s="200" t="str">
        <f t="shared" si="68"/>
        <v/>
      </c>
      <c r="I1022" s="196"/>
      <c r="J1022" s="187"/>
      <c r="K1022" s="200" t="str">
        <f t="shared" si="69"/>
        <v/>
      </c>
      <c r="L1022" s="199">
        <f t="shared" si="70"/>
        <v>0</v>
      </c>
      <c r="M1022" s="160"/>
    </row>
    <row r="1023" spans="2:13" x14ac:dyDescent="0.2">
      <c r="B1023" s="159"/>
      <c r="C1023" s="185"/>
      <c r="D1023" s="185"/>
      <c r="E1023" s="186"/>
      <c r="F1023" s="186"/>
      <c r="G1023" s="187"/>
      <c r="H1023" s="200" t="str">
        <f t="shared" si="68"/>
        <v/>
      </c>
      <c r="I1023" s="196"/>
      <c r="J1023" s="187"/>
      <c r="K1023" s="200" t="str">
        <f t="shared" si="69"/>
        <v/>
      </c>
      <c r="L1023" s="199">
        <f t="shared" si="70"/>
        <v>0</v>
      </c>
      <c r="M1023" s="160"/>
    </row>
    <row r="1024" spans="2:13" x14ac:dyDescent="0.2">
      <c r="B1024" s="159"/>
      <c r="C1024" s="185"/>
      <c r="D1024" s="185"/>
      <c r="E1024" s="186"/>
      <c r="F1024" s="186"/>
      <c r="G1024" s="187"/>
      <c r="H1024" s="200" t="str">
        <f t="shared" si="68"/>
        <v/>
      </c>
      <c r="I1024" s="196"/>
      <c r="J1024" s="187"/>
      <c r="K1024" s="200" t="str">
        <f t="shared" si="69"/>
        <v/>
      </c>
      <c r="L1024" s="199">
        <f t="shared" si="70"/>
        <v>0</v>
      </c>
      <c r="M1024" s="160"/>
    </row>
    <row r="1025" spans="2:13" x14ac:dyDescent="0.2">
      <c r="B1025" s="159"/>
      <c r="C1025" s="185"/>
      <c r="D1025" s="185"/>
      <c r="E1025" s="186"/>
      <c r="F1025" s="186"/>
      <c r="G1025" s="187"/>
      <c r="H1025" s="200" t="str">
        <f t="shared" si="68"/>
        <v/>
      </c>
      <c r="I1025" s="196"/>
      <c r="J1025" s="187"/>
      <c r="K1025" s="200" t="str">
        <f t="shared" si="69"/>
        <v/>
      </c>
      <c r="L1025" s="199">
        <f t="shared" si="70"/>
        <v>0</v>
      </c>
      <c r="M1025" s="160"/>
    </row>
    <row r="1026" spans="2:13" x14ac:dyDescent="0.2">
      <c r="B1026" s="159"/>
      <c r="C1026" s="185"/>
      <c r="D1026" s="185"/>
      <c r="E1026" s="186"/>
      <c r="F1026" s="186"/>
      <c r="G1026" s="187"/>
      <c r="H1026" s="200" t="str">
        <f t="shared" si="68"/>
        <v/>
      </c>
      <c r="I1026" s="196"/>
      <c r="J1026" s="187"/>
      <c r="K1026" s="200" t="str">
        <f t="shared" si="69"/>
        <v/>
      </c>
      <c r="L1026" s="199">
        <f t="shared" si="70"/>
        <v>0</v>
      </c>
      <c r="M1026" s="160"/>
    </row>
    <row r="1027" spans="2:13" x14ac:dyDescent="0.2">
      <c r="B1027" s="159"/>
      <c r="C1027" s="185"/>
      <c r="D1027" s="185"/>
      <c r="E1027" s="186"/>
      <c r="F1027" s="186"/>
      <c r="G1027" s="187"/>
      <c r="H1027" s="200" t="str">
        <f t="shared" si="68"/>
        <v/>
      </c>
      <c r="I1027" s="196"/>
      <c r="J1027" s="187"/>
      <c r="K1027" s="200" t="str">
        <f t="shared" si="69"/>
        <v/>
      </c>
      <c r="L1027" s="199">
        <f t="shared" si="70"/>
        <v>0</v>
      </c>
      <c r="M1027" s="160"/>
    </row>
    <row r="1028" spans="2:13" x14ac:dyDescent="0.2">
      <c r="B1028" s="159"/>
      <c r="C1028" s="185"/>
      <c r="D1028" s="185"/>
      <c r="E1028" s="186"/>
      <c r="F1028" s="186"/>
      <c r="G1028" s="187"/>
      <c r="H1028" s="200" t="str">
        <f t="shared" si="68"/>
        <v/>
      </c>
      <c r="I1028" s="196"/>
      <c r="J1028" s="187"/>
      <c r="K1028" s="200" t="str">
        <f t="shared" si="69"/>
        <v/>
      </c>
      <c r="L1028" s="199">
        <f t="shared" si="70"/>
        <v>0</v>
      </c>
      <c r="M1028" s="160"/>
    </row>
    <row r="1029" spans="2:13" x14ac:dyDescent="0.2">
      <c r="B1029" s="159"/>
      <c r="C1029" s="185"/>
      <c r="D1029" s="185"/>
      <c r="E1029" s="186"/>
      <c r="F1029" s="186"/>
      <c r="G1029" s="187"/>
      <c r="H1029" s="200" t="str">
        <f t="shared" si="68"/>
        <v/>
      </c>
      <c r="I1029" s="196"/>
      <c r="J1029" s="187"/>
      <c r="K1029" s="200" t="str">
        <f t="shared" si="69"/>
        <v/>
      </c>
      <c r="L1029" s="199">
        <f t="shared" si="70"/>
        <v>0</v>
      </c>
      <c r="M1029" s="160"/>
    </row>
    <row r="1030" spans="2:13" x14ac:dyDescent="0.2">
      <c r="B1030" s="159"/>
      <c r="C1030" s="185"/>
      <c r="D1030" s="185"/>
      <c r="E1030" s="186"/>
      <c r="F1030" s="186"/>
      <c r="G1030" s="187"/>
      <c r="H1030" s="200" t="str">
        <f t="shared" si="68"/>
        <v/>
      </c>
      <c r="I1030" s="196"/>
      <c r="J1030" s="187"/>
      <c r="K1030" s="200" t="str">
        <f t="shared" si="69"/>
        <v/>
      </c>
      <c r="L1030" s="199">
        <f t="shared" si="70"/>
        <v>0</v>
      </c>
      <c r="M1030" s="160"/>
    </row>
    <row r="1031" spans="2:13" x14ac:dyDescent="0.2">
      <c r="B1031" s="159"/>
      <c r="C1031" s="185"/>
      <c r="D1031" s="185"/>
      <c r="E1031" s="186"/>
      <c r="F1031" s="186"/>
      <c r="G1031" s="187"/>
      <c r="H1031" s="200" t="str">
        <f t="shared" si="68"/>
        <v/>
      </c>
      <c r="I1031" s="196"/>
      <c r="J1031" s="187"/>
      <c r="K1031" s="200" t="str">
        <f t="shared" si="69"/>
        <v/>
      </c>
      <c r="L1031" s="199">
        <f t="shared" si="70"/>
        <v>0</v>
      </c>
      <c r="M1031" s="160"/>
    </row>
    <row r="1032" spans="2:13" x14ac:dyDescent="0.2">
      <c r="B1032" s="159"/>
      <c r="C1032" s="185"/>
      <c r="D1032" s="185"/>
      <c r="E1032" s="186"/>
      <c r="F1032" s="186"/>
      <c r="G1032" s="187"/>
      <c r="H1032" s="200" t="str">
        <f t="shared" si="68"/>
        <v/>
      </c>
      <c r="I1032" s="196"/>
      <c r="J1032" s="187"/>
      <c r="K1032" s="200" t="str">
        <f t="shared" si="69"/>
        <v/>
      </c>
      <c r="L1032" s="199">
        <f t="shared" si="70"/>
        <v>0</v>
      </c>
      <c r="M1032" s="160"/>
    </row>
    <row r="1033" spans="2:13" x14ac:dyDescent="0.2">
      <c r="B1033" s="159"/>
      <c r="C1033" s="185"/>
      <c r="D1033" s="185"/>
      <c r="E1033" s="186"/>
      <c r="F1033" s="186"/>
      <c r="G1033" s="187"/>
      <c r="H1033" s="200" t="str">
        <f t="shared" si="68"/>
        <v/>
      </c>
      <c r="I1033" s="196"/>
      <c r="J1033" s="187"/>
      <c r="K1033" s="200" t="str">
        <f t="shared" si="69"/>
        <v/>
      </c>
      <c r="L1033" s="199">
        <f t="shared" si="70"/>
        <v>0</v>
      </c>
      <c r="M1033" s="160"/>
    </row>
    <row r="1034" spans="2:13" x14ac:dyDescent="0.2">
      <c r="B1034" s="159"/>
      <c r="C1034" s="185"/>
      <c r="D1034" s="185"/>
      <c r="E1034" s="186"/>
      <c r="F1034" s="186"/>
      <c r="G1034" s="187"/>
      <c r="H1034" s="200" t="str">
        <f t="shared" si="68"/>
        <v/>
      </c>
      <c r="I1034" s="196"/>
      <c r="J1034" s="187"/>
      <c r="K1034" s="200" t="str">
        <f t="shared" si="69"/>
        <v/>
      </c>
      <c r="L1034" s="199">
        <f t="shared" si="70"/>
        <v>0</v>
      </c>
      <c r="M1034" s="160"/>
    </row>
    <row r="1035" spans="2:13" x14ac:dyDescent="0.2">
      <c r="B1035" s="159"/>
      <c r="C1035" s="185"/>
      <c r="D1035" s="185"/>
      <c r="E1035" s="186"/>
      <c r="F1035" s="186"/>
      <c r="G1035" s="187"/>
      <c r="H1035" s="200" t="str">
        <f t="shared" si="68"/>
        <v/>
      </c>
      <c r="I1035" s="196"/>
      <c r="J1035" s="187"/>
      <c r="K1035" s="200" t="str">
        <f t="shared" si="69"/>
        <v/>
      </c>
      <c r="L1035" s="199">
        <f t="shared" si="70"/>
        <v>0</v>
      </c>
      <c r="M1035" s="160"/>
    </row>
    <row r="1036" spans="2:13" x14ac:dyDescent="0.2">
      <c r="B1036" s="159"/>
      <c r="C1036" s="185"/>
      <c r="D1036" s="185"/>
      <c r="E1036" s="186"/>
      <c r="F1036" s="186"/>
      <c r="G1036" s="187"/>
      <c r="H1036" s="200" t="str">
        <f t="shared" si="68"/>
        <v/>
      </c>
      <c r="I1036" s="196"/>
      <c r="J1036" s="187"/>
      <c r="K1036" s="200" t="str">
        <f t="shared" si="69"/>
        <v/>
      </c>
      <c r="L1036" s="199">
        <f t="shared" si="70"/>
        <v>0</v>
      </c>
      <c r="M1036" s="160"/>
    </row>
    <row r="1037" spans="2:13" x14ac:dyDescent="0.2">
      <c r="B1037" s="159"/>
      <c r="C1037" s="185"/>
      <c r="D1037" s="185"/>
      <c r="E1037" s="186"/>
      <c r="F1037" s="186"/>
      <c r="G1037" s="187"/>
      <c r="H1037" s="200" t="str">
        <f t="shared" si="68"/>
        <v/>
      </c>
      <c r="I1037" s="196"/>
      <c r="J1037" s="187"/>
      <c r="K1037" s="200" t="str">
        <f t="shared" si="69"/>
        <v/>
      </c>
      <c r="L1037" s="199">
        <f t="shared" si="70"/>
        <v>0</v>
      </c>
      <c r="M1037" s="160"/>
    </row>
    <row r="1038" spans="2:13" x14ac:dyDescent="0.2">
      <c r="B1038" s="159"/>
      <c r="C1038" s="185"/>
      <c r="D1038" s="185"/>
      <c r="E1038" s="186"/>
      <c r="F1038" s="186"/>
      <c r="G1038" s="187"/>
      <c r="H1038" s="200" t="str">
        <f t="shared" si="68"/>
        <v/>
      </c>
      <c r="I1038" s="196"/>
      <c r="J1038" s="187"/>
      <c r="K1038" s="200" t="str">
        <f t="shared" si="69"/>
        <v/>
      </c>
      <c r="L1038" s="199">
        <f t="shared" si="70"/>
        <v>0</v>
      </c>
      <c r="M1038" s="160"/>
    </row>
    <row r="1039" spans="2:13" x14ac:dyDescent="0.2">
      <c r="B1039" s="159"/>
      <c r="C1039" s="185"/>
      <c r="D1039" s="185"/>
      <c r="E1039" s="186"/>
      <c r="F1039" s="186"/>
      <c r="G1039" s="187"/>
      <c r="H1039" s="200" t="str">
        <f t="shared" si="68"/>
        <v/>
      </c>
      <c r="I1039" s="196"/>
      <c r="J1039" s="187"/>
      <c r="K1039" s="200" t="str">
        <f t="shared" si="69"/>
        <v/>
      </c>
      <c r="L1039" s="199">
        <f t="shared" si="70"/>
        <v>0</v>
      </c>
      <c r="M1039" s="160"/>
    </row>
    <row r="1040" spans="2:13" x14ac:dyDescent="0.2">
      <c r="B1040" s="159"/>
      <c r="C1040" s="185"/>
      <c r="D1040" s="185"/>
      <c r="E1040" s="186"/>
      <c r="F1040" s="186"/>
      <c r="G1040" s="187"/>
      <c r="H1040" s="200" t="str">
        <f t="shared" si="68"/>
        <v/>
      </c>
      <c r="I1040" s="196"/>
      <c r="J1040" s="187"/>
      <c r="K1040" s="200" t="str">
        <f t="shared" si="69"/>
        <v/>
      </c>
      <c r="L1040" s="199">
        <f t="shared" si="70"/>
        <v>0</v>
      </c>
      <c r="M1040" s="160"/>
    </row>
    <row r="1041" spans="2:13" x14ac:dyDescent="0.2">
      <c r="B1041" s="159"/>
      <c r="C1041" s="185"/>
      <c r="D1041" s="185"/>
      <c r="E1041" s="186"/>
      <c r="F1041" s="186"/>
      <c r="G1041" s="187"/>
      <c r="H1041" s="200" t="str">
        <f t="shared" si="68"/>
        <v/>
      </c>
      <c r="I1041" s="196"/>
      <c r="J1041" s="187"/>
      <c r="K1041" s="200" t="str">
        <f t="shared" si="69"/>
        <v/>
      </c>
      <c r="L1041" s="199">
        <f t="shared" si="70"/>
        <v>0</v>
      </c>
      <c r="M1041" s="160"/>
    </row>
    <row r="1042" spans="2:13" x14ac:dyDescent="0.2">
      <c r="B1042" s="159"/>
      <c r="C1042" s="185"/>
      <c r="D1042" s="185"/>
      <c r="E1042" s="186"/>
      <c r="F1042" s="186"/>
      <c r="G1042" s="187"/>
      <c r="H1042" s="200" t="str">
        <f t="shared" si="68"/>
        <v/>
      </c>
      <c r="I1042" s="196"/>
      <c r="J1042" s="187"/>
      <c r="K1042" s="200" t="str">
        <f t="shared" si="69"/>
        <v/>
      </c>
      <c r="L1042" s="199">
        <f t="shared" si="70"/>
        <v>0</v>
      </c>
      <c r="M1042" s="160"/>
    </row>
    <row r="1043" spans="2:13" x14ac:dyDescent="0.2">
      <c r="B1043" s="159"/>
      <c r="C1043" s="185"/>
      <c r="D1043" s="185"/>
      <c r="E1043" s="186"/>
      <c r="F1043" s="186"/>
      <c r="G1043" s="187"/>
      <c r="H1043" s="200" t="str">
        <f t="shared" si="68"/>
        <v/>
      </c>
      <c r="I1043" s="196"/>
      <c r="J1043" s="187"/>
      <c r="K1043" s="200" t="str">
        <f t="shared" si="69"/>
        <v/>
      </c>
      <c r="L1043" s="199">
        <f t="shared" si="70"/>
        <v>0</v>
      </c>
      <c r="M1043" s="160"/>
    </row>
    <row r="1044" spans="2:13" x14ac:dyDescent="0.2">
      <c r="B1044" s="159"/>
      <c r="C1044" s="185"/>
      <c r="D1044" s="185"/>
      <c r="E1044" s="186"/>
      <c r="F1044" s="186"/>
      <c r="G1044" s="187"/>
      <c r="H1044" s="200" t="str">
        <f t="shared" si="68"/>
        <v/>
      </c>
      <c r="I1044" s="196"/>
      <c r="J1044" s="187"/>
      <c r="K1044" s="200" t="str">
        <f t="shared" si="69"/>
        <v/>
      </c>
      <c r="L1044" s="199">
        <f t="shared" si="70"/>
        <v>0</v>
      </c>
      <c r="M1044" s="160"/>
    </row>
    <row r="1045" spans="2:13" x14ac:dyDescent="0.2">
      <c r="B1045" s="159"/>
      <c r="C1045" s="185"/>
      <c r="D1045" s="185"/>
      <c r="E1045" s="186"/>
      <c r="F1045" s="186"/>
      <c r="G1045" s="187"/>
      <c r="H1045" s="200" t="str">
        <f t="shared" si="68"/>
        <v/>
      </c>
      <c r="I1045" s="196"/>
      <c r="J1045" s="187"/>
      <c r="K1045" s="200" t="str">
        <f t="shared" si="69"/>
        <v/>
      </c>
      <c r="L1045" s="199">
        <f t="shared" si="70"/>
        <v>0</v>
      </c>
      <c r="M1045" s="160"/>
    </row>
    <row r="1046" spans="2:13" x14ac:dyDescent="0.2">
      <c r="B1046" s="159"/>
      <c r="C1046" s="185"/>
      <c r="D1046" s="185"/>
      <c r="E1046" s="186"/>
      <c r="F1046" s="186"/>
      <c r="G1046" s="187"/>
      <c r="H1046" s="200" t="str">
        <f t="shared" si="68"/>
        <v/>
      </c>
      <c r="I1046" s="196"/>
      <c r="J1046" s="187"/>
      <c r="K1046" s="200" t="str">
        <f t="shared" si="69"/>
        <v/>
      </c>
      <c r="L1046" s="199">
        <f t="shared" si="70"/>
        <v>0</v>
      </c>
      <c r="M1046" s="160"/>
    </row>
    <row r="1047" spans="2:13" x14ac:dyDescent="0.2">
      <c r="B1047" s="159"/>
      <c r="C1047" s="185"/>
      <c r="D1047" s="185"/>
      <c r="E1047" s="186"/>
      <c r="F1047" s="186"/>
      <c r="G1047" s="187"/>
      <c r="H1047" s="200" t="str">
        <f t="shared" si="68"/>
        <v/>
      </c>
      <c r="I1047" s="196"/>
      <c r="J1047" s="187"/>
      <c r="K1047" s="200" t="str">
        <f t="shared" si="69"/>
        <v/>
      </c>
      <c r="L1047" s="199">
        <f t="shared" si="70"/>
        <v>0</v>
      </c>
      <c r="M1047" s="160"/>
    </row>
    <row r="1048" spans="2:13" x14ac:dyDescent="0.2">
      <c r="B1048" s="159"/>
      <c r="C1048" s="185"/>
      <c r="D1048" s="185"/>
      <c r="E1048" s="186"/>
      <c r="F1048" s="186"/>
      <c r="G1048" s="187"/>
      <c r="H1048" s="200" t="str">
        <f t="shared" si="68"/>
        <v/>
      </c>
      <c r="I1048" s="196"/>
      <c r="J1048" s="187"/>
      <c r="K1048" s="200" t="str">
        <f t="shared" si="69"/>
        <v/>
      </c>
      <c r="L1048" s="199">
        <f t="shared" si="70"/>
        <v>0</v>
      </c>
      <c r="M1048" s="160"/>
    </row>
    <row r="1049" spans="2:13" x14ac:dyDescent="0.2">
      <c r="B1049" s="159"/>
      <c r="C1049" s="185"/>
      <c r="D1049" s="185"/>
      <c r="E1049" s="186"/>
      <c r="F1049" s="186"/>
      <c r="G1049" s="187"/>
      <c r="H1049" s="200" t="str">
        <f t="shared" si="68"/>
        <v/>
      </c>
      <c r="I1049" s="196"/>
      <c r="J1049" s="187"/>
      <c r="K1049" s="200" t="str">
        <f t="shared" si="69"/>
        <v/>
      </c>
      <c r="L1049" s="199">
        <f t="shared" si="70"/>
        <v>0</v>
      </c>
      <c r="M1049" s="160"/>
    </row>
    <row r="1050" spans="2:13" x14ac:dyDescent="0.2">
      <c r="B1050" s="159"/>
      <c r="C1050" s="185"/>
      <c r="D1050" s="185"/>
      <c r="E1050" s="186"/>
      <c r="F1050" s="186"/>
      <c r="G1050" s="187"/>
      <c r="H1050" s="200" t="str">
        <f t="shared" si="68"/>
        <v/>
      </c>
      <c r="I1050" s="196"/>
      <c r="J1050" s="187"/>
      <c r="K1050" s="200" t="str">
        <f t="shared" si="69"/>
        <v/>
      </c>
      <c r="L1050" s="199">
        <f t="shared" si="70"/>
        <v>0</v>
      </c>
      <c r="M1050" s="160"/>
    </row>
    <row r="1051" spans="2:13" x14ac:dyDescent="0.2">
      <c r="B1051" s="159"/>
      <c r="C1051" s="185"/>
      <c r="D1051" s="185"/>
      <c r="E1051" s="186"/>
      <c r="F1051" s="186"/>
      <c r="G1051" s="187"/>
      <c r="H1051" s="200" t="str">
        <f t="shared" si="68"/>
        <v/>
      </c>
      <c r="I1051" s="196"/>
      <c r="J1051" s="187"/>
      <c r="K1051" s="200" t="str">
        <f t="shared" si="69"/>
        <v/>
      </c>
      <c r="L1051" s="199">
        <f t="shared" si="70"/>
        <v>0</v>
      </c>
      <c r="M1051" s="160"/>
    </row>
    <row r="1052" spans="2:13" x14ac:dyDescent="0.2">
      <c r="B1052" s="159"/>
      <c r="C1052" s="185"/>
      <c r="D1052" s="185"/>
      <c r="E1052" s="186"/>
      <c r="F1052" s="186"/>
      <c r="G1052" s="187"/>
      <c r="H1052" s="200" t="str">
        <f t="shared" si="68"/>
        <v/>
      </c>
      <c r="I1052" s="196"/>
      <c r="J1052" s="187"/>
      <c r="K1052" s="200" t="str">
        <f t="shared" si="69"/>
        <v/>
      </c>
      <c r="L1052" s="199">
        <f t="shared" si="70"/>
        <v>0</v>
      </c>
      <c r="M1052" s="160"/>
    </row>
    <row r="1053" spans="2:13" x14ac:dyDescent="0.2">
      <c r="B1053" s="159"/>
      <c r="C1053" s="185"/>
      <c r="D1053" s="185"/>
      <c r="E1053" s="186"/>
      <c r="F1053" s="186"/>
      <c r="G1053" s="187"/>
      <c r="H1053" s="200" t="str">
        <f t="shared" si="68"/>
        <v/>
      </c>
      <c r="I1053" s="196"/>
      <c r="J1053" s="187"/>
      <c r="K1053" s="200" t="str">
        <f t="shared" si="69"/>
        <v/>
      </c>
      <c r="L1053" s="199">
        <f t="shared" si="70"/>
        <v>0</v>
      </c>
      <c r="M1053" s="160"/>
    </row>
    <row r="1054" spans="2:13" x14ac:dyDescent="0.2">
      <c r="B1054" s="159"/>
      <c r="C1054" s="185"/>
      <c r="D1054" s="185"/>
      <c r="E1054" s="186"/>
      <c r="F1054" s="186"/>
      <c r="G1054" s="187"/>
      <c r="H1054" s="200" t="str">
        <f t="shared" si="68"/>
        <v/>
      </c>
      <c r="I1054" s="196"/>
      <c r="J1054" s="187"/>
      <c r="K1054" s="200" t="str">
        <f t="shared" si="69"/>
        <v/>
      </c>
      <c r="L1054" s="199">
        <f t="shared" si="70"/>
        <v>0</v>
      </c>
      <c r="M1054" s="160"/>
    </row>
    <row r="1055" spans="2:13" x14ac:dyDescent="0.2">
      <c r="B1055" s="159"/>
      <c r="C1055" s="185"/>
      <c r="D1055" s="185"/>
      <c r="E1055" s="186"/>
      <c r="F1055" s="186"/>
      <c r="G1055" s="187"/>
      <c r="H1055" s="200" t="str">
        <f t="shared" si="68"/>
        <v/>
      </c>
      <c r="I1055" s="196"/>
      <c r="J1055" s="187"/>
      <c r="K1055" s="200" t="str">
        <f t="shared" si="69"/>
        <v/>
      </c>
      <c r="L1055" s="199">
        <f t="shared" si="70"/>
        <v>0</v>
      </c>
      <c r="M1055" s="160"/>
    </row>
    <row r="1056" spans="2:13" x14ac:dyDescent="0.2">
      <c r="B1056" s="159"/>
      <c r="C1056" s="185"/>
      <c r="D1056" s="185"/>
      <c r="E1056" s="186"/>
      <c r="F1056" s="186"/>
      <c r="G1056" s="187"/>
      <c r="H1056" s="200" t="str">
        <f t="shared" si="68"/>
        <v/>
      </c>
      <c r="I1056" s="196"/>
      <c r="J1056" s="187"/>
      <c r="K1056" s="200" t="str">
        <f t="shared" si="69"/>
        <v/>
      </c>
      <c r="L1056" s="199">
        <f t="shared" si="70"/>
        <v>0</v>
      </c>
      <c r="M1056" s="160"/>
    </row>
    <row r="1057" spans="2:13" x14ac:dyDescent="0.2">
      <c r="B1057" s="159"/>
      <c r="C1057" s="185"/>
      <c r="D1057" s="185"/>
      <c r="E1057" s="186"/>
      <c r="F1057" s="186"/>
      <c r="G1057" s="187"/>
      <c r="H1057" s="200" t="str">
        <f t="shared" si="68"/>
        <v/>
      </c>
      <c r="I1057" s="196"/>
      <c r="J1057" s="187"/>
      <c r="K1057" s="200" t="str">
        <f t="shared" si="69"/>
        <v/>
      </c>
      <c r="L1057" s="199">
        <f t="shared" si="70"/>
        <v>0</v>
      </c>
      <c r="M1057" s="160"/>
    </row>
    <row r="1058" spans="2:13" x14ac:dyDescent="0.2">
      <c r="B1058" s="159"/>
      <c r="C1058" s="185"/>
      <c r="D1058" s="185"/>
      <c r="E1058" s="186"/>
      <c r="F1058" s="186"/>
      <c r="G1058" s="187"/>
      <c r="H1058" s="200" t="str">
        <f t="shared" si="68"/>
        <v/>
      </c>
      <c r="I1058" s="196"/>
      <c r="J1058" s="187"/>
      <c r="K1058" s="200" t="str">
        <f t="shared" si="69"/>
        <v/>
      </c>
      <c r="L1058" s="199">
        <f t="shared" si="70"/>
        <v>0</v>
      </c>
      <c r="M1058" s="160"/>
    </row>
    <row r="1059" spans="2:13" x14ac:dyDescent="0.2">
      <c r="B1059" s="159"/>
      <c r="C1059" s="185"/>
      <c r="D1059" s="185"/>
      <c r="E1059" s="186"/>
      <c r="F1059" s="186"/>
      <c r="G1059" s="187"/>
      <c r="H1059" s="200" t="str">
        <f t="shared" si="68"/>
        <v/>
      </c>
      <c r="I1059" s="196"/>
      <c r="J1059" s="187"/>
      <c r="K1059" s="200" t="str">
        <f t="shared" si="69"/>
        <v/>
      </c>
      <c r="L1059" s="199">
        <f t="shared" si="70"/>
        <v>0</v>
      </c>
      <c r="M1059" s="160"/>
    </row>
    <row r="1060" spans="2:13" x14ac:dyDescent="0.2">
      <c r="B1060" s="159"/>
      <c r="C1060" s="185"/>
      <c r="D1060" s="185"/>
      <c r="E1060" s="186"/>
      <c r="F1060" s="186"/>
      <c r="G1060" s="187"/>
      <c r="H1060" s="200" t="str">
        <f t="shared" si="68"/>
        <v/>
      </c>
      <c r="I1060" s="196"/>
      <c r="J1060" s="187"/>
      <c r="K1060" s="200" t="str">
        <f t="shared" si="69"/>
        <v/>
      </c>
      <c r="L1060" s="199">
        <f t="shared" si="70"/>
        <v>0</v>
      </c>
      <c r="M1060" s="160"/>
    </row>
    <row r="1061" spans="2:13" x14ac:dyDescent="0.2">
      <c r="B1061" s="159"/>
      <c r="C1061" s="185"/>
      <c r="D1061" s="185"/>
      <c r="E1061" s="186"/>
      <c r="F1061" s="186"/>
      <c r="G1061" s="187"/>
      <c r="H1061" s="200" t="str">
        <f t="shared" si="68"/>
        <v/>
      </c>
      <c r="I1061" s="196"/>
      <c r="J1061" s="187"/>
      <c r="K1061" s="200" t="str">
        <f t="shared" si="69"/>
        <v/>
      </c>
      <c r="L1061" s="199">
        <f t="shared" si="70"/>
        <v>0</v>
      </c>
      <c r="M1061" s="160"/>
    </row>
    <row r="1062" spans="2:13" x14ac:dyDescent="0.2">
      <c r="B1062" s="159"/>
      <c r="C1062" s="185"/>
      <c r="D1062" s="185"/>
      <c r="E1062" s="186"/>
      <c r="F1062" s="186"/>
      <c r="G1062" s="187"/>
      <c r="H1062" s="200" t="str">
        <f t="shared" si="68"/>
        <v/>
      </c>
      <c r="I1062" s="196"/>
      <c r="J1062" s="187"/>
      <c r="K1062" s="200" t="str">
        <f t="shared" si="69"/>
        <v/>
      </c>
      <c r="L1062" s="199">
        <f t="shared" si="70"/>
        <v>0</v>
      </c>
      <c r="M1062" s="160"/>
    </row>
    <row r="1063" spans="2:13" x14ac:dyDescent="0.2">
      <c r="B1063" s="159"/>
      <c r="C1063" s="185"/>
      <c r="D1063" s="185"/>
      <c r="E1063" s="186"/>
      <c r="F1063" s="186"/>
      <c r="G1063" s="187"/>
      <c r="H1063" s="200" t="str">
        <f t="shared" ref="H1063:H1126" si="71">IF(G1063="","",VLOOKUP(G1063,NamaAkun,2))</f>
        <v/>
      </c>
      <c r="I1063" s="196"/>
      <c r="J1063" s="187"/>
      <c r="K1063" s="200" t="str">
        <f t="shared" ref="K1063:K1126" si="72">IF(J1063="","",VLOOKUP(J1063,NamaAkun,2))</f>
        <v/>
      </c>
      <c r="L1063" s="199">
        <f t="shared" ref="L1063:L1126" si="73">I1063</f>
        <v>0</v>
      </c>
      <c r="M1063" s="160"/>
    </row>
    <row r="1064" spans="2:13" x14ac:dyDescent="0.2">
      <c r="B1064" s="159"/>
      <c r="C1064" s="185"/>
      <c r="D1064" s="185"/>
      <c r="E1064" s="186"/>
      <c r="F1064" s="186"/>
      <c r="G1064" s="187"/>
      <c r="H1064" s="200" t="str">
        <f t="shared" si="71"/>
        <v/>
      </c>
      <c r="I1064" s="196"/>
      <c r="J1064" s="187"/>
      <c r="K1064" s="200" t="str">
        <f t="shared" si="72"/>
        <v/>
      </c>
      <c r="L1064" s="199">
        <f t="shared" si="73"/>
        <v>0</v>
      </c>
      <c r="M1064" s="160"/>
    </row>
    <row r="1065" spans="2:13" x14ac:dyDescent="0.2">
      <c r="B1065" s="159"/>
      <c r="C1065" s="185"/>
      <c r="D1065" s="185"/>
      <c r="E1065" s="186"/>
      <c r="F1065" s="186"/>
      <c r="G1065" s="187"/>
      <c r="H1065" s="200" t="str">
        <f t="shared" si="71"/>
        <v/>
      </c>
      <c r="I1065" s="196"/>
      <c r="J1065" s="187"/>
      <c r="K1065" s="200" t="str">
        <f t="shared" si="72"/>
        <v/>
      </c>
      <c r="L1065" s="199">
        <f t="shared" si="73"/>
        <v>0</v>
      </c>
      <c r="M1065" s="160"/>
    </row>
    <row r="1066" spans="2:13" x14ac:dyDescent="0.2">
      <c r="B1066" s="159"/>
      <c r="C1066" s="185"/>
      <c r="D1066" s="185"/>
      <c r="E1066" s="186"/>
      <c r="F1066" s="186"/>
      <c r="G1066" s="187"/>
      <c r="H1066" s="200" t="str">
        <f t="shared" si="71"/>
        <v/>
      </c>
      <c r="I1066" s="196"/>
      <c r="J1066" s="187"/>
      <c r="K1066" s="200" t="str">
        <f t="shared" si="72"/>
        <v/>
      </c>
      <c r="L1066" s="199">
        <f t="shared" si="73"/>
        <v>0</v>
      </c>
      <c r="M1066" s="160"/>
    </row>
    <row r="1067" spans="2:13" x14ac:dyDescent="0.2">
      <c r="B1067" s="159"/>
      <c r="C1067" s="185"/>
      <c r="D1067" s="185"/>
      <c r="E1067" s="186"/>
      <c r="F1067" s="186"/>
      <c r="G1067" s="187"/>
      <c r="H1067" s="200" t="str">
        <f t="shared" si="71"/>
        <v/>
      </c>
      <c r="I1067" s="196"/>
      <c r="J1067" s="187"/>
      <c r="K1067" s="200" t="str">
        <f t="shared" si="72"/>
        <v/>
      </c>
      <c r="L1067" s="199">
        <f t="shared" si="73"/>
        <v>0</v>
      </c>
      <c r="M1067" s="160"/>
    </row>
    <row r="1068" spans="2:13" x14ac:dyDescent="0.2">
      <c r="B1068" s="159"/>
      <c r="C1068" s="185"/>
      <c r="D1068" s="185"/>
      <c r="E1068" s="186"/>
      <c r="F1068" s="186"/>
      <c r="G1068" s="187"/>
      <c r="H1068" s="200" t="str">
        <f t="shared" si="71"/>
        <v/>
      </c>
      <c r="I1068" s="196"/>
      <c r="J1068" s="187"/>
      <c r="K1068" s="200" t="str">
        <f t="shared" si="72"/>
        <v/>
      </c>
      <c r="L1068" s="199">
        <f t="shared" si="73"/>
        <v>0</v>
      </c>
      <c r="M1068" s="160"/>
    </row>
    <row r="1069" spans="2:13" x14ac:dyDescent="0.2">
      <c r="B1069" s="159"/>
      <c r="C1069" s="185"/>
      <c r="D1069" s="185"/>
      <c r="E1069" s="186"/>
      <c r="F1069" s="186"/>
      <c r="G1069" s="187"/>
      <c r="H1069" s="200" t="str">
        <f t="shared" si="71"/>
        <v/>
      </c>
      <c r="I1069" s="196"/>
      <c r="J1069" s="187"/>
      <c r="K1069" s="200" t="str">
        <f t="shared" si="72"/>
        <v/>
      </c>
      <c r="L1069" s="199">
        <f t="shared" si="73"/>
        <v>0</v>
      </c>
      <c r="M1069" s="160"/>
    </row>
    <row r="1070" spans="2:13" x14ac:dyDescent="0.2">
      <c r="B1070" s="159"/>
      <c r="C1070" s="185"/>
      <c r="D1070" s="185"/>
      <c r="E1070" s="186"/>
      <c r="F1070" s="186"/>
      <c r="G1070" s="187"/>
      <c r="H1070" s="200" t="str">
        <f t="shared" si="71"/>
        <v/>
      </c>
      <c r="I1070" s="196"/>
      <c r="J1070" s="187"/>
      <c r="K1070" s="200" t="str">
        <f t="shared" si="72"/>
        <v/>
      </c>
      <c r="L1070" s="199">
        <f t="shared" si="73"/>
        <v>0</v>
      </c>
      <c r="M1070" s="160"/>
    </row>
    <row r="1071" spans="2:13" x14ac:dyDescent="0.2">
      <c r="B1071" s="159"/>
      <c r="C1071" s="185"/>
      <c r="D1071" s="185"/>
      <c r="E1071" s="186"/>
      <c r="F1071" s="186"/>
      <c r="G1071" s="187"/>
      <c r="H1071" s="200" t="str">
        <f t="shared" si="71"/>
        <v/>
      </c>
      <c r="I1071" s="196"/>
      <c r="J1071" s="187"/>
      <c r="K1071" s="200" t="str">
        <f t="shared" si="72"/>
        <v/>
      </c>
      <c r="L1071" s="199">
        <f t="shared" si="73"/>
        <v>0</v>
      </c>
      <c r="M1071" s="160"/>
    </row>
    <row r="1072" spans="2:13" x14ac:dyDescent="0.2">
      <c r="B1072" s="159"/>
      <c r="C1072" s="185"/>
      <c r="D1072" s="185"/>
      <c r="E1072" s="186"/>
      <c r="F1072" s="186"/>
      <c r="G1072" s="187"/>
      <c r="H1072" s="200" t="str">
        <f t="shared" si="71"/>
        <v/>
      </c>
      <c r="I1072" s="196"/>
      <c r="J1072" s="187"/>
      <c r="K1072" s="200" t="str">
        <f t="shared" si="72"/>
        <v/>
      </c>
      <c r="L1072" s="199">
        <f t="shared" si="73"/>
        <v>0</v>
      </c>
      <c r="M1072" s="160"/>
    </row>
    <row r="1073" spans="2:13" x14ac:dyDescent="0.2">
      <c r="B1073" s="159"/>
      <c r="C1073" s="185"/>
      <c r="D1073" s="185"/>
      <c r="E1073" s="186"/>
      <c r="F1073" s="186"/>
      <c r="G1073" s="187"/>
      <c r="H1073" s="200" t="str">
        <f t="shared" si="71"/>
        <v/>
      </c>
      <c r="I1073" s="196"/>
      <c r="J1073" s="187"/>
      <c r="K1073" s="200" t="str">
        <f t="shared" si="72"/>
        <v/>
      </c>
      <c r="L1073" s="199">
        <f t="shared" si="73"/>
        <v>0</v>
      </c>
      <c r="M1073" s="160"/>
    </row>
    <row r="1074" spans="2:13" x14ac:dyDescent="0.2">
      <c r="B1074" s="159"/>
      <c r="C1074" s="185"/>
      <c r="D1074" s="185"/>
      <c r="E1074" s="186"/>
      <c r="F1074" s="186"/>
      <c r="G1074" s="187"/>
      <c r="H1074" s="200" t="str">
        <f t="shared" si="71"/>
        <v/>
      </c>
      <c r="I1074" s="196"/>
      <c r="J1074" s="187"/>
      <c r="K1074" s="200" t="str">
        <f t="shared" si="72"/>
        <v/>
      </c>
      <c r="L1074" s="199">
        <f t="shared" si="73"/>
        <v>0</v>
      </c>
      <c r="M1074" s="160"/>
    </row>
    <row r="1075" spans="2:13" x14ac:dyDescent="0.2">
      <c r="B1075" s="159"/>
      <c r="C1075" s="185"/>
      <c r="D1075" s="185"/>
      <c r="E1075" s="186"/>
      <c r="F1075" s="186"/>
      <c r="G1075" s="187"/>
      <c r="H1075" s="200" t="str">
        <f t="shared" si="71"/>
        <v/>
      </c>
      <c r="I1075" s="196"/>
      <c r="J1075" s="187"/>
      <c r="K1075" s="200" t="str">
        <f t="shared" si="72"/>
        <v/>
      </c>
      <c r="L1075" s="199">
        <f t="shared" si="73"/>
        <v>0</v>
      </c>
      <c r="M1075" s="160"/>
    </row>
    <row r="1076" spans="2:13" x14ac:dyDescent="0.2">
      <c r="B1076" s="159"/>
      <c r="C1076" s="185"/>
      <c r="D1076" s="185"/>
      <c r="E1076" s="186"/>
      <c r="F1076" s="186"/>
      <c r="G1076" s="187"/>
      <c r="H1076" s="200" t="str">
        <f t="shared" si="71"/>
        <v/>
      </c>
      <c r="I1076" s="196"/>
      <c r="J1076" s="187"/>
      <c r="K1076" s="200" t="str">
        <f t="shared" si="72"/>
        <v/>
      </c>
      <c r="L1076" s="199">
        <f t="shared" si="73"/>
        <v>0</v>
      </c>
      <c r="M1076" s="160"/>
    </row>
    <row r="1077" spans="2:13" x14ac:dyDescent="0.2">
      <c r="B1077" s="159"/>
      <c r="C1077" s="185"/>
      <c r="D1077" s="185"/>
      <c r="E1077" s="186"/>
      <c r="F1077" s="186"/>
      <c r="G1077" s="187"/>
      <c r="H1077" s="200" t="str">
        <f t="shared" si="71"/>
        <v/>
      </c>
      <c r="I1077" s="196"/>
      <c r="J1077" s="187"/>
      <c r="K1077" s="200" t="str">
        <f t="shared" si="72"/>
        <v/>
      </c>
      <c r="L1077" s="199">
        <f t="shared" si="73"/>
        <v>0</v>
      </c>
      <c r="M1077" s="160"/>
    </row>
    <row r="1078" spans="2:13" x14ac:dyDescent="0.2">
      <c r="B1078" s="159"/>
      <c r="C1078" s="185"/>
      <c r="D1078" s="185"/>
      <c r="E1078" s="186"/>
      <c r="F1078" s="186"/>
      <c r="G1078" s="187"/>
      <c r="H1078" s="200" t="str">
        <f t="shared" si="71"/>
        <v/>
      </c>
      <c r="I1078" s="196"/>
      <c r="J1078" s="187"/>
      <c r="K1078" s="200" t="str">
        <f t="shared" si="72"/>
        <v/>
      </c>
      <c r="L1078" s="199">
        <f t="shared" si="73"/>
        <v>0</v>
      </c>
      <c r="M1078" s="160"/>
    </row>
    <row r="1079" spans="2:13" x14ac:dyDescent="0.2">
      <c r="B1079" s="159"/>
      <c r="C1079" s="185"/>
      <c r="D1079" s="185"/>
      <c r="E1079" s="186"/>
      <c r="F1079" s="186"/>
      <c r="G1079" s="187"/>
      <c r="H1079" s="200" t="str">
        <f t="shared" si="71"/>
        <v/>
      </c>
      <c r="I1079" s="196"/>
      <c r="J1079" s="187"/>
      <c r="K1079" s="200" t="str">
        <f t="shared" si="72"/>
        <v/>
      </c>
      <c r="L1079" s="199">
        <f t="shared" si="73"/>
        <v>0</v>
      </c>
      <c r="M1079" s="160"/>
    </row>
    <row r="1080" spans="2:13" x14ac:dyDescent="0.2">
      <c r="B1080" s="159"/>
      <c r="C1080" s="185"/>
      <c r="D1080" s="185"/>
      <c r="E1080" s="186"/>
      <c r="F1080" s="186"/>
      <c r="G1080" s="187"/>
      <c r="H1080" s="200" t="str">
        <f t="shared" si="71"/>
        <v/>
      </c>
      <c r="I1080" s="196"/>
      <c r="J1080" s="187"/>
      <c r="K1080" s="200" t="str">
        <f t="shared" si="72"/>
        <v/>
      </c>
      <c r="L1080" s="199">
        <f t="shared" si="73"/>
        <v>0</v>
      </c>
      <c r="M1080" s="160"/>
    </row>
    <row r="1081" spans="2:13" x14ac:dyDescent="0.2">
      <c r="B1081" s="159"/>
      <c r="C1081" s="185"/>
      <c r="D1081" s="185"/>
      <c r="E1081" s="186"/>
      <c r="F1081" s="186"/>
      <c r="G1081" s="187"/>
      <c r="H1081" s="200" t="str">
        <f t="shared" si="71"/>
        <v/>
      </c>
      <c r="I1081" s="196"/>
      <c r="J1081" s="187"/>
      <c r="K1081" s="200" t="str">
        <f t="shared" si="72"/>
        <v/>
      </c>
      <c r="L1081" s="199">
        <f t="shared" si="73"/>
        <v>0</v>
      </c>
      <c r="M1081" s="160"/>
    </row>
    <row r="1082" spans="2:13" x14ac:dyDescent="0.2">
      <c r="B1082" s="159"/>
      <c r="C1082" s="185"/>
      <c r="D1082" s="185"/>
      <c r="E1082" s="186"/>
      <c r="F1082" s="186"/>
      <c r="G1082" s="187"/>
      <c r="H1082" s="200" t="str">
        <f t="shared" si="71"/>
        <v/>
      </c>
      <c r="I1082" s="196"/>
      <c r="J1082" s="187"/>
      <c r="K1082" s="200" t="str">
        <f t="shared" si="72"/>
        <v/>
      </c>
      <c r="L1082" s="199">
        <f t="shared" si="73"/>
        <v>0</v>
      </c>
      <c r="M1082" s="160"/>
    </row>
    <row r="1083" spans="2:13" x14ac:dyDescent="0.2">
      <c r="B1083" s="159"/>
      <c r="C1083" s="185"/>
      <c r="D1083" s="185"/>
      <c r="E1083" s="186"/>
      <c r="F1083" s="186"/>
      <c r="G1083" s="187"/>
      <c r="H1083" s="200" t="str">
        <f t="shared" si="71"/>
        <v/>
      </c>
      <c r="I1083" s="196"/>
      <c r="J1083" s="187"/>
      <c r="K1083" s="200" t="str">
        <f t="shared" si="72"/>
        <v/>
      </c>
      <c r="L1083" s="199">
        <f t="shared" si="73"/>
        <v>0</v>
      </c>
      <c r="M1083" s="160"/>
    </row>
    <row r="1084" spans="2:13" x14ac:dyDescent="0.2">
      <c r="B1084" s="159"/>
      <c r="C1084" s="185"/>
      <c r="D1084" s="185"/>
      <c r="E1084" s="186"/>
      <c r="F1084" s="186"/>
      <c r="G1084" s="187"/>
      <c r="H1084" s="200" t="str">
        <f t="shared" si="71"/>
        <v/>
      </c>
      <c r="I1084" s="196"/>
      <c r="J1084" s="187"/>
      <c r="K1084" s="200" t="str">
        <f t="shared" si="72"/>
        <v/>
      </c>
      <c r="L1084" s="199">
        <f t="shared" si="73"/>
        <v>0</v>
      </c>
      <c r="M1084" s="160"/>
    </row>
    <row r="1085" spans="2:13" x14ac:dyDescent="0.2">
      <c r="B1085" s="159"/>
      <c r="C1085" s="185"/>
      <c r="D1085" s="185"/>
      <c r="E1085" s="186"/>
      <c r="F1085" s="186"/>
      <c r="G1085" s="187"/>
      <c r="H1085" s="200" t="str">
        <f t="shared" si="71"/>
        <v/>
      </c>
      <c r="I1085" s="196"/>
      <c r="J1085" s="187"/>
      <c r="K1085" s="200" t="str">
        <f t="shared" si="72"/>
        <v/>
      </c>
      <c r="L1085" s="199">
        <f t="shared" si="73"/>
        <v>0</v>
      </c>
      <c r="M1085" s="160"/>
    </row>
    <row r="1086" spans="2:13" x14ac:dyDescent="0.2">
      <c r="B1086" s="159"/>
      <c r="C1086" s="185"/>
      <c r="D1086" s="185"/>
      <c r="E1086" s="186"/>
      <c r="F1086" s="186"/>
      <c r="G1086" s="187"/>
      <c r="H1086" s="200" t="str">
        <f t="shared" si="71"/>
        <v/>
      </c>
      <c r="I1086" s="196"/>
      <c r="J1086" s="187"/>
      <c r="K1086" s="200" t="str">
        <f t="shared" si="72"/>
        <v/>
      </c>
      <c r="L1086" s="199">
        <f t="shared" si="73"/>
        <v>0</v>
      </c>
      <c r="M1086" s="160"/>
    </row>
    <row r="1087" spans="2:13" x14ac:dyDescent="0.2">
      <c r="B1087" s="159"/>
      <c r="C1087" s="185"/>
      <c r="D1087" s="185"/>
      <c r="E1087" s="186"/>
      <c r="F1087" s="186"/>
      <c r="G1087" s="187"/>
      <c r="H1087" s="200" t="str">
        <f t="shared" si="71"/>
        <v/>
      </c>
      <c r="I1087" s="196"/>
      <c r="J1087" s="187"/>
      <c r="K1087" s="200" t="str">
        <f t="shared" si="72"/>
        <v/>
      </c>
      <c r="L1087" s="199">
        <f t="shared" si="73"/>
        <v>0</v>
      </c>
      <c r="M1087" s="160"/>
    </row>
    <row r="1088" spans="2:13" x14ac:dyDescent="0.2">
      <c r="B1088" s="159"/>
      <c r="C1088" s="185"/>
      <c r="D1088" s="185"/>
      <c r="E1088" s="186"/>
      <c r="F1088" s="186"/>
      <c r="G1088" s="187"/>
      <c r="H1088" s="200" t="str">
        <f t="shared" si="71"/>
        <v/>
      </c>
      <c r="I1088" s="196"/>
      <c r="J1088" s="187"/>
      <c r="K1088" s="200" t="str">
        <f t="shared" si="72"/>
        <v/>
      </c>
      <c r="L1088" s="199">
        <f t="shared" si="73"/>
        <v>0</v>
      </c>
      <c r="M1088" s="160"/>
    </row>
    <row r="1089" spans="2:13" x14ac:dyDescent="0.2">
      <c r="B1089" s="159"/>
      <c r="C1089" s="185"/>
      <c r="D1089" s="185"/>
      <c r="E1089" s="186"/>
      <c r="F1089" s="186"/>
      <c r="G1089" s="187"/>
      <c r="H1089" s="200" t="str">
        <f t="shared" si="71"/>
        <v/>
      </c>
      <c r="I1089" s="196"/>
      <c r="J1089" s="187"/>
      <c r="K1089" s="200" t="str">
        <f t="shared" si="72"/>
        <v/>
      </c>
      <c r="L1089" s="199">
        <f t="shared" si="73"/>
        <v>0</v>
      </c>
      <c r="M1089" s="160"/>
    </row>
    <row r="1090" spans="2:13" x14ac:dyDescent="0.2">
      <c r="B1090" s="159"/>
      <c r="C1090" s="185"/>
      <c r="D1090" s="185"/>
      <c r="E1090" s="186"/>
      <c r="F1090" s="186"/>
      <c r="G1090" s="187"/>
      <c r="H1090" s="200" t="str">
        <f t="shared" si="71"/>
        <v/>
      </c>
      <c r="I1090" s="196"/>
      <c r="J1090" s="187"/>
      <c r="K1090" s="200" t="str">
        <f t="shared" si="72"/>
        <v/>
      </c>
      <c r="L1090" s="199">
        <f t="shared" si="73"/>
        <v>0</v>
      </c>
      <c r="M1090" s="160"/>
    </row>
    <row r="1091" spans="2:13" x14ac:dyDescent="0.2">
      <c r="B1091" s="159"/>
      <c r="C1091" s="185"/>
      <c r="D1091" s="185"/>
      <c r="E1091" s="186"/>
      <c r="F1091" s="186"/>
      <c r="G1091" s="187"/>
      <c r="H1091" s="200" t="str">
        <f t="shared" si="71"/>
        <v/>
      </c>
      <c r="I1091" s="196"/>
      <c r="J1091" s="187"/>
      <c r="K1091" s="200" t="str">
        <f t="shared" si="72"/>
        <v/>
      </c>
      <c r="L1091" s="199">
        <f t="shared" si="73"/>
        <v>0</v>
      </c>
      <c r="M1091" s="160"/>
    </row>
    <row r="1092" spans="2:13" x14ac:dyDescent="0.2">
      <c r="B1092" s="159"/>
      <c r="C1092" s="185"/>
      <c r="D1092" s="185"/>
      <c r="E1092" s="186"/>
      <c r="F1092" s="186"/>
      <c r="G1092" s="187"/>
      <c r="H1092" s="200" t="str">
        <f t="shared" si="71"/>
        <v/>
      </c>
      <c r="I1092" s="196"/>
      <c r="J1092" s="187"/>
      <c r="K1092" s="200" t="str">
        <f t="shared" si="72"/>
        <v/>
      </c>
      <c r="L1092" s="199">
        <f t="shared" si="73"/>
        <v>0</v>
      </c>
      <c r="M1092" s="160"/>
    </row>
    <row r="1093" spans="2:13" x14ac:dyDescent="0.2">
      <c r="B1093" s="159"/>
      <c r="C1093" s="185"/>
      <c r="D1093" s="185"/>
      <c r="E1093" s="186"/>
      <c r="F1093" s="186"/>
      <c r="G1093" s="187"/>
      <c r="H1093" s="200" t="str">
        <f t="shared" si="71"/>
        <v/>
      </c>
      <c r="I1093" s="196"/>
      <c r="J1093" s="187"/>
      <c r="K1093" s="200" t="str">
        <f t="shared" si="72"/>
        <v/>
      </c>
      <c r="L1093" s="199">
        <f t="shared" si="73"/>
        <v>0</v>
      </c>
      <c r="M1093" s="160"/>
    </row>
    <row r="1094" spans="2:13" x14ac:dyDescent="0.2">
      <c r="B1094" s="159"/>
      <c r="C1094" s="185"/>
      <c r="D1094" s="185"/>
      <c r="E1094" s="186"/>
      <c r="F1094" s="186"/>
      <c r="G1094" s="187"/>
      <c r="H1094" s="200" t="str">
        <f t="shared" si="71"/>
        <v/>
      </c>
      <c r="I1094" s="196"/>
      <c r="J1094" s="187"/>
      <c r="K1094" s="200" t="str">
        <f t="shared" si="72"/>
        <v/>
      </c>
      <c r="L1094" s="199">
        <f t="shared" si="73"/>
        <v>0</v>
      </c>
      <c r="M1094" s="160"/>
    </row>
    <row r="1095" spans="2:13" x14ac:dyDescent="0.2">
      <c r="B1095" s="159"/>
      <c r="C1095" s="185"/>
      <c r="D1095" s="185"/>
      <c r="E1095" s="186"/>
      <c r="F1095" s="186"/>
      <c r="G1095" s="187"/>
      <c r="H1095" s="200" t="str">
        <f t="shared" si="71"/>
        <v/>
      </c>
      <c r="I1095" s="196"/>
      <c r="J1095" s="187"/>
      <c r="K1095" s="200" t="str">
        <f t="shared" si="72"/>
        <v/>
      </c>
      <c r="L1095" s="199">
        <f t="shared" si="73"/>
        <v>0</v>
      </c>
      <c r="M1095" s="160"/>
    </row>
    <row r="1096" spans="2:13" x14ac:dyDescent="0.2">
      <c r="B1096" s="159"/>
      <c r="C1096" s="185"/>
      <c r="D1096" s="185"/>
      <c r="E1096" s="186"/>
      <c r="F1096" s="186"/>
      <c r="G1096" s="187"/>
      <c r="H1096" s="200" t="str">
        <f t="shared" si="71"/>
        <v/>
      </c>
      <c r="I1096" s="196"/>
      <c r="J1096" s="187"/>
      <c r="K1096" s="200" t="str">
        <f t="shared" si="72"/>
        <v/>
      </c>
      <c r="L1096" s="199">
        <f t="shared" si="73"/>
        <v>0</v>
      </c>
      <c r="M1096" s="160"/>
    </row>
    <row r="1097" spans="2:13" x14ac:dyDescent="0.2">
      <c r="B1097" s="159"/>
      <c r="C1097" s="185"/>
      <c r="D1097" s="185"/>
      <c r="E1097" s="186"/>
      <c r="F1097" s="186"/>
      <c r="G1097" s="187"/>
      <c r="H1097" s="200" t="str">
        <f t="shared" si="71"/>
        <v/>
      </c>
      <c r="I1097" s="196"/>
      <c r="J1097" s="187"/>
      <c r="K1097" s="200" t="str">
        <f t="shared" si="72"/>
        <v/>
      </c>
      <c r="L1097" s="199">
        <f t="shared" si="73"/>
        <v>0</v>
      </c>
      <c r="M1097" s="160"/>
    </row>
    <row r="1098" spans="2:13" x14ac:dyDescent="0.2">
      <c r="B1098" s="159"/>
      <c r="C1098" s="185"/>
      <c r="D1098" s="185"/>
      <c r="E1098" s="186"/>
      <c r="F1098" s="186"/>
      <c r="G1098" s="187"/>
      <c r="H1098" s="200" t="str">
        <f t="shared" si="71"/>
        <v/>
      </c>
      <c r="I1098" s="196"/>
      <c r="J1098" s="187"/>
      <c r="K1098" s="200" t="str">
        <f t="shared" si="72"/>
        <v/>
      </c>
      <c r="L1098" s="199">
        <f t="shared" si="73"/>
        <v>0</v>
      </c>
      <c r="M1098" s="160"/>
    </row>
    <row r="1099" spans="2:13" x14ac:dyDescent="0.2">
      <c r="B1099" s="159"/>
      <c r="C1099" s="185"/>
      <c r="D1099" s="185"/>
      <c r="E1099" s="186"/>
      <c r="F1099" s="186"/>
      <c r="G1099" s="187"/>
      <c r="H1099" s="200" t="str">
        <f t="shared" si="71"/>
        <v/>
      </c>
      <c r="I1099" s="196"/>
      <c r="J1099" s="187"/>
      <c r="K1099" s="200" t="str">
        <f t="shared" si="72"/>
        <v/>
      </c>
      <c r="L1099" s="199">
        <f t="shared" si="73"/>
        <v>0</v>
      </c>
      <c r="M1099" s="160"/>
    </row>
    <row r="1100" spans="2:13" x14ac:dyDescent="0.2">
      <c r="B1100" s="159"/>
      <c r="C1100" s="185"/>
      <c r="D1100" s="185"/>
      <c r="E1100" s="186"/>
      <c r="F1100" s="186"/>
      <c r="G1100" s="187"/>
      <c r="H1100" s="200" t="str">
        <f t="shared" si="71"/>
        <v/>
      </c>
      <c r="I1100" s="196"/>
      <c r="J1100" s="187"/>
      <c r="K1100" s="200" t="str">
        <f t="shared" si="72"/>
        <v/>
      </c>
      <c r="L1100" s="199">
        <f t="shared" si="73"/>
        <v>0</v>
      </c>
      <c r="M1100" s="160"/>
    </row>
    <row r="1101" spans="2:13" x14ac:dyDescent="0.2">
      <c r="B1101" s="159"/>
      <c r="C1101" s="185"/>
      <c r="D1101" s="185"/>
      <c r="E1101" s="186"/>
      <c r="F1101" s="186"/>
      <c r="G1101" s="187"/>
      <c r="H1101" s="200" t="str">
        <f t="shared" si="71"/>
        <v/>
      </c>
      <c r="I1101" s="196"/>
      <c r="J1101" s="187"/>
      <c r="K1101" s="200" t="str">
        <f t="shared" si="72"/>
        <v/>
      </c>
      <c r="L1101" s="199">
        <f t="shared" si="73"/>
        <v>0</v>
      </c>
      <c r="M1101" s="160"/>
    </row>
    <row r="1102" spans="2:13" x14ac:dyDescent="0.2">
      <c r="B1102" s="159"/>
      <c r="C1102" s="185"/>
      <c r="D1102" s="185"/>
      <c r="E1102" s="186"/>
      <c r="F1102" s="186"/>
      <c r="G1102" s="187"/>
      <c r="H1102" s="200" t="str">
        <f t="shared" si="71"/>
        <v/>
      </c>
      <c r="I1102" s="196"/>
      <c r="J1102" s="187"/>
      <c r="K1102" s="200" t="str">
        <f t="shared" si="72"/>
        <v/>
      </c>
      <c r="L1102" s="199">
        <f t="shared" si="73"/>
        <v>0</v>
      </c>
      <c r="M1102" s="160"/>
    </row>
    <row r="1103" spans="2:13" x14ac:dyDescent="0.2">
      <c r="B1103" s="159"/>
      <c r="C1103" s="185"/>
      <c r="D1103" s="185"/>
      <c r="E1103" s="186"/>
      <c r="F1103" s="186"/>
      <c r="G1103" s="187"/>
      <c r="H1103" s="200" t="str">
        <f t="shared" si="71"/>
        <v/>
      </c>
      <c r="I1103" s="196"/>
      <c r="J1103" s="187"/>
      <c r="K1103" s="200" t="str">
        <f t="shared" si="72"/>
        <v/>
      </c>
      <c r="L1103" s="199">
        <f t="shared" si="73"/>
        <v>0</v>
      </c>
      <c r="M1103" s="160"/>
    </row>
    <row r="1104" spans="2:13" x14ac:dyDescent="0.2">
      <c r="B1104" s="159"/>
      <c r="C1104" s="185"/>
      <c r="D1104" s="185"/>
      <c r="E1104" s="186"/>
      <c r="F1104" s="186"/>
      <c r="G1104" s="187"/>
      <c r="H1104" s="200" t="str">
        <f t="shared" si="71"/>
        <v/>
      </c>
      <c r="I1104" s="196"/>
      <c r="J1104" s="187"/>
      <c r="K1104" s="200" t="str">
        <f t="shared" si="72"/>
        <v/>
      </c>
      <c r="L1104" s="199">
        <f t="shared" si="73"/>
        <v>0</v>
      </c>
      <c r="M1104" s="160"/>
    </row>
    <row r="1105" spans="2:13" x14ac:dyDescent="0.2">
      <c r="B1105" s="159"/>
      <c r="C1105" s="185"/>
      <c r="D1105" s="185"/>
      <c r="E1105" s="186"/>
      <c r="F1105" s="186"/>
      <c r="G1105" s="187"/>
      <c r="H1105" s="200" t="str">
        <f t="shared" si="71"/>
        <v/>
      </c>
      <c r="I1105" s="196"/>
      <c r="J1105" s="187"/>
      <c r="K1105" s="200" t="str">
        <f t="shared" si="72"/>
        <v/>
      </c>
      <c r="L1105" s="199">
        <f t="shared" si="73"/>
        <v>0</v>
      </c>
      <c r="M1105" s="160"/>
    </row>
    <row r="1106" spans="2:13" x14ac:dyDescent="0.2">
      <c r="B1106" s="159"/>
      <c r="C1106" s="185"/>
      <c r="D1106" s="185"/>
      <c r="E1106" s="186"/>
      <c r="F1106" s="186"/>
      <c r="G1106" s="187"/>
      <c r="H1106" s="200" t="str">
        <f t="shared" si="71"/>
        <v/>
      </c>
      <c r="I1106" s="196"/>
      <c r="J1106" s="187"/>
      <c r="K1106" s="200" t="str">
        <f t="shared" si="72"/>
        <v/>
      </c>
      <c r="L1106" s="199">
        <f t="shared" si="73"/>
        <v>0</v>
      </c>
      <c r="M1106" s="160"/>
    </row>
    <row r="1107" spans="2:13" x14ac:dyDescent="0.2">
      <c r="B1107" s="159"/>
      <c r="C1107" s="185"/>
      <c r="D1107" s="185"/>
      <c r="E1107" s="186"/>
      <c r="F1107" s="186"/>
      <c r="G1107" s="187"/>
      <c r="H1107" s="200" t="str">
        <f t="shared" si="71"/>
        <v/>
      </c>
      <c r="I1107" s="196"/>
      <c r="J1107" s="187"/>
      <c r="K1107" s="200" t="str">
        <f t="shared" si="72"/>
        <v/>
      </c>
      <c r="L1107" s="199">
        <f t="shared" si="73"/>
        <v>0</v>
      </c>
      <c r="M1107" s="160"/>
    </row>
    <row r="1108" spans="2:13" x14ac:dyDescent="0.2">
      <c r="B1108" s="159"/>
      <c r="C1108" s="185"/>
      <c r="D1108" s="185"/>
      <c r="E1108" s="186"/>
      <c r="F1108" s="186"/>
      <c r="G1108" s="187"/>
      <c r="H1108" s="200" t="str">
        <f t="shared" si="71"/>
        <v/>
      </c>
      <c r="I1108" s="196"/>
      <c r="J1108" s="187"/>
      <c r="K1108" s="200" t="str">
        <f t="shared" si="72"/>
        <v/>
      </c>
      <c r="L1108" s="199">
        <f t="shared" si="73"/>
        <v>0</v>
      </c>
      <c r="M1108" s="160"/>
    </row>
    <row r="1109" spans="2:13" x14ac:dyDescent="0.2">
      <c r="B1109" s="159"/>
      <c r="C1109" s="185"/>
      <c r="D1109" s="185"/>
      <c r="E1109" s="186"/>
      <c r="F1109" s="186"/>
      <c r="G1109" s="187"/>
      <c r="H1109" s="200" t="str">
        <f t="shared" si="71"/>
        <v/>
      </c>
      <c r="I1109" s="196"/>
      <c r="J1109" s="187"/>
      <c r="K1109" s="200" t="str">
        <f t="shared" si="72"/>
        <v/>
      </c>
      <c r="L1109" s="199">
        <f t="shared" si="73"/>
        <v>0</v>
      </c>
      <c r="M1109" s="160"/>
    </row>
    <row r="1110" spans="2:13" x14ac:dyDescent="0.2">
      <c r="B1110" s="159"/>
      <c r="C1110" s="185"/>
      <c r="D1110" s="185"/>
      <c r="E1110" s="186"/>
      <c r="F1110" s="186"/>
      <c r="G1110" s="187"/>
      <c r="H1110" s="200" t="str">
        <f t="shared" si="71"/>
        <v/>
      </c>
      <c r="I1110" s="196"/>
      <c r="J1110" s="187"/>
      <c r="K1110" s="200" t="str">
        <f t="shared" si="72"/>
        <v/>
      </c>
      <c r="L1110" s="199">
        <f t="shared" si="73"/>
        <v>0</v>
      </c>
      <c r="M1110" s="160"/>
    </row>
    <row r="1111" spans="2:13" x14ac:dyDescent="0.2">
      <c r="B1111" s="159"/>
      <c r="C1111" s="185"/>
      <c r="D1111" s="185"/>
      <c r="E1111" s="186"/>
      <c r="F1111" s="186"/>
      <c r="G1111" s="187"/>
      <c r="H1111" s="200" t="str">
        <f t="shared" si="71"/>
        <v/>
      </c>
      <c r="I1111" s="196"/>
      <c r="J1111" s="187"/>
      <c r="K1111" s="200" t="str">
        <f t="shared" si="72"/>
        <v/>
      </c>
      <c r="L1111" s="199">
        <f t="shared" si="73"/>
        <v>0</v>
      </c>
      <c r="M1111" s="160"/>
    </row>
    <row r="1112" spans="2:13" x14ac:dyDescent="0.2">
      <c r="B1112" s="159"/>
      <c r="C1112" s="185"/>
      <c r="D1112" s="185"/>
      <c r="E1112" s="186"/>
      <c r="F1112" s="186"/>
      <c r="G1112" s="187"/>
      <c r="H1112" s="200" t="str">
        <f t="shared" si="71"/>
        <v/>
      </c>
      <c r="I1112" s="196"/>
      <c r="J1112" s="187"/>
      <c r="K1112" s="200" t="str">
        <f t="shared" si="72"/>
        <v/>
      </c>
      <c r="L1112" s="199">
        <f t="shared" si="73"/>
        <v>0</v>
      </c>
      <c r="M1112" s="160"/>
    </row>
    <row r="1113" spans="2:13" x14ac:dyDescent="0.2">
      <c r="B1113" s="159"/>
      <c r="C1113" s="185"/>
      <c r="D1113" s="185"/>
      <c r="E1113" s="186"/>
      <c r="F1113" s="186"/>
      <c r="G1113" s="187"/>
      <c r="H1113" s="200" t="str">
        <f t="shared" si="71"/>
        <v/>
      </c>
      <c r="I1113" s="196"/>
      <c r="J1113" s="187"/>
      <c r="K1113" s="200" t="str">
        <f t="shared" si="72"/>
        <v/>
      </c>
      <c r="L1113" s="199">
        <f t="shared" si="73"/>
        <v>0</v>
      </c>
      <c r="M1113" s="160"/>
    </row>
    <row r="1114" spans="2:13" x14ac:dyDescent="0.2">
      <c r="B1114" s="159"/>
      <c r="C1114" s="185"/>
      <c r="D1114" s="185"/>
      <c r="E1114" s="186"/>
      <c r="F1114" s="186"/>
      <c r="G1114" s="187"/>
      <c r="H1114" s="200" t="str">
        <f t="shared" si="71"/>
        <v/>
      </c>
      <c r="I1114" s="196"/>
      <c r="J1114" s="187"/>
      <c r="K1114" s="200" t="str">
        <f t="shared" si="72"/>
        <v/>
      </c>
      <c r="L1114" s="199">
        <f t="shared" si="73"/>
        <v>0</v>
      </c>
      <c r="M1114" s="160"/>
    </row>
    <row r="1115" spans="2:13" x14ac:dyDescent="0.2">
      <c r="B1115" s="159"/>
      <c r="C1115" s="185"/>
      <c r="D1115" s="185"/>
      <c r="E1115" s="186"/>
      <c r="F1115" s="186"/>
      <c r="G1115" s="187"/>
      <c r="H1115" s="200" t="str">
        <f t="shared" si="71"/>
        <v/>
      </c>
      <c r="I1115" s="196"/>
      <c r="J1115" s="187"/>
      <c r="K1115" s="200" t="str">
        <f t="shared" si="72"/>
        <v/>
      </c>
      <c r="L1115" s="199">
        <f t="shared" si="73"/>
        <v>0</v>
      </c>
      <c r="M1115" s="160"/>
    </row>
    <row r="1116" spans="2:13" x14ac:dyDescent="0.2">
      <c r="B1116" s="159"/>
      <c r="C1116" s="185"/>
      <c r="D1116" s="185"/>
      <c r="E1116" s="186"/>
      <c r="F1116" s="186"/>
      <c r="G1116" s="187"/>
      <c r="H1116" s="200" t="str">
        <f t="shared" si="71"/>
        <v/>
      </c>
      <c r="I1116" s="196"/>
      <c r="J1116" s="187"/>
      <c r="K1116" s="200" t="str">
        <f t="shared" si="72"/>
        <v/>
      </c>
      <c r="L1116" s="199">
        <f t="shared" si="73"/>
        <v>0</v>
      </c>
      <c r="M1116" s="160"/>
    </row>
    <row r="1117" spans="2:13" x14ac:dyDescent="0.2">
      <c r="B1117" s="159"/>
      <c r="C1117" s="185"/>
      <c r="D1117" s="185"/>
      <c r="E1117" s="186"/>
      <c r="F1117" s="186"/>
      <c r="G1117" s="187"/>
      <c r="H1117" s="200" t="str">
        <f t="shared" si="71"/>
        <v/>
      </c>
      <c r="I1117" s="196"/>
      <c r="J1117" s="187"/>
      <c r="K1117" s="200" t="str">
        <f t="shared" si="72"/>
        <v/>
      </c>
      <c r="L1117" s="199">
        <f t="shared" si="73"/>
        <v>0</v>
      </c>
      <c r="M1117" s="160"/>
    </row>
    <row r="1118" spans="2:13" x14ac:dyDescent="0.2">
      <c r="B1118" s="159"/>
      <c r="C1118" s="185"/>
      <c r="D1118" s="185"/>
      <c r="E1118" s="186"/>
      <c r="F1118" s="186"/>
      <c r="G1118" s="187"/>
      <c r="H1118" s="200" t="str">
        <f t="shared" si="71"/>
        <v/>
      </c>
      <c r="I1118" s="196"/>
      <c r="J1118" s="187"/>
      <c r="K1118" s="200" t="str">
        <f t="shared" si="72"/>
        <v/>
      </c>
      <c r="L1118" s="199">
        <f t="shared" si="73"/>
        <v>0</v>
      </c>
      <c r="M1118" s="160"/>
    </row>
    <row r="1119" spans="2:13" x14ac:dyDescent="0.2">
      <c r="B1119" s="159"/>
      <c r="C1119" s="185"/>
      <c r="D1119" s="185"/>
      <c r="E1119" s="186"/>
      <c r="F1119" s="186"/>
      <c r="G1119" s="187"/>
      <c r="H1119" s="200" t="str">
        <f t="shared" si="71"/>
        <v/>
      </c>
      <c r="I1119" s="196"/>
      <c r="J1119" s="187"/>
      <c r="K1119" s="200" t="str">
        <f t="shared" si="72"/>
        <v/>
      </c>
      <c r="L1119" s="199">
        <f t="shared" si="73"/>
        <v>0</v>
      </c>
      <c r="M1119" s="160"/>
    </row>
    <row r="1120" spans="2:13" x14ac:dyDescent="0.2">
      <c r="B1120" s="159"/>
      <c r="C1120" s="185"/>
      <c r="D1120" s="185"/>
      <c r="E1120" s="186"/>
      <c r="F1120" s="186"/>
      <c r="G1120" s="187"/>
      <c r="H1120" s="200" t="str">
        <f t="shared" si="71"/>
        <v/>
      </c>
      <c r="I1120" s="196"/>
      <c r="J1120" s="187"/>
      <c r="K1120" s="200" t="str">
        <f t="shared" si="72"/>
        <v/>
      </c>
      <c r="L1120" s="199">
        <f t="shared" si="73"/>
        <v>0</v>
      </c>
      <c r="M1120" s="160"/>
    </row>
    <row r="1121" spans="2:13" x14ac:dyDescent="0.2">
      <c r="B1121" s="159"/>
      <c r="C1121" s="185"/>
      <c r="D1121" s="185"/>
      <c r="E1121" s="186"/>
      <c r="F1121" s="186"/>
      <c r="G1121" s="187"/>
      <c r="H1121" s="200" t="str">
        <f t="shared" si="71"/>
        <v/>
      </c>
      <c r="I1121" s="196"/>
      <c r="J1121" s="187"/>
      <c r="K1121" s="200" t="str">
        <f t="shared" si="72"/>
        <v/>
      </c>
      <c r="L1121" s="199">
        <f t="shared" si="73"/>
        <v>0</v>
      </c>
      <c r="M1121" s="160"/>
    </row>
    <row r="1122" spans="2:13" x14ac:dyDescent="0.2">
      <c r="B1122" s="159"/>
      <c r="C1122" s="185"/>
      <c r="D1122" s="185"/>
      <c r="E1122" s="186"/>
      <c r="F1122" s="186"/>
      <c r="G1122" s="187"/>
      <c r="H1122" s="200" t="str">
        <f t="shared" si="71"/>
        <v/>
      </c>
      <c r="I1122" s="196"/>
      <c r="J1122" s="187"/>
      <c r="K1122" s="200" t="str">
        <f t="shared" si="72"/>
        <v/>
      </c>
      <c r="L1122" s="199">
        <f t="shared" si="73"/>
        <v>0</v>
      </c>
      <c r="M1122" s="160"/>
    </row>
    <row r="1123" spans="2:13" x14ac:dyDescent="0.2">
      <c r="B1123" s="159"/>
      <c r="C1123" s="185"/>
      <c r="D1123" s="185"/>
      <c r="E1123" s="186"/>
      <c r="F1123" s="186"/>
      <c r="G1123" s="187"/>
      <c r="H1123" s="200" t="str">
        <f t="shared" si="71"/>
        <v/>
      </c>
      <c r="I1123" s="196"/>
      <c r="J1123" s="187"/>
      <c r="K1123" s="200" t="str">
        <f t="shared" si="72"/>
        <v/>
      </c>
      <c r="L1123" s="199">
        <f t="shared" si="73"/>
        <v>0</v>
      </c>
      <c r="M1123" s="160"/>
    </row>
    <row r="1124" spans="2:13" x14ac:dyDescent="0.2">
      <c r="B1124" s="159"/>
      <c r="C1124" s="185"/>
      <c r="D1124" s="185"/>
      <c r="E1124" s="186"/>
      <c r="F1124" s="186"/>
      <c r="G1124" s="187"/>
      <c r="H1124" s="200" t="str">
        <f t="shared" si="71"/>
        <v/>
      </c>
      <c r="I1124" s="196"/>
      <c r="J1124" s="187"/>
      <c r="K1124" s="200" t="str">
        <f t="shared" si="72"/>
        <v/>
      </c>
      <c r="L1124" s="199">
        <f t="shared" si="73"/>
        <v>0</v>
      </c>
      <c r="M1124" s="160"/>
    </row>
    <row r="1125" spans="2:13" x14ac:dyDescent="0.2">
      <c r="B1125" s="159"/>
      <c r="C1125" s="185"/>
      <c r="D1125" s="185"/>
      <c r="E1125" s="186"/>
      <c r="F1125" s="186"/>
      <c r="G1125" s="187"/>
      <c r="H1125" s="200" t="str">
        <f t="shared" si="71"/>
        <v/>
      </c>
      <c r="I1125" s="196"/>
      <c r="J1125" s="187"/>
      <c r="K1125" s="200" t="str">
        <f t="shared" si="72"/>
        <v/>
      </c>
      <c r="L1125" s="199">
        <f t="shared" si="73"/>
        <v>0</v>
      </c>
      <c r="M1125" s="160"/>
    </row>
    <row r="1126" spans="2:13" x14ac:dyDescent="0.2">
      <c r="B1126" s="159"/>
      <c r="C1126" s="185"/>
      <c r="D1126" s="185"/>
      <c r="E1126" s="186"/>
      <c r="F1126" s="186"/>
      <c r="G1126" s="187"/>
      <c r="H1126" s="200" t="str">
        <f t="shared" si="71"/>
        <v/>
      </c>
      <c r="I1126" s="196"/>
      <c r="J1126" s="187"/>
      <c r="K1126" s="200" t="str">
        <f t="shared" si="72"/>
        <v/>
      </c>
      <c r="L1126" s="199">
        <f t="shared" si="73"/>
        <v>0</v>
      </c>
      <c r="M1126" s="160"/>
    </row>
    <row r="1127" spans="2:13" x14ac:dyDescent="0.2">
      <c r="B1127" s="159"/>
      <c r="C1127" s="185"/>
      <c r="D1127" s="185"/>
      <c r="E1127" s="186"/>
      <c r="F1127" s="186"/>
      <c r="G1127" s="187"/>
      <c r="H1127" s="200" t="str">
        <f t="shared" ref="H1127:H1190" si="74">IF(G1127="","",VLOOKUP(G1127,NamaAkun,2))</f>
        <v/>
      </c>
      <c r="I1127" s="196"/>
      <c r="J1127" s="187"/>
      <c r="K1127" s="200" t="str">
        <f t="shared" ref="K1127:K1190" si="75">IF(J1127="","",VLOOKUP(J1127,NamaAkun,2))</f>
        <v/>
      </c>
      <c r="L1127" s="199">
        <f t="shared" ref="L1127:L1190" si="76">I1127</f>
        <v>0</v>
      </c>
      <c r="M1127" s="160"/>
    </row>
    <row r="1128" spans="2:13" x14ac:dyDescent="0.2">
      <c r="B1128" s="159"/>
      <c r="C1128" s="185"/>
      <c r="D1128" s="185"/>
      <c r="E1128" s="186"/>
      <c r="F1128" s="186"/>
      <c r="G1128" s="187"/>
      <c r="H1128" s="200" t="str">
        <f t="shared" si="74"/>
        <v/>
      </c>
      <c r="I1128" s="196"/>
      <c r="J1128" s="187"/>
      <c r="K1128" s="200" t="str">
        <f t="shared" si="75"/>
        <v/>
      </c>
      <c r="L1128" s="199">
        <f t="shared" si="76"/>
        <v>0</v>
      </c>
      <c r="M1128" s="160"/>
    </row>
    <row r="1129" spans="2:13" x14ac:dyDescent="0.2">
      <c r="B1129" s="159"/>
      <c r="C1129" s="185"/>
      <c r="D1129" s="185"/>
      <c r="E1129" s="186"/>
      <c r="F1129" s="186"/>
      <c r="G1129" s="187"/>
      <c r="H1129" s="200" t="str">
        <f t="shared" si="74"/>
        <v/>
      </c>
      <c r="I1129" s="196"/>
      <c r="J1129" s="187"/>
      <c r="K1129" s="200" t="str">
        <f t="shared" si="75"/>
        <v/>
      </c>
      <c r="L1129" s="199">
        <f t="shared" si="76"/>
        <v>0</v>
      </c>
      <c r="M1129" s="160"/>
    </row>
    <row r="1130" spans="2:13" x14ac:dyDescent="0.2">
      <c r="B1130" s="159"/>
      <c r="C1130" s="185"/>
      <c r="D1130" s="185"/>
      <c r="E1130" s="186"/>
      <c r="F1130" s="186"/>
      <c r="G1130" s="187"/>
      <c r="H1130" s="200" t="str">
        <f t="shared" si="74"/>
        <v/>
      </c>
      <c r="I1130" s="196"/>
      <c r="J1130" s="187"/>
      <c r="K1130" s="200" t="str">
        <f t="shared" si="75"/>
        <v/>
      </c>
      <c r="L1130" s="199">
        <f t="shared" si="76"/>
        <v>0</v>
      </c>
      <c r="M1130" s="160"/>
    </row>
    <row r="1131" spans="2:13" x14ac:dyDescent="0.2">
      <c r="B1131" s="159"/>
      <c r="C1131" s="185"/>
      <c r="D1131" s="185"/>
      <c r="E1131" s="186"/>
      <c r="F1131" s="186"/>
      <c r="G1131" s="187"/>
      <c r="H1131" s="200" t="str">
        <f t="shared" si="74"/>
        <v/>
      </c>
      <c r="I1131" s="196"/>
      <c r="J1131" s="187"/>
      <c r="K1131" s="200" t="str">
        <f t="shared" si="75"/>
        <v/>
      </c>
      <c r="L1131" s="199">
        <f t="shared" si="76"/>
        <v>0</v>
      </c>
      <c r="M1131" s="160"/>
    </row>
    <row r="1132" spans="2:13" x14ac:dyDescent="0.2">
      <c r="B1132" s="159"/>
      <c r="C1132" s="185"/>
      <c r="D1132" s="185"/>
      <c r="E1132" s="186"/>
      <c r="F1132" s="186"/>
      <c r="G1132" s="187"/>
      <c r="H1132" s="200" t="str">
        <f t="shared" si="74"/>
        <v/>
      </c>
      <c r="I1132" s="196"/>
      <c r="J1132" s="187"/>
      <c r="K1132" s="200" t="str">
        <f t="shared" si="75"/>
        <v/>
      </c>
      <c r="L1132" s="199">
        <f t="shared" si="76"/>
        <v>0</v>
      </c>
      <c r="M1132" s="160"/>
    </row>
    <row r="1133" spans="2:13" x14ac:dyDescent="0.2">
      <c r="B1133" s="159"/>
      <c r="C1133" s="185"/>
      <c r="D1133" s="185"/>
      <c r="E1133" s="186"/>
      <c r="F1133" s="186"/>
      <c r="G1133" s="187"/>
      <c r="H1133" s="200" t="str">
        <f t="shared" si="74"/>
        <v/>
      </c>
      <c r="I1133" s="196"/>
      <c r="J1133" s="187"/>
      <c r="K1133" s="200" t="str">
        <f t="shared" si="75"/>
        <v/>
      </c>
      <c r="L1133" s="199">
        <f t="shared" si="76"/>
        <v>0</v>
      </c>
      <c r="M1133" s="160"/>
    </row>
    <row r="1134" spans="2:13" x14ac:dyDescent="0.2">
      <c r="B1134" s="159"/>
      <c r="C1134" s="185"/>
      <c r="D1134" s="185"/>
      <c r="E1134" s="186"/>
      <c r="F1134" s="186"/>
      <c r="G1134" s="187"/>
      <c r="H1134" s="200" t="str">
        <f t="shared" si="74"/>
        <v/>
      </c>
      <c r="I1134" s="196"/>
      <c r="J1134" s="187"/>
      <c r="K1134" s="200" t="str">
        <f t="shared" si="75"/>
        <v/>
      </c>
      <c r="L1134" s="199">
        <f t="shared" si="76"/>
        <v>0</v>
      </c>
      <c r="M1134" s="160"/>
    </row>
    <row r="1135" spans="2:13" x14ac:dyDescent="0.2">
      <c r="B1135" s="159"/>
      <c r="C1135" s="185"/>
      <c r="D1135" s="185"/>
      <c r="E1135" s="186"/>
      <c r="F1135" s="186"/>
      <c r="G1135" s="187"/>
      <c r="H1135" s="200" t="str">
        <f t="shared" si="74"/>
        <v/>
      </c>
      <c r="I1135" s="196"/>
      <c r="J1135" s="187"/>
      <c r="K1135" s="200" t="str">
        <f t="shared" si="75"/>
        <v/>
      </c>
      <c r="L1135" s="199">
        <f t="shared" si="76"/>
        <v>0</v>
      </c>
      <c r="M1135" s="160"/>
    </row>
    <row r="1136" spans="2:13" x14ac:dyDescent="0.2">
      <c r="B1136" s="159"/>
      <c r="C1136" s="185"/>
      <c r="D1136" s="185"/>
      <c r="E1136" s="186"/>
      <c r="F1136" s="186"/>
      <c r="G1136" s="187"/>
      <c r="H1136" s="200" t="str">
        <f t="shared" si="74"/>
        <v/>
      </c>
      <c r="I1136" s="196"/>
      <c r="J1136" s="187"/>
      <c r="K1136" s="200" t="str">
        <f t="shared" si="75"/>
        <v/>
      </c>
      <c r="L1136" s="199">
        <f t="shared" si="76"/>
        <v>0</v>
      </c>
      <c r="M1136" s="160"/>
    </row>
    <row r="1137" spans="2:13" x14ac:dyDescent="0.2">
      <c r="B1137" s="159"/>
      <c r="C1137" s="185"/>
      <c r="D1137" s="185"/>
      <c r="E1137" s="186"/>
      <c r="F1137" s="186"/>
      <c r="G1137" s="187"/>
      <c r="H1137" s="200" t="str">
        <f t="shared" si="74"/>
        <v/>
      </c>
      <c r="I1137" s="196"/>
      <c r="J1137" s="187"/>
      <c r="K1137" s="200" t="str">
        <f t="shared" si="75"/>
        <v/>
      </c>
      <c r="L1137" s="199">
        <f t="shared" si="76"/>
        <v>0</v>
      </c>
      <c r="M1137" s="160"/>
    </row>
    <row r="1138" spans="2:13" x14ac:dyDescent="0.2">
      <c r="B1138" s="159"/>
      <c r="C1138" s="185"/>
      <c r="D1138" s="185"/>
      <c r="E1138" s="186"/>
      <c r="F1138" s="186"/>
      <c r="G1138" s="187"/>
      <c r="H1138" s="200" t="str">
        <f t="shared" si="74"/>
        <v/>
      </c>
      <c r="I1138" s="196"/>
      <c r="J1138" s="187"/>
      <c r="K1138" s="200" t="str">
        <f t="shared" si="75"/>
        <v/>
      </c>
      <c r="L1138" s="199">
        <f t="shared" si="76"/>
        <v>0</v>
      </c>
      <c r="M1138" s="160"/>
    </row>
    <row r="1139" spans="2:13" x14ac:dyDescent="0.2">
      <c r="B1139" s="159"/>
      <c r="C1139" s="185"/>
      <c r="D1139" s="185"/>
      <c r="E1139" s="186"/>
      <c r="F1139" s="186"/>
      <c r="G1139" s="187"/>
      <c r="H1139" s="200" t="str">
        <f t="shared" si="74"/>
        <v/>
      </c>
      <c r="I1139" s="196"/>
      <c r="J1139" s="187"/>
      <c r="K1139" s="200" t="str">
        <f t="shared" si="75"/>
        <v/>
      </c>
      <c r="L1139" s="199">
        <f t="shared" si="76"/>
        <v>0</v>
      </c>
      <c r="M1139" s="160"/>
    </row>
    <row r="1140" spans="2:13" x14ac:dyDescent="0.2">
      <c r="B1140" s="159"/>
      <c r="C1140" s="185"/>
      <c r="D1140" s="185"/>
      <c r="E1140" s="186"/>
      <c r="F1140" s="186"/>
      <c r="G1140" s="187"/>
      <c r="H1140" s="200" t="str">
        <f t="shared" si="74"/>
        <v/>
      </c>
      <c r="I1140" s="196"/>
      <c r="J1140" s="187"/>
      <c r="K1140" s="200" t="str">
        <f t="shared" si="75"/>
        <v/>
      </c>
      <c r="L1140" s="199">
        <f t="shared" si="76"/>
        <v>0</v>
      </c>
      <c r="M1140" s="160"/>
    </row>
    <row r="1141" spans="2:13" x14ac:dyDescent="0.2">
      <c r="B1141" s="159"/>
      <c r="C1141" s="185"/>
      <c r="D1141" s="185"/>
      <c r="E1141" s="186"/>
      <c r="F1141" s="186"/>
      <c r="G1141" s="187"/>
      <c r="H1141" s="200" t="str">
        <f t="shared" si="74"/>
        <v/>
      </c>
      <c r="I1141" s="196"/>
      <c r="J1141" s="187"/>
      <c r="K1141" s="200" t="str">
        <f t="shared" si="75"/>
        <v/>
      </c>
      <c r="L1141" s="199">
        <f t="shared" si="76"/>
        <v>0</v>
      </c>
      <c r="M1141" s="160"/>
    </row>
    <row r="1142" spans="2:13" x14ac:dyDescent="0.2">
      <c r="B1142" s="159"/>
      <c r="C1142" s="185"/>
      <c r="D1142" s="185"/>
      <c r="E1142" s="186"/>
      <c r="F1142" s="186"/>
      <c r="G1142" s="187"/>
      <c r="H1142" s="200" t="str">
        <f t="shared" si="74"/>
        <v/>
      </c>
      <c r="I1142" s="196"/>
      <c r="J1142" s="187"/>
      <c r="K1142" s="200" t="str">
        <f t="shared" si="75"/>
        <v/>
      </c>
      <c r="L1142" s="199">
        <f t="shared" si="76"/>
        <v>0</v>
      </c>
      <c r="M1142" s="160"/>
    </row>
    <row r="1143" spans="2:13" x14ac:dyDescent="0.2">
      <c r="B1143" s="159"/>
      <c r="C1143" s="185"/>
      <c r="D1143" s="185"/>
      <c r="E1143" s="186"/>
      <c r="F1143" s="186"/>
      <c r="G1143" s="187"/>
      <c r="H1143" s="200" t="str">
        <f t="shared" si="74"/>
        <v/>
      </c>
      <c r="I1143" s="196"/>
      <c r="J1143" s="187"/>
      <c r="K1143" s="200" t="str">
        <f t="shared" si="75"/>
        <v/>
      </c>
      <c r="L1143" s="199">
        <f t="shared" si="76"/>
        <v>0</v>
      </c>
      <c r="M1143" s="160"/>
    </row>
    <row r="1144" spans="2:13" x14ac:dyDescent="0.2">
      <c r="B1144" s="159"/>
      <c r="C1144" s="185"/>
      <c r="D1144" s="185"/>
      <c r="E1144" s="186"/>
      <c r="F1144" s="186"/>
      <c r="G1144" s="187"/>
      <c r="H1144" s="200" t="str">
        <f t="shared" si="74"/>
        <v/>
      </c>
      <c r="I1144" s="196"/>
      <c r="J1144" s="187"/>
      <c r="K1144" s="200" t="str">
        <f t="shared" si="75"/>
        <v/>
      </c>
      <c r="L1144" s="199">
        <f t="shared" si="76"/>
        <v>0</v>
      </c>
      <c r="M1144" s="160"/>
    </row>
    <row r="1145" spans="2:13" x14ac:dyDescent="0.2">
      <c r="B1145" s="159"/>
      <c r="C1145" s="185"/>
      <c r="D1145" s="185"/>
      <c r="E1145" s="186"/>
      <c r="F1145" s="186"/>
      <c r="G1145" s="187"/>
      <c r="H1145" s="200" t="str">
        <f t="shared" si="74"/>
        <v/>
      </c>
      <c r="I1145" s="196"/>
      <c r="J1145" s="187"/>
      <c r="K1145" s="200" t="str">
        <f t="shared" si="75"/>
        <v/>
      </c>
      <c r="L1145" s="199">
        <f t="shared" si="76"/>
        <v>0</v>
      </c>
      <c r="M1145" s="160"/>
    </row>
    <row r="1146" spans="2:13" x14ac:dyDescent="0.2">
      <c r="B1146" s="159"/>
      <c r="C1146" s="185"/>
      <c r="D1146" s="185"/>
      <c r="E1146" s="186"/>
      <c r="F1146" s="186"/>
      <c r="G1146" s="187"/>
      <c r="H1146" s="200" t="str">
        <f t="shared" si="74"/>
        <v/>
      </c>
      <c r="I1146" s="196"/>
      <c r="J1146" s="187"/>
      <c r="K1146" s="200" t="str">
        <f t="shared" si="75"/>
        <v/>
      </c>
      <c r="L1146" s="199">
        <f t="shared" si="76"/>
        <v>0</v>
      </c>
      <c r="M1146" s="160"/>
    </row>
    <row r="1147" spans="2:13" x14ac:dyDescent="0.2">
      <c r="B1147" s="159"/>
      <c r="C1147" s="185"/>
      <c r="D1147" s="185"/>
      <c r="E1147" s="186"/>
      <c r="F1147" s="186"/>
      <c r="G1147" s="187"/>
      <c r="H1147" s="200" t="str">
        <f t="shared" si="74"/>
        <v/>
      </c>
      <c r="I1147" s="196"/>
      <c r="J1147" s="187"/>
      <c r="K1147" s="200" t="str">
        <f t="shared" si="75"/>
        <v/>
      </c>
      <c r="L1147" s="199">
        <f t="shared" si="76"/>
        <v>0</v>
      </c>
      <c r="M1147" s="160"/>
    </row>
    <row r="1148" spans="2:13" x14ac:dyDescent="0.2">
      <c r="B1148" s="159"/>
      <c r="C1148" s="185"/>
      <c r="D1148" s="185"/>
      <c r="E1148" s="186"/>
      <c r="F1148" s="186"/>
      <c r="G1148" s="187"/>
      <c r="H1148" s="200" t="str">
        <f t="shared" si="74"/>
        <v/>
      </c>
      <c r="I1148" s="196"/>
      <c r="J1148" s="187"/>
      <c r="K1148" s="200" t="str">
        <f t="shared" si="75"/>
        <v/>
      </c>
      <c r="L1148" s="199">
        <f t="shared" si="76"/>
        <v>0</v>
      </c>
      <c r="M1148" s="160"/>
    </row>
    <row r="1149" spans="2:13" x14ac:dyDescent="0.2">
      <c r="B1149" s="159"/>
      <c r="C1149" s="185"/>
      <c r="D1149" s="185"/>
      <c r="E1149" s="186"/>
      <c r="F1149" s="186"/>
      <c r="G1149" s="187"/>
      <c r="H1149" s="200" t="str">
        <f t="shared" si="74"/>
        <v/>
      </c>
      <c r="I1149" s="196"/>
      <c r="J1149" s="187"/>
      <c r="K1149" s="200" t="str">
        <f t="shared" si="75"/>
        <v/>
      </c>
      <c r="L1149" s="199">
        <f t="shared" si="76"/>
        <v>0</v>
      </c>
      <c r="M1149" s="160"/>
    </row>
    <row r="1150" spans="2:13" x14ac:dyDescent="0.2">
      <c r="B1150" s="159"/>
      <c r="C1150" s="185"/>
      <c r="D1150" s="185"/>
      <c r="E1150" s="186"/>
      <c r="F1150" s="186"/>
      <c r="G1150" s="187"/>
      <c r="H1150" s="200" t="str">
        <f t="shared" si="74"/>
        <v/>
      </c>
      <c r="I1150" s="196"/>
      <c r="J1150" s="187"/>
      <c r="K1150" s="200" t="str">
        <f t="shared" si="75"/>
        <v/>
      </c>
      <c r="L1150" s="199">
        <f t="shared" si="76"/>
        <v>0</v>
      </c>
      <c r="M1150" s="160"/>
    </row>
    <row r="1151" spans="2:13" x14ac:dyDescent="0.2">
      <c r="B1151" s="159"/>
      <c r="C1151" s="185"/>
      <c r="D1151" s="185"/>
      <c r="E1151" s="186"/>
      <c r="F1151" s="186"/>
      <c r="G1151" s="187"/>
      <c r="H1151" s="200" t="str">
        <f t="shared" si="74"/>
        <v/>
      </c>
      <c r="I1151" s="196"/>
      <c r="J1151" s="187"/>
      <c r="K1151" s="200" t="str">
        <f t="shared" si="75"/>
        <v/>
      </c>
      <c r="L1151" s="199">
        <f t="shared" si="76"/>
        <v>0</v>
      </c>
      <c r="M1151" s="160"/>
    </row>
    <row r="1152" spans="2:13" x14ac:dyDescent="0.2">
      <c r="B1152" s="159"/>
      <c r="C1152" s="185"/>
      <c r="D1152" s="185"/>
      <c r="E1152" s="186"/>
      <c r="F1152" s="186"/>
      <c r="G1152" s="187"/>
      <c r="H1152" s="200" t="str">
        <f t="shared" si="74"/>
        <v/>
      </c>
      <c r="I1152" s="196"/>
      <c r="J1152" s="187"/>
      <c r="K1152" s="200" t="str">
        <f t="shared" si="75"/>
        <v/>
      </c>
      <c r="L1152" s="199">
        <f t="shared" si="76"/>
        <v>0</v>
      </c>
      <c r="M1152" s="160"/>
    </row>
    <row r="1153" spans="2:13" x14ac:dyDescent="0.2">
      <c r="B1153" s="159"/>
      <c r="C1153" s="185"/>
      <c r="D1153" s="185"/>
      <c r="E1153" s="186"/>
      <c r="F1153" s="186"/>
      <c r="G1153" s="187"/>
      <c r="H1153" s="200" t="str">
        <f t="shared" si="74"/>
        <v/>
      </c>
      <c r="I1153" s="196"/>
      <c r="J1153" s="187"/>
      <c r="K1153" s="200" t="str">
        <f t="shared" si="75"/>
        <v/>
      </c>
      <c r="L1153" s="199">
        <f t="shared" si="76"/>
        <v>0</v>
      </c>
      <c r="M1153" s="160"/>
    </row>
    <row r="1154" spans="2:13" x14ac:dyDescent="0.2">
      <c r="B1154" s="159"/>
      <c r="C1154" s="185"/>
      <c r="D1154" s="185"/>
      <c r="E1154" s="186"/>
      <c r="F1154" s="186"/>
      <c r="G1154" s="187"/>
      <c r="H1154" s="200" t="str">
        <f t="shared" si="74"/>
        <v/>
      </c>
      <c r="I1154" s="196"/>
      <c r="J1154" s="187"/>
      <c r="K1154" s="200" t="str">
        <f t="shared" si="75"/>
        <v/>
      </c>
      <c r="L1154" s="199">
        <f t="shared" si="76"/>
        <v>0</v>
      </c>
      <c r="M1154" s="160"/>
    </row>
    <row r="1155" spans="2:13" x14ac:dyDescent="0.2">
      <c r="B1155" s="159"/>
      <c r="C1155" s="185"/>
      <c r="D1155" s="185"/>
      <c r="E1155" s="186"/>
      <c r="F1155" s="186"/>
      <c r="G1155" s="187"/>
      <c r="H1155" s="200" t="str">
        <f t="shared" si="74"/>
        <v/>
      </c>
      <c r="I1155" s="196"/>
      <c r="J1155" s="187"/>
      <c r="K1155" s="200" t="str">
        <f t="shared" si="75"/>
        <v/>
      </c>
      <c r="L1155" s="199">
        <f t="shared" si="76"/>
        <v>0</v>
      </c>
      <c r="M1155" s="160"/>
    </row>
    <row r="1156" spans="2:13" x14ac:dyDescent="0.2">
      <c r="B1156" s="159"/>
      <c r="C1156" s="185"/>
      <c r="D1156" s="185"/>
      <c r="E1156" s="186"/>
      <c r="F1156" s="186"/>
      <c r="G1156" s="187"/>
      <c r="H1156" s="200" t="str">
        <f t="shared" si="74"/>
        <v/>
      </c>
      <c r="I1156" s="196"/>
      <c r="J1156" s="187"/>
      <c r="K1156" s="200" t="str">
        <f t="shared" si="75"/>
        <v/>
      </c>
      <c r="L1156" s="199">
        <f t="shared" si="76"/>
        <v>0</v>
      </c>
      <c r="M1156" s="160"/>
    </row>
    <row r="1157" spans="2:13" x14ac:dyDescent="0.2">
      <c r="B1157" s="159"/>
      <c r="C1157" s="185"/>
      <c r="D1157" s="185"/>
      <c r="E1157" s="186"/>
      <c r="F1157" s="186"/>
      <c r="G1157" s="187"/>
      <c r="H1157" s="200" t="str">
        <f t="shared" si="74"/>
        <v/>
      </c>
      <c r="I1157" s="196"/>
      <c r="J1157" s="187"/>
      <c r="K1157" s="200" t="str">
        <f t="shared" si="75"/>
        <v/>
      </c>
      <c r="L1157" s="199">
        <f t="shared" si="76"/>
        <v>0</v>
      </c>
      <c r="M1157" s="160"/>
    </row>
    <row r="1158" spans="2:13" x14ac:dyDescent="0.2">
      <c r="B1158" s="159"/>
      <c r="C1158" s="185"/>
      <c r="D1158" s="185"/>
      <c r="E1158" s="186"/>
      <c r="F1158" s="186"/>
      <c r="G1158" s="187"/>
      <c r="H1158" s="200" t="str">
        <f t="shared" si="74"/>
        <v/>
      </c>
      <c r="I1158" s="196"/>
      <c r="J1158" s="187"/>
      <c r="K1158" s="200" t="str">
        <f t="shared" si="75"/>
        <v/>
      </c>
      <c r="L1158" s="199">
        <f t="shared" si="76"/>
        <v>0</v>
      </c>
      <c r="M1158" s="160"/>
    </row>
    <row r="1159" spans="2:13" x14ac:dyDescent="0.2">
      <c r="B1159" s="159"/>
      <c r="C1159" s="185"/>
      <c r="D1159" s="185"/>
      <c r="E1159" s="186"/>
      <c r="F1159" s="186"/>
      <c r="G1159" s="187"/>
      <c r="H1159" s="200" t="str">
        <f t="shared" si="74"/>
        <v/>
      </c>
      <c r="I1159" s="196"/>
      <c r="J1159" s="187"/>
      <c r="K1159" s="200" t="str">
        <f t="shared" si="75"/>
        <v/>
      </c>
      <c r="L1159" s="199">
        <f t="shared" si="76"/>
        <v>0</v>
      </c>
      <c r="M1159" s="160"/>
    </row>
    <row r="1160" spans="2:13" x14ac:dyDescent="0.2">
      <c r="B1160" s="159"/>
      <c r="C1160" s="185"/>
      <c r="D1160" s="185"/>
      <c r="E1160" s="186"/>
      <c r="F1160" s="186"/>
      <c r="G1160" s="187"/>
      <c r="H1160" s="200" t="str">
        <f t="shared" si="74"/>
        <v/>
      </c>
      <c r="I1160" s="196"/>
      <c r="J1160" s="187"/>
      <c r="K1160" s="200" t="str">
        <f t="shared" si="75"/>
        <v/>
      </c>
      <c r="L1160" s="199">
        <f t="shared" si="76"/>
        <v>0</v>
      </c>
      <c r="M1160" s="160"/>
    </row>
    <row r="1161" spans="2:13" x14ac:dyDescent="0.2">
      <c r="B1161" s="159"/>
      <c r="C1161" s="185"/>
      <c r="D1161" s="185"/>
      <c r="E1161" s="186"/>
      <c r="F1161" s="186"/>
      <c r="G1161" s="187"/>
      <c r="H1161" s="200" t="str">
        <f t="shared" si="74"/>
        <v/>
      </c>
      <c r="I1161" s="196"/>
      <c r="J1161" s="187"/>
      <c r="K1161" s="200" t="str">
        <f t="shared" si="75"/>
        <v/>
      </c>
      <c r="L1161" s="199">
        <f t="shared" si="76"/>
        <v>0</v>
      </c>
      <c r="M1161" s="160"/>
    </row>
    <row r="1162" spans="2:13" x14ac:dyDescent="0.2">
      <c r="B1162" s="159"/>
      <c r="C1162" s="185"/>
      <c r="D1162" s="185"/>
      <c r="E1162" s="186"/>
      <c r="F1162" s="186"/>
      <c r="G1162" s="187"/>
      <c r="H1162" s="200" t="str">
        <f t="shared" si="74"/>
        <v/>
      </c>
      <c r="I1162" s="196"/>
      <c r="J1162" s="187"/>
      <c r="K1162" s="200" t="str">
        <f t="shared" si="75"/>
        <v/>
      </c>
      <c r="L1162" s="199">
        <f t="shared" si="76"/>
        <v>0</v>
      </c>
      <c r="M1162" s="160"/>
    </row>
    <row r="1163" spans="2:13" x14ac:dyDescent="0.2">
      <c r="B1163" s="159"/>
      <c r="C1163" s="185"/>
      <c r="D1163" s="185"/>
      <c r="E1163" s="186"/>
      <c r="F1163" s="186"/>
      <c r="G1163" s="187"/>
      <c r="H1163" s="200" t="str">
        <f t="shared" si="74"/>
        <v/>
      </c>
      <c r="I1163" s="196"/>
      <c r="J1163" s="187"/>
      <c r="K1163" s="200" t="str">
        <f t="shared" si="75"/>
        <v/>
      </c>
      <c r="L1163" s="199">
        <f t="shared" si="76"/>
        <v>0</v>
      </c>
      <c r="M1163" s="160"/>
    </row>
    <row r="1164" spans="2:13" x14ac:dyDescent="0.2">
      <c r="B1164" s="159"/>
      <c r="C1164" s="185"/>
      <c r="D1164" s="185"/>
      <c r="E1164" s="186"/>
      <c r="F1164" s="186"/>
      <c r="G1164" s="187"/>
      <c r="H1164" s="200" t="str">
        <f t="shared" si="74"/>
        <v/>
      </c>
      <c r="I1164" s="196"/>
      <c r="J1164" s="187"/>
      <c r="K1164" s="200" t="str">
        <f t="shared" si="75"/>
        <v/>
      </c>
      <c r="L1164" s="199">
        <f t="shared" si="76"/>
        <v>0</v>
      </c>
      <c r="M1164" s="160"/>
    </row>
    <row r="1165" spans="2:13" x14ac:dyDescent="0.2">
      <c r="B1165" s="159"/>
      <c r="C1165" s="185"/>
      <c r="D1165" s="185"/>
      <c r="E1165" s="186"/>
      <c r="F1165" s="186"/>
      <c r="G1165" s="187"/>
      <c r="H1165" s="200" t="str">
        <f t="shared" si="74"/>
        <v/>
      </c>
      <c r="I1165" s="196"/>
      <c r="J1165" s="187"/>
      <c r="K1165" s="200" t="str">
        <f t="shared" si="75"/>
        <v/>
      </c>
      <c r="L1165" s="199">
        <f t="shared" si="76"/>
        <v>0</v>
      </c>
      <c r="M1165" s="160"/>
    </row>
    <row r="1166" spans="2:13" x14ac:dyDescent="0.2">
      <c r="B1166" s="159"/>
      <c r="C1166" s="185"/>
      <c r="D1166" s="185"/>
      <c r="E1166" s="186"/>
      <c r="F1166" s="186"/>
      <c r="G1166" s="187"/>
      <c r="H1166" s="200" t="str">
        <f t="shared" si="74"/>
        <v/>
      </c>
      <c r="I1166" s="196"/>
      <c r="J1166" s="187"/>
      <c r="K1166" s="200" t="str">
        <f t="shared" si="75"/>
        <v/>
      </c>
      <c r="L1166" s="199">
        <f t="shared" si="76"/>
        <v>0</v>
      </c>
      <c r="M1166" s="160"/>
    </row>
    <row r="1167" spans="2:13" x14ac:dyDescent="0.2">
      <c r="B1167" s="159"/>
      <c r="C1167" s="185"/>
      <c r="D1167" s="185"/>
      <c r="E1167" s="186"/>
      <c r="F1167" s="186"/>
      <c r="G1167" s="187"/>
      <c r="H1167" s="200" t="str">
        <f t="shared" si="74"/>
        <v/>
      </c>
      <c r="I1167" s="196"/>
      <c r="J1167" s="187"/>
      <c r="K1167" s="200" t="str">
        <f t="shared" si="75"/>
        <v/>
      </c>
      <c r="L1167" s="199">
        <f t="shared" si="76"/>
        <v>0</v>
      </c>
      <c r="M1167" s="160"/>
    </row>
    <row r="1168" spans="2:13" x14ac:dyDescent="0.2">
      <c r="B1168" s="159"/>
      <c r="C1168" s="185"/>
      <c r="D1168" s="185"/>
      <c r="E1168" s="186"/>
      <c r="F1168" s="186"/>
      <c r="G1168" s="187"/>
      <c r="H1168" s="200" t="str">
        <f t="shared" si="74"/>
        <v/>
      </c>
      <c r="I1168" s="196"/>
      <c r="J1168" s="187"/>
      <c r="K1168" s="200" t="str">
        <f t="shared" si="75"/>
        <v/>
      </c>
      <c r="L1168" s="199">
        <f t="shared" si="76"/>
        <v>0</v>
      </c>
      <c r="M1168" s="160"/>
    </row>
    <row r="1169" spans="2:13" x14ac:dyDescent="0.2">
      <c r="B1169" s="159"/>
      <c r="C1169" s="185"/>
      <c r="D1169" s="185"/>
      <c r="E1169" s="186"/>
      <c r="F1169" s="186"/>
      <c r="G1169" s="187"/>
      <c r="H1169" s="200" t="str">
        <f t="shared" si="74"/>
        <v/>
      </c>
      <c r="I1169" s="196"/>
      <c r="J1169" s="187"/>
      <c r="K1169" s="200" t="str">
        <f t="shared" si="75"/>
        <v/>
      </c>
      <c r="L1169" s="199">
        <f t="shared" si="76"/>
        <v>0</v>
      </c>
      <c r="M1169" s="160"/>
    </row>
    <row r="1170" spans="2:13" x14ac:dyDescent="0.2">
      <c r="B1170" s="159"/>
      <c r="C1170" s="185"/>
      <c r="D1170" s="185"/>
      <c r="E1170" s="186"/>
      <c r="F1170" s="186"/>
      <c r="G1170" s="187"/>
      <c r="H1170" s="200" t="str">
        <f t="shared" si="74"/>
        <v/>
      </c>
      <c r="I1170" s="196"/>
      <c r="J1170" s="187"/>
      <c r="K1170" s="200" t="str">
        <f t="shared" si="75"/>
        <v/>
      </c>
      <c r="L1170" s="199">
        <f t="shared" si="76"/>
        <v>0</v>
      </c>
      <c r="M1170" s="160"/>
    </row>
    <row r="1171" spans="2:13" x14ac:dyDescent="0.2">
      <c r="B1171" s="159"/>
      <c r="C1171" s="185"/>
      <c r="D1171" s="185"/>
      <c r="E1171" s="186"/>
      <c r="F1171" s="186"/>
      <c r="G1171" s="187"/>
      <c r="H1171" s="200" t="str">
        <f t="shared" si="74"/>
        <v/>
      </c>
      <c r="I1171" s="196"/>
      <c r="J1171" s="187"/>
      <c r="K1171" s="200" t="str">
        <f t="shared" si="75"/>
        <v/>
      </c>
      <c r="L1171" s="199">
        <f t="shared" si="76"/>
        <v>0</v>
      </c>
      <c r="M1171" s="160"/>
    </row>
    <row r="1172" spans="2:13" x14ac:dyDescent="0.2">
      <c r="B1172" s="159"/>
      <c r="C1172" s="185"/>
      <c r="D1172" s="185"/>
      <c r="E1172" s="186"/>
      <c r="F1172" s="186"/>
      <c r="G1172" s="187"/>
      <c r="H1172" s="200" t="str">
        <f t="shared" si="74"/>
        <v/>
      </c>
      <c r="I1172" s="196"/>
      <c r="J1172" s="187"/>
      <c r="K1172" s="200" t="str">
        <f t="shared" si="75"/>
        <v/>
      </c>
      <c r="L1172" s="199">
        <f t="shared" si="76"/>
        <v>0</v>
      </c>
      <c r="M1172" s="160"/>
    </row>
    <row r="1173" spans="2:13" x14ac:dyDescent="0.2">
      <c r="B1173" s="159"/>
      <c r="C1173" s="185"/>
      <c r="D1173" s="185"/>
      <c r="E1173" s="186"/>
      <c r="F1173" s="186"/>
      <c r="G1173" s="187"/>
      <c r="H1173" s="200" t="str">
        <f t="shared" si="74"/>
        <v/>
      </c>
      <c r="I1173" s="196"/>
      <c r="J1173" s="187"/>
      <c r="K1173" s="200" t="str">
        <f t="shared" si="75"/>
        <v/>
      </c>
      <c r="L1173" s="199">
        <f t="shared" si="76"/>
        <v>0</v>
      </c>
      <c r="M1173" s="160"/>
    </row>
    <row r="1174" spans="2:13" x14ac:dyDescent="0.2">
      <c r="B1174" s="159"/>
      <c r="C1174" s="185"/>
      <c r="D1174" s="185"/>
      <c r="E1174" s="186"/>
      <c r="F1174" s="186"/>
      <c r="G1174" s="187"/>
      <c r="H1174" s="200" t="str">
        <f t="shared" si="74"/>
        <v/>
      </c>
      <c r="I1174" s="196"/>
      <c r="J1174" s="187"/>
      <c r="K1174" s="200" t="str">
        <f t="shared" si="75"/>
        <v/>
      </c>
      <c r="L1174" s="199">
        <f t="shared" si="76"/>
        <v>0</v>
      </c>
      <c r="M1174" s="160"/>
    </row>
    <row r="1175" spans="2:13" x14ac:dyDescent="0.2">
      <c r="B1175" s="159"/>
      <c r="C1175" s="185"/>
      <c r="D1175" s="185"/>
      <c r="E1175" s="186"/>
      <c r="F1175" s="186"/>
      <c r="G1175" s="187"/>
      <c r="H1175" s="200" t="str">
        <f t="shared" si="74"/>
        <v/>
      </c>
      <c r="I1175" s="196"/>
      <c r="J1175" s="187"/>
      <c r="K1175" s="200" t="str">
        <f t="shared" si="75"/>
        <v/>
      </c>
      <c r="L1175" s="199">
        <f t="shared" si="76"/>
        <v>0</v>
      </c>
      <c r="M1175" s="160"/>
    </row>
    <row r="1176" spans="2:13" x14ac:dyDescent="0.2">
      <c r="B1176" s="159"/>
      <c r="C1176" s="185"/>
      <c r="D1176" s="185"/>
      <c r="E1176" s="186"/>
      <c r="F1176" s="186"/>
      <c r="G1176" s="187"/>
      <c r="H1176" s="200" t="str">
        <f t="shared" si="74"/>
        <v/>
      </c>
      <c r="I1176" s="196"/>
      <c r="J1176" s="187"/>
      <c r="K1176" s="200" t="str">
        <f t="shared" si="75"/>
        <v/>
      </c>
      <c r="L1176" s="199">
        <f t="shared" si="76"/>
        <v>0</v>
      </c>
      <c r="M1176" s="160"/>
    </row>
    <row r="1177" spans="2:13" x14ac:dyDescent="0.2">
      <c r="B1177" s="159"/>
      <c r="C1177" s="185"/>
      <c r="D1177" s="185"/>
      <c r="E1177" s="186"/>
      <c r="F1177" s="186"/>
      <c r="G1177" s="187"/>
      <c r="H1177" s="200" t="str">
        <f t="shared" si="74"/>
        <v/>
      </c>
      <c r="I1177" s="196"/>
      <c r="J1177" s="187"/>
      <c r="K1177" s="200" t="str">
        <f t="shared" si="75"/>
        <v/>
      </c>
      <c r="L1177" s="199">
        <f t="shared" si="76"/>
        <v>0</v>
      </c>
      <c r="M1177" s="160"/>
    </row>
    <row r="1178" spans="2:13" x14ac:dyDescent="0.2">
      <c r="B1178" s="159"/>
      <c r="C1178" s="185"/>
      <c r="D1178" s="185"/>
      <c r="E1178" s="186"/>
      <c r="F1178" s="186"/>
      <c r="G1178" s="187"/>
      <c r="H1178" s="200" t="str">
        <f t="shared" si="74"/>
        <v/>
      </c>
      <c r="I1178" s="196"/>
      <c r="J1178" s="187"/>
      <c r="K1178" s="200" t="str">
        <f t="shared" si="75"/>
        <v/>
      </c>
      <c r="L1178" s="199">
        <f t="shared" si="76"/>
        <v>0</v>
      </c>
      <c r="M1178" s="160"/>
    </row>
    <row r="1179" spans="2:13" x14ac:dyDescent="0.2">
      <c r="B1179" s="159"/>
      <c r="C1179" s="185"/>
      <c r="D1179" s="185"/>
      <c r="E1179" s="186"/>
      <c r="F1179" s="186"/>
      <c r="G1179" s="187"/>
      <c r="H1179" s="200" t="str">
        <f t="shared" si="74"/>
        <v/>
      </c>
      <c r="I1179" s="196"/>
      <c r="J1179" s="187"/>
      <c r="K1179" s="200" t="str">
        <f t="shared" si="75"/>
        <v/>
      </c>
      <c r="L1179" s="199">
        <f t="shared" si="76"/>
        <v>0</v>
      </c>
      <c r="M1179" s="160"/>
    </row>
    <row r="1180" spans="2:13" x14ac:dyDescent="0.2">
      <c r="B1180" s="159"/>
      <c r="C1180" s="185"/>
      <c r="D1180" s="185"/>
      <c r="E1180" s="186"/>
      <c r="F1180" s="186"/>
      <c r="G1180" s="187"/>
      <c r="H1180" s="200" t="str">
        <f t="shared" si="74"/>
        <v/>
      </c>
      <c r="I1180" s="196"/>
      <c r="J1180" s="187"/>
      <c r="K1180" s="200" t="str">
        <f t="shared" si="75"/>
        <v/>
      </c>
      <c r="L1180" s="199">
        <f t="shared" si="76"/>
        <v>0</v>
      </c>
      <c r="M1180" s="160"/>
    </row>
    <row r="1181" spans="2:13" x14ac:dyDescent="0.2">
      <c r="B1181" s="159"/>
      <c r="C1181" s="185"/>
      <c r="D1181" s="185"/>
      <c r="E1181" s="186"/>
      <c r="F1181" s="186"/>
      <c r="G1181" s="187"/>
      <c r="H1181" s="200" t="str">
        <f t="shared" si="74"/>
        <v/>
      </c>
      <c r="I1181" s="196"/>
      <c r="J1181" s="187"/>
      <c r="K1181" s="200" t="str">
        <f t="shared" si="75"/>
        <v/>
      </c>
      <c r="L1181" s="199">
        <f t="shared" si="76"/>
        <v>0</v>
      </c>
      <c r="M1181" s="160"/>
    </row>
    <row r="1182" spans="2:13" x14ac:dyDescent="0.2">
      <c r="B1182" s="159"/>
      <c r="C1182" s="185"/>
      <c r="D1182" s="185"/>
      <c r="E1182" s="186"/>
      <c r="F1182" s="186"/>
      <c r="G1182" s="187"/>
      <c r="H1182" s="200" t="str">
        <f t="shared" si="74"/>
        <v/>
      </c>
      <c r="I1182" s="196"/>
      <c r="J1182" s="187"/>
      <c r="K1182" s="200" t="str">
        <f t="shared" si="75"/>
        <v/>
      </c>
      <c r="L1182" s="199">
        <f t="shared" si="76"/>
        <v>0</v>
      </c>
      <c r="M1182" s="160"/>
    </row>
    <row r="1183" spans="2:13" x14ac:dyDescent="0.2">
      <c r="B1183" s="159"/>
      <c r="C1183" s="185"/>
      <c r="D1183" s="185"/>
      <c r="E1183" s="186"/>
      <c r="F1183" s="186"/>
      <c r="G1183" s="187"/>
      <c r="H1183" s="200" t="str">
        <f t="shared" si="74"/>
        <v/>
      </c>
      <c r="I1183" s="196"/>
      <c r="J1183" s="187"/>
      <c r="K1183" s="200" t="str">
        <f t="shared" si="75"/>
        <v/>
      </c>
      <c r="L1183" s="199">
        <f t="shared" si="76"/>
        <v>0</v>
      </c>
      <c r="M1183" s="160"/>
    </row>
    <row r="1184" spans="2:13" x14ac:dyDescent="0.2">
      <c r="B1184" s="159"/>
      <c r="C1184" s="185"/>
      <c r="D1184" s="185"/>
      <c r="E1184" s="186"/>
      <c r="F1184" s="186"/>
      <c r="G1184" s="187"/>
      <c r="H1184" s="200" t="str">
        <f t="shared" si="74"/>
        <v/>
      </c>
      <c r="I1184" s="196"/>
      <c r="J1184" s="187"/>
      <c r="K1184" s="200" t="str">
        <f t="shared" si="75"/>
        <v/>
      </c>
      <c r="L1184" s="199">
        <f t="shared" si="76"/>
        <v>0</v>
      </c>
      <c r="M1184" s="160"/>
    </row>
    <row r="1185" spans="2:13" x14ac:dyDescent="0.2">
      <c r="B1185" s="159"/>
      <c r="C1185" s="185"/>
      <c r="D1185" s="185"/>
      <c r="E1185" s="186"/>
      <c r="F1185" s="186"/>
      <c r="G1185" s="187"/>
      <c r="H1185" s="200" t="str">
        <f t="shared" si="74"/>
        <v/>
      </c>
      <c r="I1185" s="196"/>
      <c r="J1185" s="187"/>
      <c r="K1185" s="200" t="str">
        <f t="shared" si="75"/>
        <v/>
      </c>
      <c r="L1185" s="199">
        <f t="shared" si="76"/>
        <v>0</v>
      </c>
      <c r="M1185" s="160"/>
    </row>
    <row r="1186" spans="2:13" x14ac:dyDescent="0.2">
      <c r="B1186" s="159"/>
      <c r="C1186" s="185"/>
      <c r="D1186" s="185"/>
      <c r="E1186" s="186"/>
      <c r="F1186" s="186"/>
      <c r="G1186" s="187"/>
      <c r="H1186" s="200" t="str">
        <f t="shared" si="74"/>
        <v/>
      </c>
      <c r="I1186" s="196"/>
      <c r="J1186" s="187"/>
      <c r="K1186" s="200" t="str">
        <f t="shared" si="75"/>
        <v/>
      </c>
      <c r="L1186" s="199">
        <f t="shared" si="76"/>
        <v>0</v>
      </c>
      <c r="M1186" s="160"/>
    </row>
    <row r="1187" spans="2:13" x14ac:dyDescent="0.2">
      <c r="B1187" s="159"/>
      <c r="C1187" s="185"/>
      <c r="D1187" s="185"/>
      <c r="E1187" s="186"/>
      <c r="F1187" s="186"/>
      <c r="G1187" s="187"/>
      <c r="H1187" s="200" t="str">
        <f t="shared" si="74"/>
        <v/>
      </c>
      <c r="I1187" s="196"/>
      <c r="J1187" s="187"/>
      <c r="K1187" s="200" t="str">
        <f t="shared" si="75"/>
        <v/>
      </c>
      <c r="L1187" s="199">
        <f t="shared" si="76"/>
        <v>0</v>
      </c>
      <c r="M1187" s="160"/>
    </row>
    <row r="1188" spans="2:13" x14ac:dyDescent="0.2">
      <c r="B1188" s="159"/>
      <c r="C1188" s="185"/>
      <c r="D1188" s="185"/>
      <c r="E1188" s="186"/>
      <c r="F1188" s="186"/>
      <c r="G1188" s="187"/>
      <c r="H1188" s="200" t="str">
        <f t="shared" si="74"/>
        <v/>
      </c>
      <c r="I1188" s="196"/>
      <c r="J1188" s="187"/>
      <c r="K1188" s="200" t="str">
        <f t="shared" si="75"/>
        <v/>
      </c>
      <c r="L1188" s="199">
        <f t="shared" si="76"/>
        <v>0</v>
      </c>
      <c r="M1188" s="160"/>
    </row>
    <row r="1189" spans="2:13" x14ac:dyDescent="0.2">
      <c r="B1189" s="159"/>
      <c r="C1189" s="185"/>
      <c r="D1189" s="185"/>
      <c r="E1189" s="186"/>
      <c r="F1189" s="186"/>
      <c r="G1189" s="187"/>
      <c r="H1189" s="200" t="str">
        <f t="shared" si="74"/>
        <v/>
      </c>
      <c r="I1189" s="196"/>
      <c r="J1189" s="187"/>
      <c r="K1189" s="200" t="str">
        <f t="shared" si="75"/>
        <v/>
      </c>
      <c r="L1189" s="199">
        <f t="shared" si="76"/>
        <v>0</v>
      </c>
      <c r="M1189" s="160"/>
    </row>
    <row r="1190" spans="2:13" x14ac:dyDescent="0.2">
      <c r="B1190" s="159"/>
      <c r="C1190" s="185"/>
      <c r="D1190" s="185"/>
      <c r="E1190" s="186"/>
      <c r="F1190" s="186"/>
      <c r="G1190" s="187"/>
      <c r="H1190" s="200" t="str">
        <f t="shared" si="74"/>
        <v/>
      </c>
      <c r="I1190" s="196"/>
      <c r="J1190" s="187"/>
      <c r="K1190" s="200" t="str">
        <f t="shared" si="75"/>
        <v/>
      </c>
      <c r="L1190" s="199">
        <f t="shared" si="76"/>
        <v>0</v>
      </c>
      <c r="M1190" s="160"/>
    </row>
    <row r="1191" spans="2:13" x14ac:dyDescent="0.2">
      <c r="B1191" s="159"/>
      <c r="C1191" s="185"/>
      <c r="D1191" s="185"/>
      <c r="E1191" s="186"/>
      <c r="F1191" s="186"/>
      <c r="G1191" s="187"/>
      <c r="H1191" s="200" t="str">
        <f t="shared" ref="H1191:H1254" si="77">IF(G1191="","",VLOOKUP(G1191,NamaAkun,2))</f>
        <v/>
      </c>
      <c r="I1191" s="196"/>
      <c r="J1191" s="187"/>
      <c r="K1191" s="200" t="str">
        <f t="shared" ref="K1191:K1254" si="78">IF(J1191="","",VLOOKUP(J1191,NamaAkun,2))</f>
        <v/>
      </c>
      <c r="L1191" s="199">
        <f t="shared" ref="L1191:L1254" si="79">I1191</f>
        <v>0</v>
      </c>
      <c r="M1191" s="160"/>
    </row>
    <row r="1192" spans="2:13" x14ac:dyDescent="0.2">
      <c r="B1192" s="159"/>
      <c r="C1192" s="185"/>
      <c r="D1192" s="185"/>
      <c r="E1192" s="186"/>
      <c r="F1192" s="186"/>
      <c r="G1192" s="187"/>
      <c r="H1192" s="200" t="str">
        <f t="shared" si="77"/>
        <v/>
      </c>
      <c r="I1192" s="196"/>
      <c r="J1192" s="187"/>
      <c r="K1192" s="200" t="str">
        <f t="shared" si="78"/>
        <v/>
      </c>
      <c r="L1192" s="199">
        <f t="shared" si="79"/>
        <v>0</v>
      </c>
      <c r="M1192" s="160"/>
    </row>
    <row r="1193" spans="2:13" x14ac:dyDescent="0.2">
      <c r="B1193" s="159"/>
      <c r="C1193" s="185"/>
      <c r="D1193" s="185"/>
      <c r="E1193" s="186"/>
      <c r="F1193" s="186"/>
      <c r="G1193" s="187"/>
      <c r="H1193" s="200" t="str">
        <f t="shared" si="77"/>
        <v/>
      </c>
      <c r="I1193" s="196"/>
      <c r="J1193" s="187"/>
      <c r="K1193" s="200" t="str">
        <f t="shared" si="78"/>
        <v/>
      </c>
      <c r="L1193" s="199">
        <f t="shared" si="79"/>
        <v>0</v>
      </c>
      <c r="M1193" s="160"/>
    </row>
    <row r="1194" spans="2:13" x14ac:dyDescent="0.2">
      <c r="B1194" s="159"/>
      <c r="C1194" s="185"/>
      <c r="D1194" s="185"/>
      <c r="E1194" s="186"/>
      <c r="F1194" s="186"/>
      <c r="G1194" s="187"/>
      <c r="H1194" s="200" t="str">
        <f t="shared" si="77"/>
        <v/>
      </c>
      <c r="I1194" s="196"/>
      <c r="J1194" s="187"/>
      <c r="K1194" s="200" t="str">
        <f t="shared" si="78"/>
        <v/>
      </c>
      <c r="L1194" s="199">
        <f t="shared" si="79"/>
        <v>0</v>
      </c>
      <c r="M1194" s="160"/>
    </row>
    <row r="1195" spans="2:13" x14ac:dyDescent="0.2">
      <c r="B1195" s="159"/>
      <c r="C1195" s="185"/>
      <c r="D1195" s="185"/>
      <c r="E1195" s="186"/>
      <c r="F1195" s="186"/>
      <c r="G1195" s="187"/>
      <c r="H1195" s="200" t="str">
        <f t="shared" si="77"/>
        <v/>
      </c>
      <c r="I1195" s="196"/>
      <c r="J1195" s="187"/>
      <c r="K1195" s="200" t="str">
        <f t="shared" si="78"/>
        <v/>
      </c>
      <c r="L1195" s="199">
        <f t="shared" si="79"/>
        <v>0</v>
      </c>
      <c r="M1195" s="160"/>
    </row>
    <row r="1196" spans="2:13" x14ac:dyDescent="0.2">
      <c r="B1196" s="159"/>
      <c r="C1196" s="185"/>
      <c r="D1196" s="185"/>
      <c r="E1196" s="186"/>
      <c r="F1196" s="186"/>
      <c r="G1196" s="187"/>
      <c r="H1196" s="200" t="str">
        <f t="shared" si="77"/>
        <v/>
      </c>
      <c r="I1196" s="196"/>
      <c r="J1196" s="187"/>
      <c r="K1196" s="200" t="str">
        <f t="shared" si="78"/>
        <v/>
      </c>
      <c r="L1196" s="199">
        <f t="shared" si="79"/>
        <v>0</v>
      </c>
      <c r="M1196" s="160"/>
    </row>
    <row r="1197" spans="2:13" x14ac:dyDescent="0.2">
      <c r="B1197" s="159"/>
      <c r="C1197" s="185"/>
      <c r="D1197" s="185"/>
      <c r="E1197" s="186"/>
      <c r="F1197" s="186"/>
      <c r="G1197" s="187"/>
      <c r="H1197" s="200" t="str">
        <f t="shared" si="77"/>
        <v/>
      </c>
      <c r="I1197" s="196"/>
      <c r="J1197" s="187"/>
      <c r="K1197" s="200" t="str">
        <f t="shared" si="78"/>
        <v/>
      </c>
      <c r="L1197" s="199">
        <f t="shared" si="79"/>
        <v>0</v>
      </c>
      <c r="M1197" s="160"/>
    </row>
    <row r="1198" spans="2:13" x14ac:dyDescent="0.2">
      <c r="B1198" s="159"/>
      <c r="C1198" s="185"/>
      <c r="D1198" s="185"/>
      <c r="E1198" s="186"/>
      <c r="F1198" s="186"/>
      <c r="G1198" s="187"/>
      <c r="H1198" s="200" t="str">
        <f t="shared" si="77"/>
        <v/>
      </c>
      <c r="I1198" s="196"/>
      <c r="J1198" s="187"/>
      <c r="K1198" s="200" t="str">
        <f t="shared" si="78"/>
        <v/>
      </c>
      <c r="L1198" s="199">
        <f t="shared" si="79"/>
        <v>0</v>
      </c>
      <c r="M1198" s="160"/>
    </row>
    <row r="1199" spans="2:13" x14ac:dyDescent="0.2">
      <c r="B1199" s="159"/>
      <c r="C1199" s="185"/>
      <c r="D1199" s="185"/>
      <c r="E1199" s="186"/>
      <c r="F1199" s="186"/>
      <c r="G1199" s="187"/>
      <c r="H1199" s="200" t="str">
        <f t="shared" si="77"/>
        <v/>
      </c>
      <c r="I1199" s="196"/>
      <c r="J1199" s="187"/>
      <c r="K1199" s="200" t="str">
        <f t="shared" si="78"/>
        <v/>
      </c>
      <c r="L1199" s="199">
        <f t="shared" si="79"/>
        <v>0</v>
      </c>
      <c r="M1199" s="160"/>
    </row>
    <row r="1200" spans="2:13" x14ac:dyDescent="0.2">
      <c r="B1200" s="159"/>
      <c r="C1200" s="185"/>
      <c r="D1200" s="185"/>
      <c r="E1200" s="186"/>
      <c r="F1200" s="186"/>
      <c r="G1200" s="187"/>
      <c r="H1200" s="200" t="str">
        <f t="shared" si="77"/>
        <v/>
      </c>
      <c r="I1200" s="196"/>
      <c r="J1200" s="187"/>
      <c r="K1200" s="200" t="str">
        <f t="shared" si="78"/>
        <v/>
      </c>
      <c r="L1200" s="199">
        <f t="shared" si="79"/>
        <v>0</v>
      </c>
      <c r="M1200" s="160"/>
    </row>
    <row r="1201" spans="2:13" x14ac:dyDescent="0.2">
      <c r="B1201" s="159"/>
      <c r="C1201" s="185"/>
      <c r="D1201" s="185"/>
      <c r="E1201" s="186"/>
      <c r="F1201" s="186"/>
      <c r="G1201" s="187"/>
      <c r="H1201" s="200" t="str">
        <f t="shared" si="77"/>
        <v/>
      </c>
      <c r="I1201" s="196"/>
      <c r="J1201" s="187"/>
      <c r="K1201" s="200" t="str">
        <f t="shared" si="78"/>
        <v/>
      </c>
      <c r="L1201" s="199">
        <f t="shared" si="79"/>
        <v>0</v>
      </c>
      <c r="M1201" s="160"/>
    </row>
    <row r="1202" spans="2:13" x14ac:dyDescent="0.2">
      <c r="B1202" s="159"/>
      <c r="C1202" s="185"/>
      <c r="D1202" s="185"/>
      <c r="E1202" s="186"/>
      <c r="F1202" s="186"/>
      <c r="G1202" s="187"/>
      <c r="H1202" s="200" t="str">
        <f t="shared" si="77"/>
        <v/>
      </c>
      <c r="I1202" s="196"/>
      <c r="J1202" s="187"/>
      <c r="K1202" s="200" t="str">
        <f t="shared" si="78"/>
        <v/>
      </c>
      <c r="L1202" s="199">
        <f t="shared" si="79"/>
        <v>0</v>
      </c>
      <c r="M1202" s="160"/>
    </row>
    <row r="1203" spans="2:13" x14ac:dyDescent="0.2">
      <c r="B1203" s="159"/>
      <c r="C1203" s="185"/>
      <c r="D1203" s="185"/>
      <c r="E1203" s="186"/>
      <c r="F1203" s="186"/>
      <c r="G1203" s="187"/>
      <c r="H1203" s="200" t="str">
        <f t="shared" si="77"/>
        <v/>
      </c>
      <c r="I1203" s="196"/>
      <c r="J1203" s="187"/>
      <c r="K1203" s="200" t="str">
        <f t="shared" si="78"/>
        <v/>
      </c>
      <c r="L1203" s="199">
        <f t="shared" si="79"/>
        <v>0</v>
      </c>
      <c r="M1203" s="160"/>
    </row>
    <row r="1204" spans="2:13" x14ac:dyDescent="0.2">
      <c r="B1204" s="159"/>
      <c r="C1204" s="185"/>
      <c r="D1204" s="185"/>
      <c r="E1204" s="186"/>
      <c r="F1204" s="186"/>
      <c r="G1204" s="187"/>
      <c r="H1204" s="200" t="str">
        <f t="shared" si="77"/>
        <v/>
      </c>
      <c r="I1204" s="196"/>
      <c r="J1204" s="187"/>
      <c r="K1204" s="200" t="str">
        <f t="shared" si="78"/>
        <v/>
      </c>
      <c r="L1204" s="199">
        <f t="shared" si="79"/>
        <v>0</v>
      </c>
      <c r="M1204" s="160"/>
    </row>
    <row r="1205" spans="2:13" x14ac:dyDescent="0.2">
      <c r="B1205" s="159"/>
      <c r="C1205" s="185"/>
      <c r="D1205" s="185"/>
      <c r="E1205" s="186"/>
      <c r="F1205" s="186"/>
      <c r="G1205" s="187"/>
      <c r="H1205" s="200" t="str">
        <f t="shared" si="77"/>
        <v/>
      </c>
      <c r="I1205" s="196"/>
      <c r="J1205" s="187"/>
      <c r="K1205" s="200" t="str">
        <f t="shared" si="78"/>
        <v/>
      </c>
      <c r="L1205" s="199">
        <f t="shared" si="79"/>
        <v>0</v>
      </c>
      <c r="M1205" s="160"/>
    </row>
    <row r="1206" spans="2:13" x14ac:dyDescent="0.2">
      <c r="B1206" s="159"/>
      <c r="C1206" s="185"/>
      <c r="D1206" s="185"/>
      <c r="E1206" s="186"/>
      <c r="F1206" s="186"/>
      <c r="G1206" s="187"/>
      <c r="H1206" s="200" t="str">
        <f t="shared" si="77"/>
        <v/>
      </c>
      <c r="I1206" s="196"/>
      <c r="J1206" s="187"/>
      <c r="K1206" s="200" t="str">
        <f t="shared" si="78"/>
        <v/>
      </c>
      <c r="L1206" s="199">
        <f t="shared" si="79"/>
        <v>0</v>
      </c>
      <c r="M1206" s="160"/>
    </row>
    <row r="1207" spans="2:13" x14ac:dyDescent="0.2">
      <c r="B1207" s="159"/>
      <c r="C1207" s="185"/>
      <c r="D1207" s="185"/>
      <c r="E1207" s="186"/>
      <c r="F1207" s="186"/>
      <c r="G1207" s="187"/>
      <c r="H1207" s="200" t="str">
        <f t="shared" si="77"/>
        <v/>
      </c>
      <c r="I1207" s="196"/>
      <c r="J1207" s="187"/>
      <c r="K1207" s="200" t="str">
        <f t="shared" si="78"/>
        <v/>
      </c>
      <c r="L1207" s="199">
        <f t="shared" si="79"/>
        <v>0</v>
      </c>
      <c r="M1207" s="160"/>
    </row>
    <row r="1208" spans="2:13" x14ac:dyDescent="0.2">
      <c r="B1208" s="159"/>
      <c r="C1208" s="185"/>
      <c r="D1208" s="185"/>
      <c r="E1208" s="186"/>
      <c r="F1208" s="186"/>
      <c r="G1208" s="187"/>
      <c r="H1208" s="200" t="str">
        <f t="shared" si="77"/>
        <v/>
      </c>
      <c r="I1208" s="196"/>
      <c r="J1208" s="187"/>
      <c r="K1208" s="200" t="str">
        <f t="shared" si="78"/>
        <v/>
      </c>
      <c r="L1208" s="199">
        <f t="shared" si="79"/>
        <v>0</v>
      </c>
      <c r="M1208" s="160"/>
    </row>
    <row r="1209" spans="2:13" x14ac:dyDescent="0.2">
      <c r="B1209" s="159"/>
      <c r="C1209" s="185"/>
      <c r="D1209" s="185"/>
      <c r="E1209" s="186"/>
      <c r="F1209" s="186"/>
      <c r="G1209" s="187"/>
      <c r="H1209" s="200" t="str">
        <f t="shared" si="77"/>
        <v/>
      </c>
      <c r="I1209" s="196"/>
      <c r="J1209" s="187"/>
      <c r="K1209" s="200" t="str">
        <f t="shared" si="78"/>
        <v/>
      </c>
      <c r="L1209" s="199">
        <f t="shared" si="79"/>
        <v>0</v>
      </c>
      <c r="M1209" s="160"/>
    </row>
    <row r="1210" spans="2:13" x14ac:dyDescent="0.2">
      <c r="B1210" s="159"/>
      <c r="C1210" s="185"/>
      <c r="D1210" s="185"/>
      <c r="E1210" s="186"/>
      <c r="F1210" s="186"/>
      <c r="G1210" s="187"/>
      <c r="H1210" s="200" t="str">
        <f t="shared" si="77"/>
        <v/>
      </c>
      <c r="I1210" s="196"/>
      <c r="J1210" s="187"/>
      <c r="K1210" s="200" t="str">
        <f t="shared" si="78"/>
        <v/>
      </c>
      <c r="L1210" s="199">
        <f t="shared" si="79"/>
        <v>0</v>
      </c>
      <c r="M1210" s="160"/>
    </row>
    <row r="1211" spans="2:13" x14ac:dyDescent="0.2">
      <c r="B1211" s="159"/>
      <c r="C1211" s="185"/>
      <c r="D1211" s="185"/>
      <c r="E1211" s="186"/>
      <c r="F1211" s="186"/>
      <c r="G1211" s="187"/>
      <c r="H1211" s="200" t="str">
        <f t="shared" si="77"/>
        <v/>
      </c>
      <c r="I1211" s="196"/>
      <c r="J1211" s="187"/>
      <c r="K1211" s="200" t="str">
        <f t="shared" si="78"/>
        <v/>
      </c>
      <c r="L1211" s="199">
        <f t="shared" si="79"/>
        <v>0</v>
      </c>
      <c r="M1211" s="160"/>
    </row>
    <row r="1212" spans="2:13" x14ac:dyDescent="0.2">
      <c r="B1212" s="159"/>
      <c r="C1212" s="185"/>
      <c r="D1212" s="185"/>
      <c r="E1212" s="186"/>
      <c r="F1212" s="186"/>
      <c r="G1212" s="187"/>
      <c r="H1212" s="200" t="str">
        <f t="shared" si="77"/>
        <v/>
      </c>
      <c r="I1212" s="196"/>
      <c r="J1212" s="187"/>
      <c r="K1212" s="200" t="str">
        <f t="shared" si="78"/>
        <v/>
      </c>
      <c r="L1212" s="199">
        <f t="shared" si="79"/>
        <v>0</v>
      </c>
      <c r="M1212" s="160"/>
    </row>
    <row r="1213" spans="2:13" x14ac:dyDescent="0.2">
      <c r="B1213" s="159"/>
      <c r="C1213" s="185"/>
      <c r="D1213" s="185"/>
      <c r="E1213" s="186"/>
      <c r="F1213" s="186"/>
      <c r="G1213" s="187"/>
      <c r="H1213" s="200" t="str">
        <f t="shared" si="77"/>
        <v/>
      </c>
      <c r="I1213" s="196"/>
      <c r="J1213" s="187"/>
      <c r="K1213" s="200" t="str">
        <f t="shared" si="78"/>
        <v/>
      </c>
      <c r="L1213" s="199">
        <f t="shared" si="79"/>
        <v>0</v>
      </c>
      <c r="M1213" s="160"/>
    </row>
    <row r="1214" spans="2:13" x14ac:dyDescent="0.2">
      <c r="B1214" s="159"/>
      <c r="C1214" s="185"/>
      <c r="D1214" s="185"/>
      <c r="E1214" s="186"/>
      <c r="F1214" s="186"/>
      <c r="G1214" s="187"/>
      <c r="H1214" s="200" t="str">
        <f t="shared" si="77"/>
        <v/>
      </c>
      <c r="I1214" s="196"/>
      <c r="J1214" s="187"/>
      <c r="K1214" s="200" t="str">
        <f t="shared" si="78"/>
        <v/>
      </c>
      <c r="L1214" s="199">
        <f t="shared" si="79"/>
        <v>0</v>
      </c>
      <c r="M1214" s="160"/>
    </row>
    <row r="1215" spans="2:13" x14ac:dyDescent="0.2">
      <c r="B1215" s="159"/>
      <c r="C1215" s="185"/>
      <c r="D1215" s="185"/>
      <c r="E1215" s="186"/>
      <c r="F1215" s="186"/>
      <c r="G1215" s="187"/>
      <c r="H1215" s="200" t="str">
        <f t="shared" si="77"/>
        <v/>
      </c>
      <c r="I1215" s="196"/>
      <c r="J1215" s="187"/>
      <c r="K1215" s="200" t="str">
        <f t="shared" si="78"/>
        <v/>
      </c>
      <c r="L1215" s="199">
        <f t="shared" si="79"/>
        <v>0</v>
      </c>
      <c r="M1215" s="160"/>
    </row>
    <row r="1216" spans="2:13" x14ac:dyDescent="0.2">
      <c r="B1216" s="159"/>
      <c r="C1216" s="185"/>
      <c r="D1216" s="185"/>
      <c r="E1216" s="186"/>
      <c r="F1216" s="186"/>
      <c r="G1216" s="187"/>
      <c r="H1216" s="200" t="str">
        <f t="shared" si="77"/>
        <v/>
      </c>
      <c r="I1216" s="196"/>
      <c r="J1216" s="187"/>
      <c r="K1216" s="200" t="str">
        <f t="shared" si="78"/>
        <v/>
      </c>
      <c r="L1216" s="199">
        <f t="shared" si="79"/>
        <v>0</v>
      </c>
      <c r="M1216" s="160"/>
    </row>
    <row r="1217" spans="2:13" x14ac:dyDescent="0.2">
      <c r="B1217" s="159"/>
      <c r="C1217" s="185"/>
      <c r="D1217" s="185"/>
      <c r="E1217" s="186"/>
      <c r="F1217" s="186"/>
      <c r="G1217" s="187"/>
      <c r="H1217" s="200" t="str">
        <f t="shared" si="77"/>
        <v/>
      </c>
      <c r="I1217" s="196"/>
      <c r="J1217" s="187"/>
      <c r="K1217" s="200" t="str">
        <f t="shared" si="78"/>
        <v/>
      </c>
      <c r="L1217" s="199">
        <f t="shared" si="79"/>
        <v>0</v>
      </c>
      <c r="M1217" s="160"/>
    </row>
    <row r="1218" spans="2:13" x14ac:dyDescent="0.2">
      <c r="B1218" s="159"/>
      <c r="C1218" s="185"/>
      <c r="D1218" s="185"/>
      <c r="E1218" s="186"/>
      <c r="F1218" s="186"/>
      <c r="G1218" s="187"/>
      <c r="H1218" s="200" t="str">
        <f t="shared" si="77"/>
        <v/>
      </c>
      <c r="I1218" s="196"/>
      <c r="J1218" s="187"/>
      <c r="K1218" s="200" t="str">
        <f t="shared" si="78"/>
        <v/>
      </c>
      <c r="L1218" s="199">
        <f t="shared" si="79"/>
        <v>0</v>
      </c>
      <c r="M1218" s="160"/>
    </row>
    <row r="1219" spans="2:13" x14ac:dyDescent="0.2">
      <c r="B1219" s="159"/>
      <c r="C1219" s="185"/>
      <c r="D1219" s="185"/>
      <c r="E1219" s="186"/>
      <c r="F1219" s="186"/>
      <c r="G1219" s="187"/>
      <c r="H1219" s="200" t="str">
        <f t="shared" si="77"/>
        <v/>
      </c>
      <c r="I1219" s="196"/>
      <c r="J1219" s="187"/>
      <c r="K1219" s="200" t="str">
        <f t="shared" si="78"/>
        <v/>
      </c>
      <c r="L1219" s="199">
        <f t="shared" si="79"/>
        <v>0</v>
      </c>
      <c r="M1219" s="160"/>
    </row>
    <row r="1220" spans="2:13" x14ac:dyDescent="0.2">
      <c r="B1220" s="159"/>
      <c r="C1220" s="185"/>
      <c r="D1220" s="185"/>
      <c r="E1220" s="186"/>
      <c r="F1220" s="186"/>
      <c r="G1220" s="187"/>
      <c r="H1220" s="200" t="str">
        <f t="shared" si="77"/>
        <v/>
      </c>
      <c r="I1220" s="196"/>
      <c r="J1220" s="187"/>
      <c r="K1220" s="200" t="str">
        <f t="shared" si="78"/>
        <v/>
      </c>
      <c r="L1220" s="199">
        <f t="shared" si="79"/>
        <v>0</v>
      </c>
      <c r="M1220" s="160"/>
    </row>
    <row r="1221" spans="2:13" x14ac:dyDescent="0.2">
      <c r="B1221" s="159"/>
      <c r="C1221" s="185"/>
      <c r="D1221" s="185"/>
      <c r="E1221" s="186"/>
      <c r="F1221" s="186"/>
      <c r="G1221" s="187"/>
      <c r="H1221" s="200" t="str">
        <f t="shared" si="77"/>
        <v/>
      </c>
      <c r="I1221" s="196"/>
      <c r="J1221" s="187"/>
      <c r="K1221" s="200" t="str">
        <f t="shared" si="78"/>
        <v/>
      </c>
      <c r="L1221" s="199">
        <f t="shared" si="79"/>
        <v>0</v>
      </c>
      <c r="M1221" s="160"/>
    </row>
    <row r="1222" spans="2:13" x14ac:dyDescent="0.2">
      <c r="B1222" s="159"/>
      <c r="C1222" s="185"/>
      <c r="D1222" s="185"/>
      <c r="E1222" s="186"/>
      <c r="F1222" s="186"/>
      <c r="G1222" s="187"/>
      <c r="H1222" s="200" t="str">
        <f t="shared" si="77"/>
        <v/>
      </c>
      <c r="I1222" s="196"/>
      <c r="J1222" s="187"/>
      <c r="K1222" s="200" t="str">
        <f t="shared" si="78"/>
        <v/>
      </c>
      <c r="L1222" s="199">
        <f t="shared" si="79"/>
        <v>0</v>
      </c>
      <c r="M1222" s="160"/>
    </row>
    <row r="1223" spans="2:13" x14ac:dyDescent="0.2">
      <c r="B1223" s="159"/>
      <c r="C1223" s="185"/>
      <c r="D1223" s="185"/>
      <c r="E1223" s="186"/>
      <c r="F1223" s="186"/>
      <c r="G1223" s="187"/>
      <c r="H1223" s="200" t="str">
        <f t="shared" si="77"/>
        <v/>
      </c>
      <c r="I1223" s="196"/>
      <c r="J1223" s="187"/>
      <c r="K1223" s="200" t="str">
        <f t="shared" si="78"/>
        <v/>
      </c>
      <c r="L1223" s="199">
        <f t="shared" si="79"/>
        <v>0</v>
      </c>
      <c r="M1223" s="160"/>
    </row>
    <row r="1224" spans="2:13" x14ac:dyDescent="0.2">
      <c r="B1224" s="159"/>
      <c r="C1224" s="185"/>
      <c r="D1224" s="185"/>
      <c r="E1224" s="186"/>
      <c r="F1224" s="186"/>
      <c r="G1224" s="187"/>
      <c r="H1224" s="200" t="str">
        <f t="shared" si="77"/>
        <v/>
      </c>
      <c r="I1224" s="196"/>
      <c r="J1224" s="187"/>
      <c r="K1224" s="200" t="str">
        <f t="shared" si="78"/>
        <v/>
      </c>
      <c r="L1224" s="199">
        <f t="shared" si="79"/>
        <v>0</v>
      </c>
      <c r="M1224" s="160"/>
    </row>
    <row r="1225" spans="2:13" x14ac:dyDescent="0.2">
      <c r="B1225" s="159"/>
      <c r="C1225" s="185"/>
      <c r="D1225" s="185"/>
      <c r="E1225" s="186"/>
      <c r="F1225" s="186"/>
      <c r="G1225" s="187"/>
      <c r="H1225" s="200" t="str">
        <f t="shared" si="77"/>
        <v/>
      </c>
      <c r="I1225" s="196"/>
      <c r="J1225" s="187"/>
      <c r="K1225" s="200" t="str">
        <f t="shared" si="78"/>
        <v/>
      </c>
      <c r="L1225" s="199">
        <f t="shared" si="79"/>
        <v>0</v>
      </c>
      <c r="M1225" s="160"/>
    </row>
    <row r="1226" spans="2:13" x14ac:dyDescent="0.2">
      <c r="B1226" s="159"/>
      <c r="C1226" s="185"/>
      <c r="D1226" s="185"/>
      <c r="E1226" s="186"/>
      <c r="F1226" s="186"/>
      <c r="G1226" s="187"/>
      <c r="H1226" s="200" t="str">
        <f t="shared" si="77"/>
        <v/>
      </c>
      <c r="I1226" s="196"/>
      <c r="J1226" s="187"/>
      <c r="K1226" s="200" t="str">
        <f t="shared" si="78"/>
        <v/>
      </c>
      <c r="L1226" s="199">
        <f t="shared" si="79"/>
        <v>0</v>
      </c>
      <c r="M1226" s="160"/>
    </row>
    <row r="1227" spans="2:13" x14ac:dyDescent="0.2">
      <c r="B1227" s="159"/>
      <c r="C1227" s="185"/>
      <c r="D1227" s="185"/>
      <c r="E1227" s="186"/>
      <c r="F1227" s="186"/>
      <c r="G1227" s="187"/>
      <c r="H1227" s="200" t="str">
        <f t="shared" si="77"/>
        <v/>
      </c>
      <c r="I1227" s="196"/>
      <c r="J1227" s="187"/>
      <c r="K1227" s="200" t="str">
        <f t="shared" si="78"/>
        <v/>
      </c>
      <c r="L1227" s="199">
        <f t="shared" si="79"/>
        <v>0</v>
      </c>
      <c r="M1227" s="160"/>
    </row>
    <row r="1228" spans="2:13" x14ac:dyDescent="0.2">
      <c r="B1228" s="159"/>
      <c r="C1228" s="185"/>
      <c r="D1228" s="185"/>
      <c r="E1228" s="186"/>
      <c r="F1228" s="186"/>
      <c r="G1228" s="187"/>
      <c r="H1228" s="200" t="str">
        <f t="shared" si="77"/>
        <v/>
      </c>
      <c r="I1228" s="196"/>
      <c r="J1228" s="187"/>
      <c r="K1228" s="200" t="str">
        <f t="shared" si="78"/>
        <v/>
      </c>
      <c r="L1228" s="199">
        <f t="shared" si="79"/>
        <v>0</v>
      </c>
      <c r="M1228" s="160"/>
    </row>
    <row r="1229" spans="2:13" x14ac:dyDescent="0.2">
      <c r="B1229" s="159"/>
      <c r="C1229" s="185"/>
      <c r="D1229" s="185"/>
      <c r="E1229" s="186"/>
      <c r="F1229" s="186"/>
      <c r="G1229" s="187"/>
      <c r="H1229" s="200" t="str">
        <f t="shared" si="77"/>
        <v/>
      </c>
      <c r="I1229" s="196"/>
      <c r="J1229" s="187"/>
      <c r="K1229" s="200" t="str">
        <f t="shared" si="78"/>
        <v/>
      </c>
      <c r="L1229" s="199">
        <f t="shared" si="79"/>
        <v>0</v>
      </c>
      <c r="M1229" s="160"/>
    </row>
    <row r="1230" spans="2:13" x14ac:dyDescent="0.2">
      <c r="B1230" s="159"/>
      <c r="C1230" s="185"/>
      <c r="D1230" s="185"/>
      <c r="E1230" s="186"/>
      <c r="F1230" s="186"/>
      <c r="G1230" s="187"/>
      <c r="H1230" s="200" t="str">
        <f t="shared" si="77"/>
        <v/>
      </c>
      <c r="I1230" s="196"/>
      <c r="J1230" s="187"/>
      <c r="K1230" s="200" t="str">
        <f t="shared" si="78"/>
        <v/>
      </c>
      <c r="L1230" s="199">
        <f t="shared" si="79"/>
        <v>0</v>
      </c>
      <c r="M1230" s="160"/>
    </row>
    <row r="1231" spans="2:13" x14ac:dyDescent="0.2">
      <c r="B1231" s="159"/>
      <c r="C1231" s="185"/>
      <c r="D1231" s="185"/>
      <c r="E1231" s="186"/>
      <c r="F1231" s="186"/>
      <c r="G1231" s="187"/>
      <c r="H1231" s="200" t="str">
        <f t="shared" si="77"/>
        <v/>
      </c>
      <c r="I1231" s="196"/>
      <c r="J1231" s="187"/>
      <c r="K1231" s="200" t="str">
        <f t="shared" si="78"/>
        <v/>
      </c>
      <c r="L1231" s="199">
        <f t="shared" si="79"/>
        <v>0</v>
      </c>
      <c r="M1231" s="160"/>
    </row>
    <row r="1232" spans="2:13" x14ac:dyDescent="0.2">
      <c r="B1232" s="159"/>
      <c r="C1232" s="185"/>
      <c r="D1232" s="185"/>
      <c r="E1232" s="186"/>
      <c r="F1232" s="186"/>
      <c r="G1232" s="187"/>
      <c r="H1232" s="200" t="str">
        <f t="shared" si="77"/>
        <v/>
      </c>
      <c r="I1232" s="196"/>
      <c r="J1232" s="187"/>
      <c r="K1232" s="200" t="str">
        <f t="shared" si="78"/>
        <v/>
      </c>
      <c r="L1232" s="199">
        <f t="shared" si="79"/>
        <v>0</v>
      </c>
      <c r="M1232" s="160"/>
    </row>
    <row r="1233" spans="2:13" x14ac:dyDescent="0.2">
      <c r="B1233" s="159"/>
      <c r="C1233" s="185"/>
      <c r="D1233" s="185"/>
      <c r="E1233" s="186"/>
      <c r="F1233" s="186"/>
      <c r="G1233" s="187"/>
      <c r="H1233" s="200" t="str">
        <f t="shared" si="77"/>
        <v/>
      </c>
      <c r="I1233" s="196"/>
      <c r="J1233" s="187"/>
      <c r="K1233" s="200" t="str">
        <f t="shared" si="78"/>
        <v/>
      </c>
      <c r="L1233" s="199">
        <f t="shared" si="79"/>
        <v>0</v>
      </c>
      <c r="M1233" s="160"/>
    </row>
    <row r="1234" spans="2:13" x14ac:dyDescent="0.2">
      <c r="B1234" s="159"/>
      <c r="C1234" s="185"/>
      <c r="D1234" s="185"/>
      <c r="E1234" s="186"/>
      <c r="F1234" s="186"/>
      <c r="G1234" s="187"/>
      <c r="H1234" s="200" t="str">
        <f t="shared" si="77"/>
        <v/>
      </c>
      <c r="I1234" s="196"/>
      <c r="J1234" s="187"/>
      <c r="K1234" s="200" t="str">
        <f t="shared" si="78"/>
        <v/>
      </c>
      <c r="L1234" s="199">
        <f t="shared" si="79"/>
        <v>0</v>
      </c>
      <c r="M1234" s="160"/>
    </row>
    <row r="1235" spans="2:13" x14ac:dyDescent="0.2">
      <c r="B1235" s="159"/>
      <c r="C1235" s="185"/>
      <c r="D1235" s="185"/>
      <c r="E1235" s="186"/>
      <c r="F1235" s="186"/>
      <c r="G1235" s="187"/>
      <c r="H1235" s="200" t="str">
        <f t="shared" si="77"/>
        <v/>
      </c>
      <c r="I1235" s="196"/>
      <c r="J1235" s="187"/>
      <c r="K1235" s="200" t="str">
        <f t="shared" si="78"/>
        <v/>
      </c>
      <c r="L1235" s="199">
        <f t="shared" si="79"/>
        <v>0</v>
      </c>
      <c r="M1235" s="160"/>
    </row>
    <row r="1236" spans="2:13" x14ac:dyDescent="0.2">
      <c r="B1236" s="159"/>
      <c r="C1236" s="185"/>
      <c r="D1236" s="185"/>
      <c r="E1236" s="186"/>
      <c r="F1236" s="186"/>
      <c r="G1236" s="187"/>
      <c r="H1236" s="200" t="str">
        <f t="shared" si="77"/>
        <v/>
      </c>
      <c r="I1236" s="196"/>
      <c r="J1236" s="187"/>
      <c r="K1236" s="200" t="str">
        <f t="shared" si="78"/>
        <v/>
      </c>
      <c r="L1236" s="199">
        <f t="shared" si="79"/>
        <v>0</v>
      </c>
      <c r="M1236" s="160"/>
    </row>
    <row r="1237" spans="2:13" x14ac:dyDescent="0.2">
      <c r="B1237" s="159"/>
      <c r="C1237" s="185"/>
      <c r="D1237" s="185"/>
      <c r="E1237" s="186"/>
      <c r="F1237" s="186"/>
      <c r="G1237" s="187"/>
      <c r="H1237" s="200" t="str">
        <f t="shared" si="77"/>
        <v/>
      </c>
      <c r="I1237" s="196"/>
      <c r="J1237" s="187"/>
      <c r="K1237" s="200" t="str">
        <f t="shared" si="78"/>
        <v/>
      </c>
      <c r="L1237" s="199">
        <f t="shared" si="79"/>
        <v>0</v>
      </c>
      <c r="M1237" s="160"/>
    </row>
    <row r="1238" spans="2:13" x14ac:dyDescent="0.2">
      <c r="B1238" s="159"/>
      <c r="C1238" s="185"/>
      <c r="D1238" s="185"/>
      <c r="E1238" s="186"/>
      <c r="F1238" s="186"/>
      <c r="G1238" s="187"/>
      <c r="H1238" s="200" t="str">
        <f t="shared" si="77"/>
        <v/>
      </c>
      <c r="I1238" s="196"/>
      <c r="J1238" s="187"/>
      <c r="K1238" s="200" t="str">
        <f t="shared" si="78"/>
        <v/>
      </c>
      <c r="L1238" s="199">
        <f t="shared" si="79"/>
        <v>0</v>
      </c>
      <c r="M1238" s="160"/>
    </row>
    <row r="1239" spans="2:13" x14ac:dyDescent="0.2">
      <c r="B1239" s="159"/>
      <c r="C1239" s="185"/>
      <c r="D1239" s="185"/>
      <c r="E1239" s="186"/>
      <c r="F1239" s="186"/>
      <c r="G1239" s="187"/>
      <c r="H1239" s="200" t="str">
        <f t="shared" si="77"/>
        <v/>
      </c>
      <c r="I1239" s="196"/>
      <c r="J1239" s="187"/>
      <c r="K1239" s="200" t="str">
        <f t="shared" si="78"/>
        <v/>
      </c>
      <c r="L1239" s="199">
        <f t="shared" si="79"/>
        <v>0</v>
      </c>
      <c r="M1239" s="160"/>
    </row>
    <row r="1240" spans="2:13" x14ac:dyDescent="0.2">
      <c r="B1240" s="159"/>
      <c r="C1240" s="185"/>
      <c r="D1240" s="185"/>
      <c r="E1240" s="186"/>
      <c r="F1240" s="186"/>
      <c r="G1240" s="187"/>
      <c r="H1240" s="200" t="str">
        <f t="shared" si="77"/>
        <v/>
      </c>
      <c r="I1240" s="196"/>
      <c r="J1240" s="187"/>
      <c r="K1240" s="200" t="str">
        <f t="shared" si="78"/>
        <v/>
      </c>
      <c r="L1240" s="199">
        <f t="shared" si="79"/>
        <v>0</v>
      </c>
      <c r="M1240" s="160"/>
    </row>
    <row r="1241" spans="2:13" x14ac:dyDescent="0.2">
      <c r="B1241" s="159"/>
      <c r="C1241" s="185"/>
      <c r="D1241" s="185"/>
      <c r="E1241" s="186"/>
      <c r="F1241" s="186"/>
      <c r="G1241" s="187"/>
      <c r="H1241" s="200" t="str">
        <f t="shared" si="77"/>
        <v/>
      </c>
      <c r="I1241" s="196"/>
      <c r="J1241" s="187"/>
      <c r="K1241" s="200" t="str">
        <f t="shared" si="78"/>
        <v/>
      </c>
      <c r="L1241" s="199">
        <f t="shared" si="79"/>
        <v>0</v>
      </c>
      <c r="M1241" s="160"/>
    </row>
    <row r="1242" spans="2:13" x14ac:dyDescent="0.2">
      <c r="B1242" s="159"/>
      <c r="C1242" s="185"/>
      <c r="D1242" s="185"/>
      <c r="E1242" s="186"/>
      <c r="F1242" s="186"/>
      <c r="G1242" s="187"/>
      <c r="H1242" s="200" t="str">
        <f t="shared" si="77"/>
        <v/>
      </c>
      <c r="I1242" s="196"/>
      <c r="J1242" s="187"/>
      <c r="K1242" s="200" t="str">
        <f t="shared" si="78"/>
        <v/>
      </c>
      <c r="L1242" s="199">
        <f t="shared" si="79"/>
        <v>0</v>
      </c>
      <c r="M1242" s="160"/>
    </row>
    <row r="1243" spans="2:13" x14ac:dyDescent="0.2">
      <c r="B1243" s="159"/>
      <c r="C1243" s="185"/>
      <c r="D1243" s="185"/>
      <c r="E1243" s="186"/>
      <c r="F1243" s="186"/>
      <c r="G1243" s="187"/>
      <c r="H1243" s="200" t="str">
        <f t="shared" si="77"/>
        <v/>
      </c>
      <c r="I1243" s="196"/>
      <c r="J1243" s="187"/>
      <c r="K1243" s="200" t="str">
        <f t="shared" si="78"/>
        <v/>
      </c>
      <c r="L1243" s="199">
        <f t="shared" si="79"/>
        <v>0</v>
      </c>
      <c r="M1243" s="160"/>
    </row>
    <row r="1244" spans="2:13" x14ac:dyDescent="0.2">
      <c r="B1244" s="159"/>
      <c r="C1244" s="185"/>
      <c r="D1244" s="185"/>
      <c r="E1244" s="186"/>
      <c r="F1244" s="186"/>
      <c r="G1244" s="187"/>
      <c r="H1244" s="200" t="str">
        <f t="shared" si="77"/>
        <v/>
      </c>
      <c r="I1244" s="196"/>
      <c r="J1244" s="187"/>
      <c r="K1244" s="200" t="str">
        <f t="shared" si="78"/>
        <v/>
      </c>
      <c r="L1244" s="199">
        <f t="shared" si="79"/>
        <v>0</v>
      </c>
      <c r="M1244" s="160"/>
    </row>
    <row r="1245" spans="2:13" x14ac:dyDescent="0.2">
      <c r="B1245" s="159"/>
      <c r="C1245" s="185"/>
      <c r="D1245" s="185"/>
      <c r="E1245" s="186"/>
      <c r="F1245" s="186"/>
      <c r="G1245" s="187"/>
      <c r="H1245" s="200" t="str">
        <f t="shared" si="77"/>
        <v/>
      </c>
      <c r="I1245" s="196"/>
      <c r="J1245" s="187"/>
      <c r="K1245" s="200" t="str">
        <f t="shared" si="78"/>
        <v/>
      </c>
      <c r="L1245" s="199">
        <f t="shared" si="79"/>
        <v>0</v>
      </c>
      <c r="M1245" s="160"/>
    </row>
    <row r="1246" spans="2:13" x14ac:dyDescent="0.2">
      <c r="B1246" s="159"/>
      <c r="C1246" s="185"/>
      <c r="D1246" s="185"/>
      <c r="E1246" s="186"/>
      <c r="F1246" s="186"/>
      <c r="G1246" s="187"/>
      <c r="H1246" s="200" t="str">
        <f t="shared" si="77"/>
        <v/>
      </c>
      <c r="I1246" s="196"/>
      <c r="J1246" s="187"/>
      <c r="K1246" s="200" t="str">
        <f t="shared" si="78"/>
        <v/>
      </c>
      <c r="L1246" s="199">
        <f t="shared" si="79"/>
        <v>0</v>
      </c>
      <c r="M1246" s="160"/>
    </row>
    <row r="1247" spans="2:13" x14ac:dyDescent="0.2">
      <c r="B1247" s="159"/>
      <c r="C1247" s="185"/>
      <c r="D1247" s="185"/>
      <c r="E1247" s="186"/>
      <c r="F1247" s="186"/>
      <c r="G1247" s="187"/>
      <c r="H1247" s="200" t="str">
        <f t="shared" si="77"/>
        <v/>
      </c>
      <c r="I1247" s="196"/>
      <c r="J1247" s="187"/>
      <c r="K1247" s="200" t="str">
        <f t="shared" si="78"/>
        <v/>
      </c>
      <c r="L1247" s="199">
        <f t="shared" si="79"/>
        <v>0</v>
      </c>
      <c r="M1247" s="160"/>
    </row>
    <row r="1248" spans="2:13" x14ac:dyDescent="0.2">
      <c r="B1248" s="159"/>
      <c r="C1248" s="185"/>
      <c r="D1248" s="185"/>
      <c r="E1248" s="186"/>
      <c r="F1248" s="186"/>
      <c r="G1248" s="187"/>
      <c r="H1248" s="200" t="str">
        <f t="shared" si="77"/>
        <v/>
      </c>
      <c r="I1248" s="196"/>
      <c r="J1248" s="187"/>
      <c r="K1248" s="200" t="str">
        <f t="shared" si="78"/>
        <v/>
      </c>
      <c r="L1248" s="199">
        <f t="shared" si="79"/>
        <v>0</v>
      </c>
      <c r="M1248" s="160"/>
    </row>
    <row r="1249" spans="2:13" x14ac:dyDescent="0.2">
      <c r="B1249" s="159"/>
      <c r="C1249" s="185"/>
      <c r="D1249" s="185"/>
      <c r="E1249" s="186"/>
      <c r="F1249" s="186"/>
      <c r="G1249" s="187"/>
      <c r="H1249" s="200" t="str">
        <f t="shared" si="77"/>
        <v/>
      </c>
      <c r="I1249" s="196"/>
      <c r="J1249" s="187"/>
      <c r="K1249" s="200" t="str">
        <f t="shared" si="78"/>
        <v/>
      </c>
      <c r="L1249" s="199">
        <f t="shared" si="79"/>
        <v>0</v>
      </c>
      <c r="M1249" s="160"/>
    </row>
    <row r="1250" spans="2:13" x14ac:dyDescent="0.2">
      <c r="B1250" s="159"/>
      <c r="C1250" s="185"/>
      <c r="D1250" s="185"/>
      <c r="E1250" s="186"/>
      <c r="F1250" s="186"/>
      <c r="G1250" s="187"/>
      <c r="H1250" s="200" t="str">
        <f t="shared" si="77"/>
        <v/>
      </c>
      <c r="I1250" s="196"/>
      <c r="J1250" s="187"/>
      <c r="K1250" s="200" t="str">
        <f t="shared" si="78"/>
        <v/>
      </c>
      <c r="L1250" s="199">
        <f t="shared" si="79"/>
        <v>0</v>
      </c>
      <c r="M1250" s="160"/>
    </row>
    <row r="1251" spans="2:13" x14ac:dyDescent="0.2">
      <c r="B1251" s="159"/>
      <c r="C1251" s="185"/>
      <c r="D1251" s="185"/>
      <c r="E1251" s="186"/>
      <c r="F1251" s="186"/>
      <c r="G1251" s="187"/>
      <c r="H1251" s="200" t="str">
        <f t="shared" si="77"/>
        <v/>
      </c>
      <c r="I1251" s="196"/>
      <c r="J1251" s="187"/>
      <c r="K1251" s="200" t="str">
        <f t="shared" si="78"/>
        <v/>
      </c>
      <c r="L1251" s="199">
        <f t="shared" si="79"/>
        <v>0</v>
      </c>
      <c r="M1251" s="160"/>
    </row>
    <row r="1252" spans="2:13" x14ac:dyDescent="0.2">
      <c r="B1252" s="159"/>
      <c r="C1252" s="185"/>
      <c r="D1252" s="185"/>
      <c r="E1252" s="186"/>
      <c r="F1252" s="186"/>
      <c r="G1252" s="187"/>
      <c r="H1252" s="200" t="str">
        <f t="shared" si="77"/>
        <v/>
      </c>
      <c r="I1252" s="196"/>
      <c r="J1252" s="187"/>
      <c r="K1252" s="200" t="str">
        <f t="shared" si="78"/>
        <v/>
      </c>
      <c r="L1252" s="199">
        <f t="shared" si="79"/>
        <v>0</v>
      </c>
      <c r="M1252" s="160"/>
    </row>
    <row r="1253" spans="2:13" x14ac:dyDescent="0.2">
      <c r="B1253" s="159"/>
      <c r="C1253" s="185"/>
      <c r="D1253" s="185"/>
      <c r="E1253" s="186"/>
      <c r="F1253" s="186"/>
      <c r="G1253" s="187"/>
      <c r="H1253" s="200" t="str">
        <f t="shared" si="77"/>
        <v/>
      </c>
      <c r="I1253" s="196"/>
      <c r="J1253" s="187"/>
      <c r="K1253" s="200" t="str">
        <f t="shared" si="78"/>
        <v/>
      </c>
      <c r="L1253" s="199">
        <f t="shared" si="79"/>
        <v>0</v>
      </c>
      <c r="M1253" s="160"/>
    </row>
    <row r="1254" spans="2:13" x14ac:dyDescent="0.2">
      <c r="B1254" s="159"/>
      <c r="C1254" s="185"/>
      <c r="D1254" s="185"/>
      <c r="E1254" s="186"/>
      <c r="F1254" s="186"/>
      <c r="G1254" s="187"/>
      <c r="H1254" s="200" t="str">
        <f t="shared" si="77"/>
        <v/>
      </c>
      <c r="I1254" s="196"/>
      <c r="J1254" s="187"/>
      <c r="K1254" s="200" t="str">
        <f t="shared" si="78"/>
        <v/>
      </c>
      <c r="L1254" s="199">
        <f t="shared" si="79"/>
        <v>0</v>
      </c>
      <c r="M1254" s="160"/>
    </row>
    <row r="1255" spans="2:13" x14ac:dyDescent="0.2">
      <c r="B1255" s="159"/>
      <c r="C1255" s="185"/>
      <c r="D1255" s="185"/>
      <c r="E1255" s="186"/>
      <c r="F1255" s="186"/>
      <c r="G1255" s="187"/>
      <c r="H1255" s="200" t="str">
        <f t="shared" ref="H1255:H1318" si="80">IF(G1255="","",VLOOKUP(G1255,NamaAkun,2))</f>
        <v/>
      </c>
      <c r="I1255" s="196"/>
      <c r="J1255" s="187"/>
      <c r="K1255" s="200" t="str">
        <f t="shared" ref="K1255:K1318" si="81">IF(J1255="","",VLOOKUP(J1255,NamaAkun,2))</f>
        <v/>
      </c>
      <c r="L1255" s="199">
        <f t="shared" ref="L1255:L1318" si="82">I1255</f>
        <v>0</v>
      </c>
      <c r="M1255" s="160"/>
    </row>
    <row r="1256" spans="2:13" x14ac:dyDescent="0.2">
      <c r="B1256" s="159"/>
      <c r="C1256" s="185"/>
      <c r="D1256" s="185"/>
      <c r="E1256" s="186"/>
      <c r="F1256" s="186"/>
      <c r="G1256" s="187"/>
      <c r="H1256" s="200" t="str">
        <f t="shared" si="80"/>
        <v/>
      </c>
      <c r="I1256" s="196"/>
      <c r="J1256" s="187"/>
      <c r="K1256" s="200" t="str">
        <f t="shared" si="81"/>
        <v/>
      </c>
      <c r="L1256" s="199">
        <f t="shared" si="82"/>
        <v>0</v>
      </c>
      <c r="M1256" s="160"/>
    </row>
    <row r="1257" spans="2:13" x14ac:dyDescent="0.2">
      <c r="B1257" s="159"/>
      <c r="C1257" s="185"/>
      <c r="D1257" s="185"/>
      <c r="E1257" s="186"/>
      <c r="F1257" s="186"/>
      <c r="G1257" s="187"/>
      <c r="H1257" s="200" t="str">
        <f t="shared" si="80"/>
        <v/>
      </c>
      <c r="I1257" s="196"/>
      <c r="J1257" s="187"/>
      <c r="K1257" s="200" t="str">
        <f t="shared" si="81"/>
        <v/>
      </c>
      <c r="L1257" s="199">
        <f t="shared" si="82"/>
        <v>0</v>
      </c>
      <c r="M1257" s="160"/>
    </row>
    <row r="1258" spans="2:13" x14ac:dyDescent="0.2">
      <c r="B1258" s="159"/>
      <c r="C1258" s="185"/>
      <c r="D1258" s="185"/>
      <c r="E1258" s="186"/>
      <c r="F1258" s="186"/>
      <c r="G1258" s="187"/>
      <c r="H1258" s="200" t="str">
        <f t="shared" si="80"/>
        <v/>
      </c>
      <c r="I1258" s="196"/>
      <c r="J1258" s="187"/>
      <c r="K1258" s="200" t="str">
        <f t="shared" si="81"/>
        <v/>
      </c>
      <c r="L1258" s="199">
        <f t="shared" si="82"/>
        <v>0</v>
      </c>
      <c r="M1258" s="160"/>
    </row>
    <row r="1259" spans="2:13" x14ac:dyDescent="0.2">
      <c r="B1259" s="159"/>
      <c r="C1259" s="185"/>
      <c r="D1259" s="185"/>
      <c r="E1259" s="186"/>
      <c r="F1259" s="186"/>
      <c r="G1259" s="187"/>
      <c r="H1259" s="200" t="str">
        <f t="shared" si="80"/>
        <v/>
      </c>
      <c r="I1259" s="196"/>
      <c r="J1259" s="187"/>
      <c r="K1259" s="200" t="str">
        <f t="shared" si="81"/>
        <v/>
      </c>
      <c r="L1259" s="199">
        <f t="shared" si="82"/>
        <v>0</v>
      </c>
      <c r="M1259" s="160"/>
    </row>
    <row r="1260" spans="2:13" x14ac:dyDescent="0.2">
      <c r="B1260" s="159"/>
      <c r="C1260" s="185"/>
      <c r="D1260" s="185"/>
      <c r="E1260" s="186"/>
      <c r="F1260" s="186"/>
      <c r="G1260" s="187"/>
      <c r="H1260" s="200" t="str">
        <f t="shared" si="80"/>
        <v/>
      </c>
      <c r="I1260" s="196"/>
      <c r="J1260" s="187"/>
      <c r="K1260" s="200" t="str">
        <f t="shared" si="81"/>
        <v/>
      </c>
      <c r="L1260" s="199">
        <f t="shared" si="82"/>
        <v>0</v>
      </c>
      <c r="M1260" s="160"/>
    </row>
    <row r="1261" spans="2:13" x14ac:dyDescent="0.2">
      <c r="B1261" s="159"/>
      <c r="C1261" s="185"/>
      <c r="D1261" s="185"/>
      <c r="E1261" s="186"/>
      <c r="F1261" s="186"/>
      <c r="G1261" s="187"/>
      <c r="H1261" s="200" t="str">
        <f t="shared" si="80"/>
        <v/>
      </c>
      <c r="I1261" s="196"/>
      <c r="J1261" s="187"/>
      <c r="K1261" s="200" t="str">
        <f t="shared" si="81"/>
        <v/>
      </c>
      <c r="L1261" s="199">
        <f t="shared" si="82"/>
        <v>0</v>
      </c>
      <c r="M1261" s="160"/>
    </row>
    <row r="1262" spans="2:13" x14ac:dyDescent="0.2">
      <c r="B1262" s="159"/>
      <c r="C1262" s="185"/>
      <c r="D1262" s="185"/>
      <c r="E1262" s="186"/>
      <c r="F1262" s="186"/>
      <c r="G1262" s="187"/>
      <c r="H1262" s="200" t="str">
        <f t="shared" si="80"/>
        <v/>
      </c>
      <c r="I1262" s="196"/>
      <c r="J1262" s="187"/>
      <c r="K1262" s="200" t="str">
        <f t="shared" si="81"/>
        <v/>
      </c>
      <c r="L1262" s="199">
        <f t="shared" si="82"/>
        <v>0</v>
      </c>
      <c r="M1262" s="160"/>
    </row>
    <row r="1263" spans="2:13" x14ac:dyDescent="0.2">
      <c r="B1263" s="159"/>
      <c r="C1263" s="185"/>
      <c r="D1263" s="185"/>
      <c r="E1263" s="186"/>
      <c r="F1263" s="186"/>
      <c r="G1263" s="187"/>
      <c r="H1263" s="200" t="str">
        <f t="shared" si="80"/>
        <v/>
      </c>
      <c r="I1263" s="196"/>
      <c r="J1263" s="187"/>
      <c r="K1263" s="200" t="str">
        <f t="shared" si="81"/>
        <v/>
      </c>
      <c r="L1263" s="199">
        <f t="shared" si="82"/>
        <v>0</v>
      </c>
      <c r="M1263" s="160"/>
    </row>
    <row r="1264" spans="2:13" x14ac:dyDescent="0.2">
      <c r="B1264" s="159"/>
      <c r="C1264" s="185"/>
      <c r="D1264" s="185"/>
      <c r="E1264" s="186"/>
      <c r="F1264" s="186"/>
      <c r="G1264" s="187"/>
      <c r="H1264" s="200" t="str">
        <f t="shared" si="80"/>
        <v/>
      </c>
      <c r="I1264" s="196"/>
      <c r="J1264" s="187"/>
      <c r="K1264" s="200" t="str">
        <f t="shared" si="81"/>
        <v/>
      </c>
      <c r="L1264" s="199">
        <f t="shared" si="82"/>
        <v>0</v>
      </c>
      <c r="M1264" s="160"/>
    </row>
    <row r="1265" spans="2:13" x14ac:dyDescent="0.2">
      <c r="B1265" s="159"/>
      <c r="C1265" s="185"/>
      <c r="D1265" s="185"/>
      <c r="E1265" s="186"/>
      <c r="F1265" s="186"/>
      <c r="G1265" s="187"/>
      <c r="H1265" s="200" t="str">
        <f t="shared" si="80"/>
        <v/>
      </c>
      <c r="I1265" s="196"/>
      <c r="J1265" s="187"/>
      <c r="K1265" s="200" t="str">
        <f t="shared" si="81"/>
        <v/>
      </c>
      <c r="L1265" s="199">
        <f t="shared" si="82"/>
        <v>0</v>
      </c>
      <c r="M1265" s="160"/>
    </row>
    <row r="1266" spans="2:13" x14ac:dyDescent="0.2">
      <c r="B1266" s="159"/>
      <c r="C1266" s="185"/>
      <c r="D1266" s="185"/>
      <c r="E1266" s="186"/>
      <c r="F1266" s="186"/>
      <c r="G1266" s="187"/>
      <c r="H1266" s="200" t="str">
        <f t="shared" si="80"/>
        <v/>
      </c>
      <c r="I1266" s="196"/>
      <c r="J1266" s="187"/>
      <c r="K1266" s="200" t="str">
        <f t="shared" si="81"/>
        <v/>
      </c>
      <c r="L1266" s="199">
        <f t="shared" si="82"/>
        <v>0</v>
      </c>
      <c r="M1266" s="160"/>
    </row>
    <row r="1267" spans="2:13" x14ac:dyDescent="0.2">
      <c r="B1267" s="159"/>
      <c r="C1267" s="185"/>
      <c r="D1267" s="185"/>
      <c r="E1267" s="186"/>
      <c r="F1267" s="186"/>
      <c r="G1267" s="187"/>
      <c r="H1267" s="200" t="str">
        <f t="shared" si="80"/>
        <v/>
      </c>
      <c r="I1267" s="196"/>
      <c r="J1267" s="187"/>
      <c r="K1267" s="200" t="str">
        <f t="shared" si="81"/>
        <v/>
      </c>
      <c r="L1267" s="199">
        <f t="shared" si="82"/>
        <v>0</v>
      </c>
      <c r="M1267" s="160"/>
    </row>
    <row r="1268" spans="2:13" x14ac:dyDescent="0.2">
      <c r="B1268" s="159"/>
      <c r="C1268" s="185"/>
      <c r="D1268" s="185"/>
      <c r="E1268" s="186"/>
      <c r="F1268" s="186"/>
      <c r="G1268" s="187"/>
      <c r="H1268" s="200" t="str">
        <f t="shared" si="80"/>
        <v/>
      </c>
      <c r="I1268" s="196"/>
      <c r="J1268" s="187"/>
      <c r="K1268" s="200" t="str">
        <f t="shared" si="81"/>
        <v/>
      </c>
      <c r="L1268" s="199">
        <f t="shared" si="82"/>
        <v>0</v>
      </c>
      <c r="M1268" s="160"/>
    </row>
    <row r="1269" spans="2:13" x14ac:dyDescent="0.2">
      <c r="B1269" s="159"/>
      <c r="C1269" s="185"/>
      <c r="D1269" s="185"/>
      <c r="E1269" s="186"/>
      <c r="F1269" s="186"/>
      <c r="G1269" s="187"/>
      <c r="H1269" s="200" t="str">
        <f t="shared" si="80"/>
        <v/>
      </c>
      <c r="I1269" s="196"/>
      <c r="J1269" s="187"/>
      <c r="K1269" s="200" t="str">
        <f t="shared" si="81"/>
        <v/>
      </c>
      <c r="L1269" s="199">
        <f t="shared" si="82"/>
        <v>0</v>
      </c>
      <c r="M1269" s="160"/>
    </row>
    <row r="1270" spans="2:13" x14ac:dyDescent="0.2">
      <c r="B1270" s="159"/>
      <c r="C1270" s="185"/>
      <c r="D1270" s="185"/>
      <c r="E1270" s="186"/>
      <c r="F1270" s="186"/>
      <c r="G1270" s="187"/>
      <c r="H1270" s="200" t="str">
        <f t="shared" si="80"/>
        <v/>
      </c>
      <c r="I1270" s="196"/>
      <c r="J1270" s="187"/>
      <c r="K1270" s="200" t="str">
        <f t="shared" si="81"/>
        <v/>
      </c>
      <c r="L1270" s="199">
        <f t="shared" si="82"/>
        <v>0</v>
      </c>
      <c r="M1270" s="160"/>
    </row>
    <row r="1271" spans="2:13" x14ac:dyDescent="0.2">
      <c r="B1271" s="159"/>
      <c r="C1271" s="185"/>
      <c r="D1271" s="185"/>
      <c r="E1271" s="186"/>
      <c r="F1271" s="186"/>
      <c r="G1271" s="187"/>
      <c r="H1271" s="200" t="str">
        <f t="shared" si="80"/>
        <v/>
      </c>
      <c r="I1271" s="196"/>
      <c r="J1271" s="187"/>
      <c r="K1271" s="200" t="str">
        <f t="shared" si="81"/>
        <v/>
      </c>
      <c r="L1271" s="199">
        <f t="shared" si="82"/>
        <v>0</v>
      </c>
      <c r="M1271" s="160"/>
    </row>
    <row r="1272" spans="2:13" x14ac:dyDescent="0.2">
      <c r="B1272" s="159"/>
      <c r="C1272" s="185"/>
      <c r="D1272" s="185"/>
      <c r="E1272" s="186"/>
      <c r="F1272" s="186"/>
      <c r="G1272" s="187"/>
      <c r="H1272" s="200" t="str">
        <f t="shared" si="80"/>
        <v/>
      </c>
      <c r="I1272" s="196"/>
      <c r="J1272" s="187"/>
      <c r="K1272" s="200" t="str">
        <f t="shared" si="81"/>
        <v/>
      </c>
      <c r="L1272" s="199">
        <f t="shared" si="82"/>
        <v>0</v>
      </c>
      <c r="M1272" s="160"/>
    </row>
    <row r="1273" spans="2:13" x14ac:dyDescent="0.2">
      <c r="B1273" s="159"/>
      <c r="C1273" s="185"/>
      <c r="D1273" s="185"/>
      <c r="E1273" s="186"/>
      <c r="F1273" s="186"/>
      <c r="G1273" s="187"/>
      <c r="H1273" s="200" t="str">
        <f t="shared" si="80"/>
        <v/>
      </c>
      <c r="I1273" s="196"/>
      <c r="J1273" s="187"/>
      <c r="K1273" s="200" t="str">
        <f t="shared" si="81"/>
        <v/>
      </c>
      <c r="L1273" s="199">
        <f t="shared" si="82"/>
        <v>0</v>
      </c>
      <c r="M1273" s="160"/>
    </row>
    <row r="1274" spans="2:13" x14ac:dyDescent="0.2">
      <c r="B1274" s="159"/>
      <c r="C1274" s="185"/>
      <c r="D1274" s="185"/>
      <c r="E1274" s="186"/>
      <c r="F1274" s="186"/>
      <c r="G1274" s="187"/>
      <c r="H1274" s="200" t="str">
        <f t="shared" si="80"/>
        <v/>
      </c>
      <c r="I1274" s="196"/>
      <c r="J1274" s="187"/>
      <c r="K1274" s="200" t="str">
        <f t="shared" si="81"/>
        <v/>
      </c>
      <c r="L1274" s="199">
        <f t="shared" si="82"/>
        <v>0</v>
      </c>
      <c r="M1274" s="160"/>
    </row>
    <row r="1275" spans="2:13" x14ac:dyDescent="0.2">
      <c r="B1275" s="159"/>
      <c r="C1275" s="185"/>
      <c r="D1275" s="185"/>
      <c r="E1275" s="186"/>
      <c r="F1275" s="186"/>
      <c r="G1275" s="187"/>
      <c r="H1275" s="200" t="str">
        <f t="shared" si="80"/>
        <v/>
      </c>
      <c r="I1275" s="196"/>
      <c r="J1275" s="187"/>
      <c r="K1275" s="200" t="str">
        <f t="shared" si="81"/>
        <v/>
      </c>
      <c r="L1275" s="199">
        <f t="shared" si="82"/>
        <v>0</v>
      </c>
      <c r="M1275" s="160"/>
    </row>
    <row r="1276" spans="2:13" x14ac:dyDescent="0.2">
      <c r="B1276" s="159"/>
      <c r="C1276" s="185"/>
      <c r="D1276" s="185"/>
      <c r="E1276" s="186"/>
      <c r="F1276" s="186"/>
      <c r="G1276" s="187"/>
      <c r="H1276" s="200" t="str">
        <f t="shared" si="80"/>
        <v/>
      </c>
      <c r="I1276" s="196"/>
      <c r="J1276" s="187"/>
      <c r="K1276" s="200" t="str">
        <f t="shared" si="81"/>
        <v/>
      </c>
      <c r="L1276" s="199">
        <f t="shared" si="82"/>
        <v>0</v>
      </c>
      <c r="M1276" s="160"/>
    </row>
    <row r="1277" spans="2:13" x14ac:dyDescent="0.2">
      <c r="B1277" s="159"/>
      <c r="C1277" s="185"/>
      <c r="D1277" s="185"/>
      <c r="E1277" s="186"/>
      <c r="F1277" s="186"/>
      <c r="G1277" s="187"/>
      <c r="H1277" s="200" t="str">
        <f t="shared" si="80"/>
        <v/>
      </c>
      <c r="I1277" s="196"/>
      <c r="J1277" s="187"/>
      <c r="K1277" s="200" t="str">
        <f t="shared" si="81"/>
        <v/>
      </c>
      <c r="L1277" s="199">
        <f t="shared" si="82"/>
        <v>0</v>
      </c>
      <c r="M1277" s="160"/>
    </row>
    <row r="1278" spans="2:13" x14ac:dyDescent="0.2">
      <c r="B1278" s="159"/>
      <c r="C1278" s="185"/>
      <c r="D1278" s="185"/>
      <c r="E1278" s="186"/>
      <c r="F1278" s="186"/>
      <c r="G1278" s="187"/>
      <c r="H1278" s="200" t="str">
        <f t="shared" si="80"/>
        <v/>
      </c>
      <c r="I1278" s="196"/>
      <c r="J1278" s="187"/>
      <c r="K1278" s="200" t="str">
        <f t="shared" si="81"/>
        <v/>
      </c>
      <c r="L1278" s="199">
        <f t="shared" si="82"/>
        <v>0</v>
      </c>
      <c r="M1278" s="160"/>
    </row>
    <row r="1279" spans="2:13" x14ac:dyDescent="0.2">
      <c r="B1279" s="159"/>
      <c r="C1279" s="185"/>
      <c r="D1279" s="185"/>
      <c r="E1279" s="186"/>
      <c r="F1279" s="186"/>
      <c r="G1279" s="187"/>
      <c r="H1279" s="200" t="str">
        <f t="shared" si="80"/>
        <v/>
      </c>
      <c r="I1279" s="196"/>
      <c r="J1279" s="187"/>
      <c r="K1279" s="200" t="str">
        <f t="shared" si="81"/>
        <v/>
      </c>
      <c r="L1279" s="199">
        <f t="shared" si="82"/>
        <v>0</v>
      </c>
      <c r="M1279" s="160"/>
    </row>
    <row r="1280" spans="2:13" x14ac:dyDescent="0.2">
      <c r="B1280" s="159"/>
      <c r="C1280" s="185"/>
      <c r="D1280" s="185"/>
      <c r="E1280" s="186"/>
      <c r="F1280" s="186"/>
      <c r="G1280" s="187"/>
      <c r="H1280" s="200" t="str">
        <f t="shared" si="80"/>
        <v/>
      </c>
      <c r="I1280" s="196"/>
      <c r="J1280" s="187"/>
      <c r="K1280" s="200" t="str">
        <f t="shared" si="81"/>
        <v/>
      </c>
      <c r="L1280" s="199">
        <f t="shared" si="82"/>
        <v>0</v>
      </c>
      <c r="M1280" s="160"/>
    </row>
    <row r="1281" spans="2:13" x14ac:dyDescent="0.2">
      <c r="B1281" s="159"/>
      <c r="C1281" s="185"/>
      <c r="D1281" s="185"/>
      <c r="E1281" s="186"/>
      <c r="F1281" s="186"/>
      <c r="G1281" s="187"/>
      <c r="H1281" s="200" t="str">
        <f t="shared" si="80"/>
        <v/>
      </c>
      <c r="I1281" s="196"/>
      <c r="J1281" s="187"/>
      <c r="K1281" s="200" t="str">
        <f t="shared" si="81"/>
        <v/>
      </c>
      <c r="L1281" s="199">
        <f t="shared" si="82"/>
        <v>0</v>
      </c>
      <c r="M1281" s="160"/>
    </row>
    <row r="1282" spans="2:13" x14ac:dyDescent="0.2">
      <c r="B1282" s="159"/>
      <c r="C1282" s="185"/>
      <c r="D1282" s="185"/>
      <c r="E1282" s="186"/>
      <c r="F1282" s="186"/>
      <c r="G1282" s="187"/>
      <c r="H1282" s="200" t="str">
        <f t="shared" si="80"/>
        <v/>
      </c>
      <c r="I1282" s="196"/>
      <c r="J1282" s="187"/>
      <c r="K1282" s="200" t="str">
        <f t="shared" si="81"/>
        <v/>
      </c>
      <c r="L1282" s="199">
        <f t="shared" si="82"/>
        <v>0</v>
      </c>
      <c r="M1282" s="160"/>
    </row>
    <row r="1283" spans="2:13" x14ac:dyDescent="0.2">
      <c r="B1283" s="159"/>
      <c r="C1283" s="185"/>
      <c r="D1283" s="185"/>
      <c r="E1283" s="186"/>
      <c r="F1283" s="186"/>
      <c r="G1283" s="187"/>
      <c r="H1283" s="200" t="str">
        <f t="shared" si="80"/>
        <v/>
      </c>
      <c r="I1283" s="196"/>
      <c r="J1283" s="187"/>
      <c r="K1283" s="200" t="str">
        <f t="shared" si="81"/>
        <v/>
      </c>
      <c r="L1283" s="199">
        <f t="shared" si="82"/>
        <v>0</v>
      </c>
      <c r="M1283" s="160"/>
    </row>
    <row r="1284" spans="2:13" x14ac:dyDescent="0.2">
      <c r="B1284" s="159"/>
      <c r="C1284" s="185"/>
      <c r="D1284" s="185"/>
      <c r="E1284" s="186"/>
      <c r="F1284" s="186"/>
      <c r="G1284" s="187"/>
      <c r="H1284" s="200" t="str">
        <f t="shared" si="80"/>
        <v/>
      </c>
      <c r="I1284" s="196"/>
      <c r="J1284" s="187"/>
      <c r="K1284" s="200" t="str">
        <f t="shared" si="81"/>
        <v/>
      </c>
      <c r="L1284" s="199">
        <f t="shared" si="82"/>
        <v>0</v>
      </c>
      <c r="M1284" s="160"/>
    </row>
    <row r="1285" spans="2:13" x14ac:dyDescent="0.2">
      <c r="B1285" s="159"/>
      <c r="C1285" s="185"/>
      <c r="D1285" s="185"/>
      <c r="E1285" s="186"/>
      <c r="F1285" s="186"/>
      <c r="G1285" s="187"/>
      <c r="H1285" s="200" t="str">
        <f t="shared" si="80"/>
        <v/>
      </c>
      <c r="I1285" s="196"/>
      <c r="J1285" s="187"/>
      <c r="K1285" s="200" t="str">
        <f t="shared" si="81"/>
        <v/>
      </c>
      <c r="L1285" s="199">
        <f t="shared" si="82"/>
        <v>0</v>
      </c>
      <c r="M1285" s="160"/>
    </row>
    <row r="1286" spans="2:13" x14ac:dyDescent="0.2">
      <c r="B1286" s="159"/>
      <c r="C1286" s="185"/>
      <c r="D1286" s="185"/>
      <c r="E1286" s="186"/>
      <c r="F1286" s="186"/>
      <c r="G1286" s="187"/>
      <c r="H1286" s="200" t="str">
        <f t="shared" si="80"/>
        <v/>
      </c>
      <c r="I1286" s="196"/>
      <c r="J1286" s="187"/>
      <c r="K1286" s="200" t="str">
        <f t="shared" si="81"/>
        <v/>
      </c>
      <c r="L1286" s="199">
        <f t="shared" si="82"/>
        <v>0</v>
      </c>
      <c r="M1286" s="160"/>
    </row>
    <row r="1287" spans="2:13" x14ac:dyDescent="0.2">
      <c r="B1287" s="159"/>
      <c r="C1287" s="185"/>
      <c r="D1287" s="185"/>
      <c r="E1287" s="186"/>
      <c r="F1287" s="186"/>
      <c r="G1287" s="187"/>
      <c r="H1287" s="200" t="str">
        <f t="shared" si="80"/>
        <v/>
      </c>
      <c r="I1287" s="196"/>
      <c r="J1287" s="187"/>
      <c r="K1287" s="200" t="str">
        <f t="shared" si="81"/>
        <v/>
      </c>
      <c r="L1287" s="199">
        <f t="shared" si="82"/>
        <v>0</v>
      </c>
      <c r="M1287" s="160"/>
    </row>
    <row r="1288" spans="2:13" x14ac:dyDescent="0.2">
      <c r="B1288" s="159"/>
      <c r="C1288" s="185"/>
      <c r="D1288" s="185"/>
      <c r="E1288" s="186"/>
      <c r="F1288" s="186"/>
      <c r="G1288" s="187"/>
      <c r="H1288" s="200" t="str">
        <f t="shared" si="80"/>
        <v/>
      </c>
      <c r="I1288" s="196"/>
      <c r="J1288" s="187"/>
      <c r="K1288" s="200" t="str">
        <f t="shared" si="81"/>
        <v/>
      </c>
      <c r="L1288" s="199">
        <f t="shared" si="82"/>
        <v>0</v>
      </c>
      <c r="M1288" s="160"/>
    </row>
    <row r="1289" spans="2:13" x14ac:dyDescent="0.2">
      <c r="B1289" s="159"/>
      <c r="C1289" s="185"/>
      <c r="D1289" s="185"/>
      <c r="E1289" s="186"/>
      <c r="F1289" s="186"/>
      <c r="G1289" s="187"/>
      <c r="H1289" s="200" t="str">
        <f t="shared" si="80"/>
        <v/>
      </c>
      <c r="I1289" s="196"/>
      <c r="J1289" s="187"/>
      <c r="K1289" s="200" t="str">
        <f t="shared" si="81"/>
        <v/>
      </c>
      <c r="L1289" s="199">
        <f t="shared" si="82"/>
        <v>0</v>
      </c>
      <c r="M1289" s="160"/>
    </row>
    <row r="1290" spans="2:13" x14ac:dyDescent="0.2">
      <c r="B1290" s="159"/>
      <c r="C1290" s="185"/>
      <c r="D1290" s="185"/>
      <c r="E1290" s="186"/>
      <c r="F1290" s="186"/>
      <c r="G1290" s="187"/>
      <c r="H1290" s="200" t="str">
        <f t="shared" si="80"/>
        <v/>
      </c>
      <c r="I1290" s="196"/>
      <c r="J1290" s="187"/>
      <c r="K1290" s="200" t="str">
        <f t="shared" si="81"/>
        <v/>
      </c>
      <c r="L1290" s="199">
        <f t="shared" si="82"/>
        <v>0</v>
      </c>
      <c r="M1290" s="160"/>
    </row>
    <row r="1291" spans="2:13" x14ac:dyDescent="0.2">
      <c r="B1291" s="159"/>
      <c r="C1291" s="185"/>
      <c r="D1291" s="185"/>
      <c r="E1291" s="186"/>
      <c r="F1291" s="186"/>
      <c r="G1291" s="187"/>
      <c r="H1291" s="200" t="str">
        <f t="shared" si="80"/>
        <v/>
      </c>
      <c r="I1291" s="196"/>
      <c r="J1291" s="187"/>
      <c r="K1291" s="200" t="str">
        <f t="shared" si="81"/>
        <v/>
      </c>
      <c r="L1291" s="199">
        <f t="shared" si="82"/>
        <v>0</v>
      </c>
      <c r="M1291" s="160"/>
    </row>
    <row r="1292" spans="2:13" x14ac:dyDescent="0.2">
      <c r="B1292" s="159"/>
      <c r="C1292" s="185"/>
      <c r="D1292" s="185"/>
      <c r="E1292" s="186"/>
      <c r="F1292" s="186"/>
      <c r="G1292" s="187"/>
      <c r="H1292" s="200" t="str">
        <f t="shared" si="80"/>
        <v/>
      </c>
      <c r="I1292" s="196"/>
      <c r="J1292" s="187"/>
      <c r="K1292" s="200" t="str">
        <f t="shared" si="81"/>
        <v/>
      </c>
      <c r="L1292" s="199">
        <f t="shared" si="82"/>
        <v>0</v>
      </c>
      <c r="M1292" s="160"/>
    </row>
    <row r="1293" spans="2:13" x14ac:dyDescent="0.2">
      <c r="B1293" s="159"/>
      <c r="C1293" s="185"/>
      <c r="D1293" s="185"/>
      <c r="E1293" s="186"/>
      <c r="F1293" s="186"/>
      <c r="G1293" s="187"/>
      <c r="H1293" s="200" t="str">
        <f t="shared" si="80"/>
        <v/>
      </c>
      <c r="I1293" s="196"/>
      <c r="J1293" s="187"/>
      <c r="K1293" s="200" t="str">
        <f t="shared" si="81"/>
        <v/>
      </c>
      <c r="L1293" s="199">
        <f t="shared" si="82"/>
        <v>0</v>
      </c>
      <c r="M1293" s="160"/>
    </row>
    <row r="1294" spans="2:13" x14ac:dyDescent="0.2">
      <c r="B1294" s="159"/>
      <c r="C1294" s="185"/>
      <c r="D1294" s="185"/>
      <c r="E1294" s="186"/>
      <c r="F1294" s="186"/>
      <c r="G1294" s="187"/>
      <c r="H1294" s="200" t="str">
        <f t="shared" si="80"/>
        <v/>
      </c>
      <c r="I1294" s="196"/>
      <c r="J1294" s="187"/>
      <c r="K1294" s="200" t="str">
        <f t="shared" si="81"/>
        <v/>
      </c>
      <c r="L1294" s="199">
        <f t="shared" si="82"/>
        <v>0</v>
      </c>
      <c r="M1294" s="160"/>
    </row>
    <row r="1295" spans="2:13" x14ac:dyDescent="0.2">
      <c r="B1295" s="159"/>
      <c r="C1295" s="185"/>
      <c r="D1295" s="185"/>
      <c r="E1295" s="186"/>
      <c r="F1295" s="186"/>
      <c r="G1295" s="187"/>
      <c r="H1295" s="200" t="str">
        <f t="shared" si="80"/>
        <v/>
      </c>
      <c r="I1295" s="196"/>
      <c r="J1295" s="187"/>
      <c r="K1295" s="200" t="str">
        <f t="shared" si="81"/>
        <v/>
      </c>
      <c r="L1295" s="199">
        <f t="shared" si="82"/>
        <v>0</v>
      </c>
      <c r="M1295" s="160"/>
    </row>
    <row r="1296" spans="2:13" x14ac:dyDescent="0.2">
      <c r="B1296" s="159"/>
      <c r="C1296" s="185"/>
      <c r="D1296" s="185"/>
      <c r="E1296" s="186"/>
      <c r="F1296" s="186"/>
      <c r="G1296" s="187"/>
      <c r="H1296" s="200" t="str">
        <f t="shared" si="80"/>
        <v/>
      </c>
      <c r="I1296" s="196"/>
      <c r="J1296" s="187"/>
      <c r="K1296" s="200" t="str">
        <f t="shared" si="81"/>
        <v/>
      </c>
      <c r="L1296" s="199">
        <f t="shared" si="82"/>
        <v>0</v>
      </c>
      <c r="M1296" s="160"/>
    </row>
    <row r="1297" spans="2:13" x14ac:dyDescent="0.2">
      <c r="B1297" s="159"/>
      <c r="C1297" s="185"/>
      <c r="D1297" s="185"/>
      <c r="E1297" s="186"/>
      <c r="F1297" s="186"/>
      <c r="G1297" s="187"/>
      <c r="H1297" s="200" t="str">
        <f t="shared" si="80"/>
        <v/>
      </c>
      <c r="I1297" s="196"/>
      <c r="J1297" s="187"/>
      <c r="K1297" s="200" t="str">
        <f t="shared" si="81"/>
        <v/>
      </c>
      <c r="L1297" s="199">
        <f t="shared" si="82"/>
        <v>0</v>
      </c>
      <c r="M1297" s="160"/>
    </row>
    <row r="1298" spans="2:13" x14ac:dyDescent="0.2">
      <c r="B1298" s="159"/>
      <c r="C1298" s="185"/>
      <c r="D1298" s="185"/>
      <c r="E1298" s="186"/>
      <c r="F1298" s="186"/>
      <c r="G1298" s="187"/>
      <c r="H1298" s="200" t="str">
        <f t="shared" si="80"/>
        <v/>
      </c>
      <c r="I1298" s="196"/>
      <c r="J1298" s="187"/>
      <c r="K1298" s="200" t="str">
        <f t="shared" si="81"/>
        <v/>
      </c>
      <c r="L1298" s="199">
        <f t="shared" si="82"/>
        <v>0</v>
      </c>
      <c r="M1298" s="160"/>
    </row>
    <row r="1299" spans="2:13" x14ac:dyDescent="0.2">
      <c r="B1299" s="159"/>
      <c r="C1299" s="185"/>
      <c r="D1299" s="185"/>
      <c r="E1299" s="186"/>
      <c r="F1299" s="186"/>
      <c r="G1299" s="187"/>
      <c r="H1299" s="200" t="str">
        <f t="shared" si="80"/>
        <v/>
      </c>
      <c r="I1299" s="196"/>
      <c r="J1299" s="187"/>
      <c r="K1299" s="200" t="str">
        <f t="shared" si="81"/>
        <v/>
      </c>
      <c r="L1299" s="199">
        <f t="shared" si="82"/>
        <v>0</v>
      </c>
      <c r="M1299" s="160"/>
    </row>
    <row r="1300" spans="2:13" x14ac:dyDescent="0.2">
      <c r="B1300" s="159"/>
      <c r="C1300" s="185"/>
      <c r="D1300" s="185"/>
      <c r="E1300" s="186"/>
      <c r="F1300" s="186"/>
      <c r="G1300" s="187"/>
      <c r="H1300" s="200" t="str">
        <f t="shared" si="80"/>
        <v/>
      </c>
      <c r="I1300" s="196"/>
      <c r="J1300" s="187"/>
      <c r="K1300" s="200" t="str">
        <f t="shared" si="81"/>
        <v/>
      </c>
      <c r="L1300" s="199">
        <f t="shared" si="82"/>
        <v>0</v>
      </c>
      <c r="M1300" s="160"/>
    </row>
    <row r="1301" spans="2:13" x14ac:dyDescent="0.2">
      <c r="B1301" s="159"/>
      <c r="C1301" s="185"/>
      <c r="D1301" s="185"/>
      <c r="E1301" s="186"/>
      <c r="F1301" s="186"/>
      <c r="G1301" s="187"/>
      <c r="H1301" s="200" t="str">
        <f t="shared" si="80"/>
        <v/>
      </c>
      <c r="I1301" s="196"/>
      <c r="J1301" s="187"/>
      <c r="K1301" s="200" t="str">
        <f t="shared" si="81"/>
        <v/>
      </c>
      <c r="L1301" s="199">
        <f t="shared" si="82"/>
        <v>0</v>
      </c>
      <c r="M1301" s="160"/>
    </row>
    <row r="1302" spans="2:13" x14ac:dyDescent="0.2">
      <c r="B1302" s="159"/>
      <c r="C1302" s="185"/>
      <c r="D1302" s="185"/>
      <c r="E1302" s="186"/>
      <c r="F1302" s="186"/>
      <c r="G1302" s="187"/>
      <c r="H1302" s="200" t="str">
        <f t="shared" si="80"/>
        <v/>
      </c>
      <c r="I1302" s="196"/>
      <c r="J1302" s="187"/>
      <c r="K1302" s="200" t="str">
        <f t="shared" si="81"/>
        <v/>
      </c>
      <c r="L1302" s="199">
        <f t="shared" si="82"/>
        <v>0</v>
      </c>
      <c r="M1302" s="160"/>
    </row>
    <row r="1303" spans="2:13" x14ac:dyDescent="0.2">
      <c r="B1303" s="159"/>
      <c r="C1303" s="185"/>
      <c r="D1303" s="185"/>
      <c r="E1303" s="186"/>
      <c r="F1303" s="186"/>
      <c r="G1303" s="187"/>
      <c r="H1303" s="200" t="str">
        <f t="shared" si="80"/>
        <v/>
      </c>
      <c r="I1303" s="196"/>
      <c r="J1303" s="187"/>
      <c r="K1303" s="200" t="str">
        <f t="shared" si="81"/>
        <v/>
      </c>
      <c r="L1303" s="199">
        <f t="shared" si="82"/>
        <v>0</v>
      </c>
      <c r="M1303" s="160"/>
    </row>
    <row r="1304" spans="2:13" x14ac:dyDescent="0.2">
      <c r="B1304" s="159"/>
      <c r="C1304" s="185"/>
      <c r="D1304" s="185"/>
      <c r="E1304" s="186"/>
      <c r="F1304" s="186"/>
      <c r="G1304" s="187"/>
      <c r="H1304" s="200" t="str">
        <f t="shared" si="80"/>
        <v/>
      </c>
      <c r="I1304" s="196"/>
      <c r="J1304" s="187"/>
      <c r="K1304" s="200" t="str">
        <f t="shared" si="81"/>
        <v/>
      </c>
      <c r="L1304" s="199">
        <f t="shared" si="82"/>
        <v>0</v>
      </c>
      <c r="M1304" s="160"/>
    </row>
    <row r="1305" spans="2:13" x14ac:dyDescent="0.2">
      <c r="B1305" s="159"/>
      <c r="C1305" s="185"/>
      <c r="D1305" s="185"/>
      <c r="E1305" s="186"/>
      <c r="F1305" s="186"/>
      <c r="G1305" s="187"/>
      <c r="H1305" s="200" t="str">
        <f t="shared" si="80"/>
        <v/>
      </c>
      <c r="I1305" s="196"/>
      <c r="J1305" s="187"/>
      <c r="K1305" s="200" t="str">
        <f t="shared" si="81"/>
        <v/>
      </c>
      <c r="L1305" s="199">
        <f t="shared" si="82"/>
        <v>0</v>
      </c>
      <c r="M1305" s="160"/>
    </row>
    <row r="1306" spans="2:13" x14ac:dyDescent="0.2">
      <c r="B1306" s="159"/>
      <c r="C1306" s="185"/>
      <c r="D1306" s="185"/>
      <c r="E1306" s="186"/>
      <c r="F1306" s="186"/>
      <c r="G1306" s="187"/>
      <c r="H1306" s="200" t="str">
        <f t="shared" si="80"/>
        <v/>
      </c>
      <c r="I1306" s="196"/>
      <c r="J1306" s="187"/>
      <c r="K1306" s="200" t="str">
        <f t="shared" si="81"/>
        <v/>
      </c>
      <c r="L1306" s="199">
        <f t="shared" si="82"/>
        <v>0</v>
      </c>
      <c r="M1306" s="160"/>
    </row>
    <row r="1307" spans="2:13" x14ac:dyDescent="0.2">
      <c r="B1307" s="159"/>
      <c r="C1307" s="185"/>
      <c r="D1307" s="185"/>
      <c r="E1307" s="186"/>
      <c r="F1307" s="186"/>
      <c r="G1307" s="187"/>
      <c r="H1307" s="200" t="str">
        <f t="shared" si="80"/>
        <v/>
      </c>
      <c r="I1307" s="196"/>
      <c r="J1307" s="187"/>
      <c r="K1307" s="200" t="str">
        <f t="shared" si="81"/>
        <v/>
      </c>
      <c r="L1307" s="199">
        <f t="shared" si="82"/>
        <v>0</v>
      </c>
      <c r="M1307" s="160"/>
    </row>
    <row r="1308" spans="2:13" x14ac:dyDescent="0.2">
      <c r="B1308" s="159"/>
      <c r="C1308" s="185"/>
      <c r="D1308" s="185"/>
      <c r="E1308" s="186"/>
      <c r="F1308" s="186"/>
      <c r="G1308" s="187"/>
      <c r="H1308" s="200" t="str">
        <f t="shared" si="80"/>
        <v/>
      </c>
      <c r="I1308" s="196"/>
      <c r="J1308" s="187"/>
      <c r="K1308" s="200" t="str">
        <f t="shared" si="81"/>
        <v/>
      </c>
      <c r="L1308" s="199">
        <f t="shared" si="82"/>
        <v>0</v>
      </c>
      <c r="M1308" s="160"/>
    </row>
    <row r="1309" spans="2:13" x14ac:dyDescent="0.2">
      <c r="B1309" s="159"/>
      <c r="C1309" s="185"/>
      <c r="D1309" s="185"/>
      <c r="E1309" s="186"/>
      <c r="F1309" s="186"/>
      <c r="G1309" s="187"/>
      <c r="H1309" s="200" t="str">
        <f t="shared" si="80"/>
        <v/>
      </c>
      <c r="I1309" s="196"/>
      <c r="J1309" s="187"/>
      <c r="K1309" s="200" t="str">
        <f t="shared" si="81"/>
        <v/>
      </c>
      <c r="L1309" s="199">
        <f t="shared" si="82"/>
        <v>0</v>
      </c>
      <c r="M1309" s="160"/>
    </row>
    <row r="1310" spans="2:13" x14ac:dyDescent="0.2">
      <c r="B1310" s="159"/>
      <c r="C1310" s="185"/>
      <c r="D1310" s="185"/>
      <c r="E1310" s="186"/>
      <c r="F1310" s="186"/>
      <c r="G1310" s="187"/>
      <c r="H1310" s="200" t="str">
        <f t="shared" si="80"/>
        <v/>
      </c>
      <c r="I1310" s="196"/>
      <c r="J1310" s="187"/>
      <c r="K1310" s="200" t="str">
        <f t="shared" si="81"/>
        <v/>
      </c>
      <c r="L1310" s="199">
        <f t="shared" si="82"/>
        <v>0</v>
      </c>
      <c r="M1310" s="160"/>
    </row>
    <row r="1311" spans="2:13" x14ac:dyDescent="0.2">
      <c r="B1311" s="159"/>
      <c r="C1311" s="185"/>
      <c r="D1311" s="185"/>
      <c r="E1311" s="186"/>
      <c r="F1311" s="186"/>
      <c r="G1311" s="187"/>
      <c r="H1311" s="200" t="str">
        <f t="shared" si="80"/>
        <v/>
      </c>
      <c r="I1311" s="196"/>
      <c r="J1311" s="187"/>
      <c r="K1311" s="200" t="str">
        <f t="shared" si="81"/>
        <v/>
      </c>
      <c r="L1311" s="199">
        <f t="shared" si="82"/>
        <v>0</v>
      </c>
      <c r="M1311" s="160"/>
    </row>
    <row r="1312" spans="2:13" x14ac:dyDescent="0.2">
      <c r="B1312" s="159"/>
      <c r="C1312" s="185"/>
      <c r="D1312" s="185"/>
      <c r="E1312" s="186"/>
      <c r="F1312" s="186"/>
      <c r="G1312" s="187"/>
      <c r="H1312" s="200" t="str">
        <f t="shared" si="80"/>
        <v/>
      </c>
      <c r="I1312" s="196"/>
      <c r="J1312" s="187"/>
      <c r="K1312" s="200" t="str">
        <f t="shared" si="81"/>
        <v/>
      </c>
      <c r="L1312" s="199">
        <f t="shared" si="82"/>
        <v>0</v>
      </c>
      <c r="M1312" s="160"/>
    </row>
    <row r="1313" spans="2:13" x14ac:dyDescent="0.2">
      <c r="B1313" s="159"/>
      <c r="C1313" s="185"/>
      <c r="D1313" s="185"/>
      <c r="E1313" s="186"/>
      <c r="F1313" s="186"/>
      <c r="G1313" s="187"/>
      <c r="H1313" s="200" t="str">
        <f t="shared" si="80"/>
        <v/>
      </c>
      <c r="I1313" s="196"/>
      <c r="J1313" s="187"/>
      <c r="K1313" s="200" t="str">
        <f t="shared" si="81"/>
        <v/>
      </c>
      <c r="L1313" s="199">
        <f t="shared" si="82"/>
        <v>0</v>
      </c>
      <c r="M1313" s="160"/>
    </row>
    <row r="1314" spans="2:13" x14ac:dyDescent="0.2">
      <c r="B1314" s="159"/>
      <c r="C1314" s="185"/>
      <c r="D1314" s="185"/>
      <c r="E1314" s="186"/>
      <c r="F1314" s="186"/>
      <c r="G1314" s="187"/>
      <c r="H1314" s="200" t="str">
        <f t="shared" si="80"/>
        <v/>
      </c>
      <c r="I1314" s="196"/>
      <c r="J1314" s="187"/>
      <c r="K1314" s="200" t="str">
        <f t="shared" si="81"/>
        <v/>
      </c>
      <c r="L1314" s="199">
        <f t="shared" si="82"/>
        <v>0</v>
      </c>
      <c r="M1314" s="160"/>
    </row>
    <row r="1315" spans="2:13" x14ac:dyDescent="0.2">
      <c r="B1315" s="159"/>
      <c r="C1315" s="185"/>
      <c r="D1315" s="185"/>
      <c r="E1315" s="186"/>
      <c r="F1315" s="186"/>
      <c r="G1315" s="187"/>
      <c r="H1315" s="200" t="str">
        <f t="shared" si="80"/>
        <v/>
      </c>
      <c r="I1315" s="196"/>
      <c r="J1315" s="187"/>
      <c r="K1315" s="200" t="str">
        <f t="shared" si="81"/>
        <v/>
      </c>
      <c r="L1315" s="199">
        <f t="shared" si="82"/>
        <v>0</v>
      </c>
      <c r="M1315" s="160"/>
    </row>
    <row r="1316" spans="2:13" x14ac:dyDescent="0.2">
      <c r="B1316" s="159"/>
      <c r="C1316" s="185"/>
      <c r="D1316" s="185"/>
      <c r="E1316" s="186"/>
      <c r="F1316" s="186"/>
      <c r="G1316" s="187"/>
      <c r="H1316" s="200" t="str">
        <f t="shared" si="80"/>
        <v/>
      </c>
      <c r="I1316" s="196"/>
      <c r="J1316" s="187"/>
      <c r="K1316" s="200" t="str">
        <f t="shared" si="81"/>
        <v/>
      </c>
      <c r="L1316" s="199">
        <f t="shared" si="82"/>
        <v>0</v>
      </c>
      <c r="M1316" s="160"/>
    </row>
    <row r="1317" spans="2:13" x14ac:dyDescent="0.2">
      <c r="B1317" s="159"/>
      <c r="C1317" s="185"/>
      <c r="D1317" s="185"/>
      <c r="E1317" s="186"/>
      <c r="F1317" s="186"/>
      <c r="G1317" s="187"/>
      <c r="H1317" s="200" t="str">
        <f t="shared" si="80"/>
        <v/>
      </c>
      <c r="I1317" s="196"/>
      <c r="J1317" s="187"/>
      <c r="K1317" s="200" t="str">
        <f t="shared" si="81"/>
        <v/>
      </c>
      <c r="L1317" s="199">
        <f t="shared" si="82"/>
        <v>0</v>
      </c>
      <c r="M1317" s="160"/>
    </row>
    <row r="1318" spans="2:13" x14ac:dyDescent="0.2">
      <c r="B1318" s="159"/>
      <c r="C1318" s="185"/>
      <c r="D1318" s="185"/>
      <c r="E1318" s="186"/>
      <c r="F1318" s="186"/>
      <c r="G1318" s="187"/>
      <c r="H1318" s="200" t="str">
        <f t="shared" si="80"/>
        <v/>
      </c>
      <c r="I1318" s="196"/>
      <c r="J1318" s="187"/>
      <c r="K1318" s="200" t="str">
        <f t="shared" si="81"/>
        <v/>
      </c>
      <c r="L1318" s="199">
        <f t="shared" si="82"/>
        <v>0</v>
      </c>
      <c r="M1318" s="160"/>
    </row>
    <row r="1319" spans="2:13" x14ac:dyDescent="0.2">
      <c r="B1319" s="159"/>
      <c r="C1319" s="185"/>
      <c r="D1319" s="185"/>
      <c r="E1319" s="186"/>
      <c r="F1319" s="186"/>
      <c r="G1319" s="187"/>
      <c r="H1319" s="200" t="str">
        <f t="shared" ref="H1319:H1382" si="83">IF(G1319="","",VLOOKUP(G1319,NamaAkun,2))</f>
        <v/>
      </c>
      <c r="I1319" s="196"/>
      <c r="J1319" s="187"/>
      <c r="K1319" s="200" t="str">
        <f t="shared" ref="K1319:K1382" si="84">IF(J1319="","",VLOOKUP(J1319,NamaAkun,2))</f>
        <v/>
      </c>
      <c r="L1319" s="199">
        <f t="shared" ref="L1319:L1382" si="85">I1319</f>
        <v>0</v>
      </c>
      <c r="M1319" s="160"/>
    </row>
    <row r="1320" spans="2:13" x14ac:dyDescent="0.2">
      <c r="B1320" s="159"/>
      <c r="C1320" s="185"/>
      <c r="D1320" s="185"/>
      <c r="E1320" s="186"/>
      <c r="F1320" s="186"/>
      <c r="G1320" s="187"/>
      <c r="H1320" s="200" t="str">
        <f t="shared" si="83"/>
        <v/>
      </c>
      <c r="I1320" s="196"/>
      <c r="J1320" s="187"/>
      <c r="K1320" s="200" t="str">
        <f t="shared" si="84"/>
        <v/>
      </c>
      <c r="L1320" s="199">
        <f t="shared" si="85"/>
        <v>0</v>
      </c>
      <c r="M1320" s="160"/>
    </row>
    <row r="1321" spans="2:13" x14ac:dyDescent="0.2">
      <c r="B1321" s="159"/>
      <c r="C1321" s="185"/>
      <c r="D1321" s="185"/>
      <c r="E1321" s="186"/>
      <c r="F1321" s="186"/>
      <c r="G1321" s="187"/>
      <c r="H1321" s="200" t="str">
        <f t="shared" si="83"/>
        <v/>
      </c>
      <c r="I1321" s="196"/>
      <c r="J1321" s="187"/>
      <c r="K1321" s="200" t="str">
        <f t="shared" si="84"/>
        <v/>
      </c>
      <c r="L1321" s="199">
        <f t="shared" si="85"/>
        <v>0</v>
      </c>
      <c r="M1321" s="160"/>
    </row>
    <row r="1322" spans="2:13" x14ac:dyDescent="0.2">
      <c r="B1322" s="159"/>
      <c r="C1322" s="185"/>
      <c r="D1322" s="185"/>
      <c r="E1322" s="186"/>
      <c r="F1322" s="186"/>
      <c r="G1322" s="187"/>
      <c r="H1322" s="200" t="str">
        <f t="shared" si="83"/>
        <v/>
      </c>
      <c r="I1322" s="196"/>
      <c r="J1322" s="187"/>
      <c r="K1322" s="200" t="str">
        <f t="shared" si="84"/>
        <v/>
      </c>
      <c r="L1322" s="199">
        <f t="shared" si="85"/>
        <v>0</v>
      </c>
      <c r="M1322" s="160"/>
    </row>
    <row r="1323" spans="2:13" x14ac:dyDescent="0.2">
      <c r="B1323" s="159"/>
      <c r="C1323" s="185"/>
      <c r="D1323" s="185"/>
      <c r="E1323" s="186"/>
      <c r="F1323" s="186"/>
      <c r="G1323" s="187"/>
      <c r="H1323" s="200" t="str">
        <f t="shared" si="83"/>
        <v/>
      </c>
      <c r="I1323" s="196"/>
      <c r="J1323" s="187"/>
      <c r="K1323" s="200" t="str">
        <f t="shared" si="84"/>
        <v/>
      </c>
      <c r="L1323" s="199">
        <f t="shared" si="85"/>
        <v>0</v>
      </c>
      <c r="M1323" s="160"/>
    </row>
    <row r="1324" spans="2:13" x14ac:dyDescent="0.2">
      <c r="B1324" s="159"/>
      <c r="C1324" s="185"/>
      <c r="D1324" s="185"/>
      <c r="E1324" s="186"/>
      <c r="F1324" s="186"/>
      <c r="G1324" s="187"/>
      <c r="H1324" s="200" t="str">
        <f t="shared" si="83"/>
        <v/>
      </c>
      <c r="I1324" s="196"/>
      <c r="J1324" s="187"/>
      <c r="K1324" s="200" t="str">
        <f t="shared" si="84"/>
        <v/>
      </c>
      <c r="L1324" s="199">
        <f t="shared" si="85"/>
        <v>0</v>
      </c>
      <c r="M1324" s="160"/>
    </row>
    <row r="1325" spans="2:13" x14ac:dyDescent="0.2">
      <c r="B1325" s="159"/>
      <c r="C1325" s="185"/>
      <c r="D1325" s="185"/>
      <c r="E1325" s="186"/>
      <c r="F1325" s="186"/>
      <c r="G1325" s="187"/>
      <c r="H1325" s="200" t="str">
        <f t="shared" si="83"/>
        <v/>
      </c>
      <c r="I1325" s="196"/>
      <c r="J1325" s="187"/>
      <c r="K1325" s="200" t="str">
        <f t="shared" si="84"/>
        <v/>
      </c>
      <c r="L1325" s="199">
        <f t="shared" si="85"/>
        <v>0</v>
      </c>
      <c r="M1325" s="160"/>
    </row>
    <row r="1326" spans="2:13" x14ac:dyDescent="0.2">
      <c r="B1326" s="159"/>
      <c r="C1326" s="185"/>
      <c r="D1326" s="185"/>
      <c r="E1326" s="186"/>
      <c r="F1326" s="186"/>
      <c r="G1326" s="187"/>
      <c r="H1326" s="200" t="str">
        <f t="shared" si="83"/>
        <v/>
      </c>
      <c r="I1326" s="196"/>
      <c r="J1326" s="187"/>
      <c r="K1326" s="200" t="str">
        <f t="shared" si="84"/>
        <v/>
      </c>
      <c r="L1326" s="199">
        <f t="shared" si="85"/>
        <v>0</v>
      </c>
      <c r="M1326" s="160"/>
    </row>
    <row r="1327" spans="2:13" x14ac:dyDescent="0.2">
      <c r="B1327" s="159"/>
      <c r="C1327" s="185"/>
      <c r="D1327" s="185"/>
      <c r="E1327" s="186"/>
      <c r="F1327" s="186"/>
      <c r="G1327" s="187"/>
      <c r="H1327" s="200" t="str">
        <f t="shared" si="83"/>
        <v/>
      </c>
      <c r="I1327" s="196"/>
      <c r="J1327" s="187"/>
      <c r="K1327" s="200" t="str">
        <f t="shared" si="84"/>
        <v/>
      </c>
      <c r="L1327" s="199">
        <f t="shared" si="85"/>
        <v>0</v>
      </c>
      <c r="M1327" s="160"/>
    </row>
    <row r="1328" spans="2:13" x14ac:dyDescent="0.2">
      <c r="B1328" s="159"/>
      <c r="C1328" s="185"/>
      <c r="D1328" s="185"/>
      <c r="E1328" s="186"/>
      <c r="F1328" s="186"/>
      <c r="G1328" s="187"/>
      <c r="H1328" s="200" t="str">
        <f t="shared" si="83"/>
        <v/>
      </c>
      <c r="I1328" s="196"/>
      <c r="J1328" s="187"/>
      <c r="K1328" s="200" t="str">
        <f t="shared" si="84"/>
        <v/>
      </c>
      <c r="L1328" s="199">
        <f t="shared" si="85"/>
        <v>0</v>
      </c>
      <c r="M1328" s="160"/>
    </row>
    <row r="1329" spans="2:13" x14ac:dyDescent="0.2">
      <c r="B1329" s="159"/>
      <c r="C1329" s="185"/>
      <c r="D1329" s="185"/>
      <c r="E1329" s="186"/>
      <c r="F1329" s="186"/>
      <c r="G1329" s="187"/>
      <c r="H1329" s="200" t="str">
        <f t="shared" si="83"/>
        <v/>
      </c>
      <c r="I1329" s="196"/>
      <c r="J1329" s="187"/>
      <c r="K1329" s="200" t="str">
        <f t="shared" si="84"/>
        <v/>
      </c>
      <c r="L1329" s="199">
        <f t="shared" si="85"/>
        <v>0</v>
      </c>
      <c r="M1329" s="160"/>
    </row>
    <row r="1330" spans="2:13" x14ac:dyDescent="0.2">
      <c r="B1330" s="159"/>
      <c r="C1330" s="185"/>
      <c r="D1330" s="185"/>
      <c r="E1330" s="186"/>
      <c r="F1330" s="186"/>
      <c r="G1330" s="187"/>
      <c r="H1330" s="200" t="str">
        <f t="shared" si="83"/>
        <v/>
      </c>
      <c r="I1330" s="196"/>
      <c r="J1330" s="187"/>
      <c r="K1330" s="200" t="str">
        <f t="shared" si="84"/>
        <v/>
      </c>
      <c r="L1330" s="199">
        <f t="shared" si="85"/>
        <v>0</v>
      </c>
      <c r="M1330" s="160"/>
    </row>
    <row r="1331" spans="2:13" x14ac:dyDescent="0.2">
      <c r="B1331" s="159"/>
      <c r="C1331" s="185"/>
      <c r="D1331" s="185"/>
      <c r="E1331" s="186"/>
      <c r="F1331" s="186"/>
      <c r="G1331" s="187"/>
      <c r="H1331" s="200" t="str">
        <f t="shared" si="83"/>
        <v/>
      </c>
      <c r="I1331" s="196"/>
      <c r="J1331" s="187"/>
      <c r="K1331" s="200" t="str">
        <f t="shared" si="84"/>
        <v/>
      </c>
      <c r="L1331" s="199">
        <f t="shared" si="85"/>
        <v>0</v>
      </c>
      <c r="M1331" s="160"/>
    </row>
    <row r="1332" spans="2:13" x14ac:dyDescent="0.2">
      <c r="B1332" s="159"/>
      <c r="C1332" s="185"/>
      <c r="D1332" s="185"/>
      <c r="E1332" s="186"/>
      <c r="F1332" s="186"/>
      <c r="G1332" s="187"/>
      <c r="H1332" s="200" t="str">
        <f t="shared" si="83"/>
        <v/>
      </c>
      <c r="I1332" s="196"/>
      <c r="J1332" s="187"/>
      <c r="K1332" s="200" t="str">
        <f t="shared" si="84"/>
        <v/>
      </c>
      <c r="L1332" s="199">
        <f t="shared" si="85"/>
        <v>0</v>
      </c>
      <c r="M1332" s="160"/>
    </row>
    <row r="1333" spans="2:13" x14ac:dyDescent="0.2">
      <c r="B1333" s="159"/>
      <c r="C1333" s="185"/>
      <c r="D1333" s="185"/>
      <c r="E1333" s="186"/>
      <c r="F1333" s="186"/>
      <c r="G1333" s="187"/>
      <c r="H1333" s="200" t="str">
        <f t="shared" si="83"/>
        <v/>
      </c>
      <c r="I1333" s="196"/>
      <c r="J1333" s="187"/>
      <c r="K1333" s="200" t="str">
        <f t="shared" si="84"/>
        <v/>
      </c>
      <c r="L1333" s="199">
        <f t="shared" si="85"/>
        <v>0</v>
      </c>
      <c r="M1333" s="160"/>
    </row>
    <row r="1334" spans="2:13" x14ac:dyDescent="0.2">
      <c r="B1334" s="159"/>
      <c r="C1334" s="185"/>
      <c r="D1334" s="185"/>
      <c r="E1334" s="186"/>
      <c r="F1334" s="186"/>
      <c r="G1334" s="187"/>
      <c r="H1334" s="200" t="str">
        <f t="shared" si="83"/>
        <v/>
      </c>
      <c r="I1334" s="196"/>
      <c r="J1334" s="187"/>
      <c r="K1334" s="200" t="str">
        <f t="shared" si="84"/>
        <v/>
      </c>
      <c r="L1334" s="199">
        <f t="shared" si="85"/>
        <v>0</v>
      </c>
      <c r="M1334" s="160"/>
    </row>
    <row r="1335" spans="2:13" x14ac:dyDescent="0.2">
      <c r="B1335" s="159"/>
      <c r="C1335" s="185"/>
      <c r="D1335" s="185"/>
      <c r="E1335" s="186"/>
      <c r="F1335" s="186"/>
      <c r="G1335" s="187"/>
      <c r="H1335" s="200" t="str">
        <f t="shared" si="83"/>
        <v/>
      </c>
      <c r="I1335" s="196"/>
      <c r="J1335" s="187"/>
      <c r="K1335" s="200" t="str">
        <f t="shared" si="84"/>
        <v/>
      </c>
      <c r="L1335" s="199">
        <f t="shared" si="85"/>
        <v>0</v>
      </c>
      <c r="M1335" s="160"/>
    </row>
    <row r="1336" spans="2:13" x14ac:dyDescent="0.2">
      <c r="B1336" s="159"/>
      <c r="C1336" s="185"/>
      <c r="D1336" s="185"/>
      <c r="E1336" s="186"/>
      <c r="F1336" s="186"/>
      <c r="G1336" s="187"/>
      <c r="H1336" s="200" t="str">
        <f t="shared" si="83"/>
        <v/>
      </c>
      <c r="I1336" s="196"/>
      <c r="J1336" s="187"/>
      <c r="K1336" s="200" t="str">
        <f t="shared" si="84"/>
        <v/>
      </c>
      <c r="L1336" s="199">
        <f t="shared" si="85"/>
        <v>0</v>
      </c>
      <c r="M1336" s="160"/>
    </row>
    <row r="1337" spans="2:13" x14ac:dyDescent="0.2">
      <c r="B1337" s="159"/>
      <c r="C1337" s="185"/>
      <c r="D1337" s="185"/>
      <c r="E1337" s="186"/>
      <c r="F1337" s="186"/>
      <c r="G1337" s="187"/>
      <c r="H1337" s="200" t="str">
        <f t="shared" si="83"/>
        <v/>
      </c>
      <c r="I1337" s="196"/>
      <c r="J1337" s="187"/>
      <c r="K1337" s="200" t="str">
        <f t="shared" si="84"/>
        <v/>
      </c>
      <c r="L1337" s="199">
        <f t="shared" si="85"/>
        <v>0</v>
      </c>
      <c r="M1337" s="160"/>
    </row>
    <row r="1338" spans="2:13" x14ac:dyDescent="0.2">
      <c r="B1338" s="159"/>
      <c r="C1338" s="185"/>
      <c r="D1338" s="185"/>
      <c r="E1338" s="186"/>
      <c r="F1338" s="186"/>
      <c r="G1338" s="187"/>
      <c r="H1338" s="200" t="str">
        <f t="shared" si="83"/>
        <v/>
      </c>
      <c r="I1338" s="196"/>
      <c r="J1338" s="187"/>
      <c r="K1338" s="200" t="str">
        <f t="shared" si="84"/>
        <v/>
      </c>
      <c r="L1338" s="199">
        <f t="shared" si="85"/>
        <v>0</v>
      </c>
      <c r="M1338" s="160"/>
    </row>
    <row r="1339" spans="2:13" x14ac:dyDescent="0.2">
      <c r="B1339" s="159"/>
      <c r="C1339" s="185"/>
      <c r="D1339" s="185"/>
      <c r="E1339" s="186"/>
      <c r="F1339" s="186"/>
      <c r="G1339" s="187"/>
      <c r="H1339" s="200" t="str">
        <f t="shared" si="83"/>
        <v/>
      </c>
      <c r="I1339" s="196"/>
      <c r="J1339" s="187"/>
      <c r="K1339" s="200" t="str">
        <f t="shared" si="84"/>
        <v/>
      </c>
      <c r="L1339" s="199">
        <f t="shared" si="85"/>
        <v>0</v>
      </c>
      <c r="M1339" s="160"/>
    </row>
    <row r="1340" spans="2:13" x14ac:dyDescent="0.2">
      <c r="B1340" s="159"/>
      <c r="C1340" s="185"/>
      <c r="D1340" s="185"/>
      <c r="E1340" s="186"/>
      <c r="F1340" s="186"/>
      <c r="G1340" s="187"/>
      <c r="H1340" s="200" t="str">
        <f t="shared" si="83"/>
        <v/>
      </c>
      <c r="I1340" s="196"/>
      <c r="J1340" s="187"/>
      <c r="K1340" s="200" t="str">
        <f t="shared" si="84"/>
        <v/>
      </c>
      <c r="L1340" s="199">
        <f t="shared" si="85"/>
        <v>0</v>
      </c>
      <c r="M1340" s="160"/>
    </row>
    <row r="1341" spans="2:13" x14ac:dyDescent="0.2">
      <c r="B1341" s="159"/>
      <c r="C1341" s="185"/>
      <c r="D1341" s="185"/>
      <c r="E1341" s="186"/>
      <c r="F1341" s="186"/>
      <c r="G1341" s="187"/>
      <c r="H1341" s="200" t="str">
        <f t="shared" si="83"/>
        <v/>
      </c>
      <c r="I1341" s="196"/>
      <c r="J1341" s="187"/>
      <c r="K1341" s="200" t="str">
        <f t="shared" si="84"/>
        <v/>
      </c>
      <c r="L1341" s="199">
        <f t="shared" si="85"/>
        <v>0</v>
      </c>
      <c r="M1341" s="160"/>
    </row>
    <row r="1342" spans="2:13" x14ac:dyDescent="0.2">
      <c r="B1342" s="159"/>
      <c r="C1342" s="185"/>
      <c r="D1342" s="185"/>
      <c r="E1342" s="186"/>
      <c r="F1342" s="186"/>
      <c r="G1342" s="187"/>
      <c r="H1342" s="200" t="str">
        <f t="shared" si="83"/>
        <v/>
      </c>
      <c r="I1342" s="196"/>
      <c r="J1342" s="187"/>
      <c r="K1342" s="200" t="str">
        <f t="shared" si="84"/>
        <v/>
      </c>
      <c r="L1342" s="199">
        <f t="shared" si="85"/>
        <v>0</v>
      </c>
      <c r="M1342" s="160"/>
    </row>
    <row r="1343" spans="2:13" x14ac:dyDescent="0.2">
      <c r="B1343" s="159"/>
      <c r="C1343" s="185"/>
      <c r="D1343" s="185"/>
      <c r="E1343" s="186"/>
      <c r="F1343" s="186"/>
      <c r="G1343" s="187"/>
      <c r="H1343" s="200" t="str">
        <f t="shared" si="83"/>
        <v/>
      </c>
      <c r="I1343" s="196"/>
      <c r="J1343" s="187"/>
      <c r="K1343" s="200" t="str">
        <f t="shared" si="84"/>
        <v/>
      </c>
      <c r="L1343" s="199">
        <f t="shared" si="85"/>
        <v>0</v>
      </c>
      <c r="M1343" s="160"/>
    </row>
    <row r="1344" spans="2:13" x14ac:dyDescent="0.2">
      <c r="B1344" s="159"/>
      <c r="C1344" s="185"/>
      <c r="D1344" s="185"/>
      <c r="E1344" s="186"/>
      <c r="F1344" s="186"/>
      <c r="G1344" s="187"/>
      <c r="H1344" s="200" t="str">
        <f t="shared" si="83"/>
        <v/>
      </c>
      <c r="I1344" s="196"/>
      <c r="J1344" s="187"/>
      <c r="K1344" s="200" t="str">
        <f t="shared" si="84"/>
        <v/>
      </c>
      <c r="L1344" s="199">
        <f t="shared" si="85"/>
        <v>0</v>
      </c>
      <c r="M1344" s="160"/>
    </row>
    <row r="1345" spans="2:13" x14ac:dyDescent="0.2">
      <c r="B1345" s="159"/>
      <c r="C1345" s="185"/>
      <c r="D1345" s="185"/>
      <c r="E1345" s="186"/>
      <c r="F1345" s="186"/>
      <c r="G1345" s="187"/>
      <c r="H1345" s="200" t="str">
        <f t="shared" si="83"/>
        <v/>
      </c>
      <c r="I1345" s="196"/>
      <c r="J1345" s="187"/>
      <c r="K1345" s="200" t="str">
        <f t="shared" si="84"/>
        <v/>
      </c>
      <c r="L1345" s="199">
        <f t="shared" si="85"/>
        <v>0</v>
      </c>
      <c r="M1345" s="160"/>
    </row>
    <row r="1346" spans="2:13" x14ac:dyDescent="0.2">
      <c r="B1346" s="159"/>
      <c r="C1346" s="185"/>
      <c r="D1346" s="185"/>
      <c r="E1346" s="186"/>
      <c r="F1346" s="186"/>
      <c r="G1346" s="187"/>
      <c r="H1346" s="200" t="str">
        <f t="shared" si="83"/>
        <v/>
      </c>
      <c r="I1346" s="196"/>
      <c r="J1346" s="187"/>
      <c r="K1346" s="200" t="str">
        <f t="shared" si="84"/>
        <v/>
      </c>
      <c r="L1346" s="199">
        <f t="shared" si="85"/>
        <v>0</v>
      </c>
      <c r="M1346" s="160"/>
    </row>
    <row r="1347" spans="2:13" x14ac:dyDescent="0.2">
      <c r="B1347" s="159"/>
      <c r="C1347" s="185"/>
      <c r="D1347" s="185"/>
      <c r="E1347" s="186"/>
      <c r="F1347" s="186"/>
      <c r="G1347" s="187"/>
      <c r="H1347" s="200" t="str">
        <f t="shared" si="83"/>
        <v/>
      </c>
      <c r="I1347" s="196"/>
      <c r="J1347" s="187"/>
      <c r="K1347" s="200" t="str">
        <f t="shared" si="84"/>
        <v/>
      </c>
      <c r="L1347" s="199">
        <f t="shared" si="85"/>
        <v>0</v>
      </c>
      <c r="M1347" s="160"/>
    </row>
    <row r="1348" spans="2:13" x14ac:dyDescent="0.2">
      <c r="B1348" s="159"/>
      <c r="C1348" s="185"/>
      <c r="D1348" s="185"/>
      <c r="E1348" s="186"/>
      <c r="F1348" s="186"/>
      <c r="G1348" s="187"/>
      <c r="H1348" s="200" t="str">
        <f t="shared" si="83"/>
        <v/>
      </c>
      <c r="I1348" s="196"/>
      <c r="J1348" s="187"/>
      <c r="K1348" s="200" t="str">
        <f t="shared" si="84"/>
        <v/>
      </c>
      <c r="L1348" s="199">
        <f t="shared" si="85"/>
        <v>0</v>
      </c>
      <c r="M1348" s="160"/>
    </row>
    <row r="1349" spans="2:13" x14ac:dyDescent="0.2">
      <c r="B1349" s="159"/>
      <c r="C1349" s="185"/>
      <c r="D1349" s="185"/>
      <c r="E1349" s="186"/>
      <c r="F1349" s="186"/>
      <c r="G1349" s="187"/>
      <c r="H1349" s="200" t="str">
        <f t="shared" si="83"/>
        <v/>
      </c>
      <c r="I1349" s="196"/>
      <c r="J1349" s="187"/>
      <c r="K1349" s="200" t="str">
        <f t="shared" si="84"/>
        <v/>
      </c>
      <c r="L1349" s="199">
        <f t="shared" si="85"/>
        <v>0</v>
      </c>
      <c r="M1349" s="160"/>
    </row>
    <row r="1350" spans="2:13" x14ac:dyDescent="0.2">
      <c r="B1350" s="159"/>
      <c r="C1350" s="185"/>
      <c r="D1350" s="185"/>
      <c r="E1350" s="186"/>
      <c r="F1350" s="186"/>
      <c r="G1350" s="187"/>
      <c r="H1350" s="200" t="str">
        <f t="shared" si="83"/>
        <v/>
      </c>
      <c r="I1350" s="196"/>
      <c r="J1350" s="187"/>
      <c r="K1350" s="200" t="str">
        <f t="shared" si="84"/>
        <v/>
      </c>
      <c r="L1350" s="199">
        <f t="shared" si="85"/>
        <v>0</v>
      </c>
      <c r="M1350" s="160"/>
    </row>
    <row r="1351" spans="2:13" x14ac:dyDescent="0.2">
      <c r="B1351" s="159"/>
      <c r="C1351" s="185"/>
      <c r="D1351" s="185"/>
      <c r="E1351" s="186"/>
      <c r="F1351" s="186"/>
      <c r="G1351" s="187"/>
      <c r="H1351" s="200" t="str">
        <f t="shared" si="83"/>
        <v/>
      </c>
      <c r="I1351" s="196"/>
      <c r="J1351" s="187"/>
      <c r="K1351" s="200" t="str">
        <f t="shared" si="84"/>
        <v/>
      </c>
      <c r="L1351" s="199">
        <f t="shared" si="85"/>
        <v>0</v>
      </c>
      <c r="M1351" s="160"/>
    </row>
    <row r="1352" spans="2:13" x14ac:dyDescent="0.2">
      <c r="B1352" s="159"/>
      <c r="C1352" s="185"/>
      <c r="D1352" s="185"/>
      <c r="E1352" s="186"/>
      <c r="F1352" s="186"/>
      <c r="G1352" s="187"/>
      <c r="H1352" s="200" t="str">
        <f t="shared" si="83"/>
        <v/>
      </c>
      <c r="I1352" s="196"/>
      <c r="J1352" s="187"/>
      <c r="K1352" s="200" t="str">
        <f t="shared" si="84"/>
        <v/>
      </c>
      <c r="L1352" s="199">
        <f t="shared" si="85"/>
        <v>0</v>
      </c>
      <c r="M1352" s="160"/>
    </row>
    <row r="1353" spans="2:13" x14ac:dyDescent="0.2">
      <c r="B1353" s="159"/>
      <c r="C1353" s="185"/>
      <c r="D1353" s="185"/>
      <c r="E1353" s="186"/>
      <c r="F1353" s="186"/>
      <c r="G1353" s="187"/>
      <c r="H1353" s="200" t="str">
        <f t="shared" si="83"/>
        <v/>
      </c>
      <c r="I1353" s="196"/>
      <c r="J1353" s="187"/>
      <c r="K1353" s="200" t="str">
        <f t="shared" si="84"/>
        <v/>
      </c>
      <c r="L1353" s="199">
        <f t="shared" si="85"/>
        <v>0</v>
      </c>
      <c r="M1353" s="160"/>
    </row>
    <row r="1354" spans="2:13" x14ac:dyDescent="0.2">
      <c r="B1354" s="159"/>
      <c r="C1354" s="185"/>
      <c r="D1354" s="185"/>
      <c r="E1354" s="186"/>
      <c r="F1354" s="186"/>
      <c r="G1354" s="187"/>
      <c r="H1354" s="200" t="str">
        <f t="shared" si="83"/>
        <v/>
      </c>
      <c r="I1354" s="196"/>
      <c r="J1354" s="187"/>
      <c r="K1354" s="200" t="str">
        <f t="shared" si="84"/>
        <v/>
      </c>
      <c r="L1354" s="199">
        <f t="shared" si="85"/>
        <v>0</v>
      </c>
      <c r="M1354" s="160"/>
    </row>
    <row r="1355" spans="2:13" x14ac:dyDescent="0.2">
      <c r="B1355" s="159"/>
      <c r="C1355" s="185"/>
      <c r="D1355" s="185"/>
      <c r="E1355" s="186"/>
      <c r="F1355" s="186"/>
      <c r="G1355" s="187"/>
      <c r="H1355" s="200" t="str">
        <f t="shared" si="83"/>
        <v/>
      </c>
      <c r="I1355" s="196"/>
      <c r="J1355" s="187"/>
      <c r="K1355" s="200" t="str">
        <f t="shared" si="84"/>
        <v/>
      </c>
      <c r="L1355" s="199">
        <f t="shared" si="85"/>
        <v>0</v>
      </c>
      <c r="M1355" s="160"/>
    </row>
    <row r="1356" spans="2:13" x14ac:dyDescent="0.2">
      <c r="B1356" s="159"/>
      <c r="C1356" s="185"/>
      <c r="D1356" s="185"/>
      <c r="E1356" s="186"/>
      <c r="F1356" s="186"/>
      <c r="G1356" s="187"/>
      <c r="H1356" s="200" t="str">
        <f t="shared" si="83"/>
        <v/>
      </c>
      <c r="I1356" s="196"/>
      <c r="J1356" s="187"/>
      <c r="K1356" s="200" t="str">
        <f t="shared" si="84"/>
        <v/>
      </c>
      <c r="L1356" s="199">
        <f t="shared" si="85"/>
        <v>0</v>
      </c>
      <c r="M1356" s="160"/>
    </row>
    <row r="1357" spans="2:13" x14ac:dyDescent="0.2">
      <c r="B1357" s="159"/>
      <c r="C1357" s="185"/>
      <c r="D1357" s="185"/>
      <c r="E1357" s="186"/>
      <c r="F1357" s="186"/>
      <c r="G1357" s="187"/>
      <c r="H1357" s="200" t="str">
        <f t="shared" si="83"/>
        <v/>
      </c>
      <c r="I1357" s="196"/>
      <c r="J1357" s="187"/>
      <c r="K1357" s="200" t="str">
        <f t="shared" si="84"/>
        <v/>
      </c>
      <c r="L1357" s="199">
        <f t="shared" si="85"/>
        <v>0</v>
      </c>
      <c r="M1357" s="160"/>
    </row>
    <row r="1358" spans="2:13" x14ac:dyDescent="0.2">
      <c r="B1358" s="159"/>
      <c r="C1358" s="185"/>
      <c r="D1358" s="185"/>
      <c r="E1358" s="186"/>
      <c r="F1358" s="186"/>
      <c r="G1358" s="187"/>
      <c r="H1358" s="200" t="str">
        <f t="shared" si="83"/>
        <v/>
      </c>
      <c r="I1358" s="196"/>
      <c r="J1358" s="187"/>
      <c r="K1358" s="200" t="str">
        <f t="shared" si="84"/>
        <v/>
      </c>
      <c r="L1358" s="199">
        <f t="shared" si="85"/>
        <v>0</v>
      </c>
      <c r="M1358" s="160"/>
    </row>
    <row r="1359" spans="2:13" x14ac:dyDescent="0.2">
      <c r="B1359" s="159"/>
      <c r="C1359" s="185"/>
      <c r="D1359" s="185"/>
      <c r="E1359" s="186"/>
      <c r="F1359" s="186"/>
      <c r="G1359" s="187"/>
      <c r="H1359" s="200" t="str">
        <f t="shared" si="83"/>
        <v/>
      </c>
      <c r="I1359" s="196"/>
      <c r="J1359" s="187"/>
      <c r="K1359" s="200" t="str">
        <f t="shared" si="84"/>
        <v/>
      </c>
      <c r="L1359" s="199">
        <f t="shared" si="85"/>
        <v>0</v>
      </c>
      <c r="M1359" s="160"/>
    </row>
    <row r="1360" spans="2:13" x14ac:dyDescent="0.2">
      <c r="B1360" s="159"/>
      <c r="C1360" s="185"/>
      <c r="D1360" s="185"/>
      <c r="E1360" s="186"/>
      <c r="F1360" s="186"/>
      <c r="G1360" s="187"/>
      <c r="H1360" s="200" t="str">
        <f t="shared" si="83"/>
        <v/>
      </c>
      <c r="I1360" s="196"/>
      <c r="J1360" s="187"/>
      <c r="K1360" s="200" t="str">
        <f t="shared" si="84"/>
        <v/>
      </c>
      <c r="L1360" s="199">
        <f t="shared" si="85"/>
        <v>0</v>
      </c>
      <c r="M1360" s="160"/>
    </row>
    <row r="1361" spans="2:13" x14ac:dyDescent="0.2">
      <c r="B1361" s="159"/>
      <c r="C1361" s="185"/>
      <c r="D1361" s="185"/>
      <c r="E1361" s="186"/>
      <c r="F1361" s="186"/>
      <c r="G1361" s="187"/>
      <c r="H1361" s="200" t="str">
        <f t="shared" si="83"/>
        <v/>
      </c>
      <c r="I1361" s="196"/>
      <c r="J1361" s="187"/>
      <c r="K1361" s="200" t="str">
        <f t="shared" si="84"/>
        <v/>
      </c>
      <c r="L1361" s="199">
        <f t="shared" si="85"/>
        <v>0</v>
      </c>
      <c r="M1361" s="160"/>
    </row>
    <row r="1362" spans="2:13" x14ac:dyDescent="0.2">
      <c r="B1362" s="159"/>
      <c r="C1362" s="185"/>
      <c r="D1362" s="185"/>
      <c r="E1362" s="186"/>
      <c r="F1362" s="186"/>
      <c r="G1362" s="187"/>
      <c r="H1362" s="200" t="str">
        <f t="shared" si="83"/>
        <v/>
      </c>
      <c r="I1362" s="196"/>
      <c r="J1362" s="187"/>
      <c r="K1362" s="200" t="str">
        <f t="shared" si="84"/>
        <v/>
      </c>
      <c r="L1362" s="199">
        <f t="shared" si="85"/>
        <v>0</v>
      </c>
      <c r="M1362" s="160"/>
    </row>
    <row r="1363" spans="2:13" x14ac:dyDescent="0.2">
      <c r="B1363" s="159"/>
      <c r="C1363" s="185"/>
      <c r="D1363" s="185"/>
      <c r="E1363" s="186"/>
      <c r="F1363" s="186"/>
      <c r="G1363" s="187"/>
      <c r="H1363" s="200" t="str">
        <f t="shared" si="83"/>
        <v/>
      </c>
      <c r="I1363" s="196"/>
      <c r="J1363" s="187"/>
      <c r="K1363" s="200" t="str">
        <f t="shared" si="84"/>
        <v/>
      </c>
      <c r="L1363" s="199">
        <f t="shared" si="85"/>
        <v>0</v>
      </c>
      <c r="M1363" s="160"/>
    </row>
    <row r="1364" spans="2:13" x14ac:dyDescent="0.2">
      <c r="B1364" s="159"/>
      <c r="C1364" s="185"/>
      <c r="D1364" s="185"/>
      <c r="E1364" s="186"/>
      <c r="F1364" s="186"/>
      <c r="G1364" s="187"/>
      <c r="H1364" s="200" t="str">
        <f t="shared" si="83"/>
        <v/>
      </c>
      <c r="I1364" s="196"/>
      <c r="J1364" s="187"/>
      <c r="K1364" s="200" t="str">
        <f t="shared" si="84"/>
        <v/>
      </c>
      <c r="L1364" s="199">
        <f t="shared" si="85"/>
        <v>0</v>
      </c>
      <c r="M1364" s="160"/>
    </row>
    <row r="1365" spans="2:13" x14ac:dyDescent="0.2">
      <c r="B1365" s="159"/>
      <c r="C1365" s="185"/>
      <c r="D1365" s="185"/>
      <c r="E1365" s="186"/>
      <c r="F1365" s="186"/>
      <c r="G1365" s="187"/>
      <c r="H1365" s="200" t="str">
        <f t="shared" si="83"/>
        <v/>
      </c>
      <c r="I1365" s="196"/>
      <c r="J1365" s="187"/>
      <c r="K1365" s="200" t="str">
        <f t="shared" si="84"/>
        <v/>
      </c>
      <c r="L1365" s="199">
        <f t="shared" si="85"/>
        <v>0</v>
      </c>
      <c r="M1365" s="160"/>
    </row>
    <row r="1366" spans="2:13" x14ac:dyDescent="0.2">
      <c r="B1366" s="159"/>
      <c r="C1366" s="185"/>
      <c r="D1366" s="185"/>
      <c r="E1366" s="186"/>
      <c r="F1366" s="186"/>
      <c r="G1366" s="187"/>
      <c r="H1366" s="200" t="str">
        <f t="shared" si="83"/>
        <v/>
      </c>
      <c r="I1366" s="196"/>
      <c r="J1366" s="187"/>
      <c r="K1366" s="200" t="str">
        <f t="shared" si="84"/>
        <v/>
      </c>
      <c r="L1366" s="199">
        <f t="shared" si="85"/>
        <v>0</v>
      </c>
      <c r="M1366" s="160"/>
    </row>
    <row r="1367" spans="2:13" x14ac:dyDescent="0.2">
      <c r="B1367" s="159"/>
      <c r="C1367" s="185"/>
      <c r="D1367" s="185"/>
      <c r="E1367" s="186"/>
      <c r="F1367" s="186"/>
      <c r="G1367" s="187"/>
      <c r="H1367" s="200" t="str">
        <f t="shared" si="83"/>
        <v/>
      </c>
      <c r="I1367" s="196"/>
      <c r="J1367" s="187"/>
      <c r="K1367" s="200" t="str">
        <f t="shared" si="84"/>
        <v/>
      </c>
      <c r="L1367" s="199">
        <f t="shared" si="85"/>
        <v>0</v>
      </c>
      <c r="M1367" s="160"/>
    </row>
    <row r="1368" spans="2:13" x14ac:dyDescent="0.2">
      <c r="B1368" s="159"/>
      <c r="C1368" s="185"/>
      <c r="D1368" s="185"/>
      <c r="E1368" s="186"/>
      <c r="F1368" s="186"/>
      <c r="G1368" s="187"/>
      <c r="H1368" s="200" t="str">
        <f t="shared" si="83"/>
        <v/>
      </c>
      <c r="I1368" s="196"/>
      <c r="J1368" s="187"/>
      <c r="K1368" s="200" t="str">
        <f t="shared" si="84"/>
        <v/>
      </c>
      <c r="L1368" s="199">
        <f t="shared" si="85"/>
        <v>0</v>
      </c>
      <c r="M1368" s="160"/>
    </row>
    <row r="1369" spans="2:13" x14ac:dyDescent="0.2">
      <c r="B1369" s="159"/>
      <c r="C1369" s="185"/>
      <c r="D1369" s="185"/>
      <c r="E1369" s="186"/>
      <c r="F1369" s="186"/>
      <c r="G1369" s="187"/>
      <c r="H1369" s="200" t="str">
        <f t="shared" si="83"/>
        <v/>
      </c>
      <c r="I1369" s="196"/>
      <c r="J1369" s="187"/>
      <c r="K1369" s="200" t="str">
        <f t="shared" si="84"/>
        <v/>
      </c>
      <c r="L1369" s="199">
        <f t="shared" si="85"/>
        <v>0</v>
      </c>
      <c r="M1369" s="160"/>
    </row>
    <row r="1370" spans="2:13" x14ac:dyDescent="0.2">
      <c r="B1370" s="159"/>
      <c r="C1370" s="185"/>
      <c r="D1370" s="185"/>
      <c r="E1370" s="186"/>
      <c r="F1370" s="186"/>
      <c r="G1370" s="187"/>
      <c r="H1370" s="200" t="str">
        <f t="shared" si="83"/>
        <v/>
      </c>
      <c r="I1370" s="196"/>
      <c r="J1370" s="187"/>
      <c r="K1370" s="200" t="str">
        <f t="shared" si="84"/>
        <v/>
      </c>
      <c r="L1370" s="199">
        <f t="shared" si="85"/>
        <v>0</v>
      </c>
      <c r="M1370" s="160"/>
    </row>
    <row r="1371" spans="2:13" x14ac:dyDescent="0.2">
      <c r="B1371" s="159"/>
      <c r="C1371" s="185"/>
      <c r="D1371" s="185"/>
      <c r="E1371" s="186"/>
      <c r="F1371" s="186"/>
      <c r="G1371" s="187"/>
      <c r="H1371" s="200" t="str">
        <f t="shared" si="83"/>
        <v/>
      </c>
      <c r="I1371" s="196"/>
      <c r="J1371" s="187"/>
      <c r="K1371" s="200" t="str">
        <f t="shared" si="84"/>
        <v/>
      </c>
      <c r="L1371" s="199">
        <f t="shared" si="85"/>
        <v>0</v>
      </c>
      <c r="M1371" s="160"/>
    </row>
    <row r="1372" spans="2:13" x14ac:dyDescent="0.2">
      <c r="B1372" s="159"/>
      <c r="C1372" s="185"/>
      <c r="D1372" s="185"/>
      <c r="E1372" s="186"/>
      <c r="F1372" s="186"/>
      <c r="G1372" s="187"/>
      <c r="H1372" s="200" t="str">
        <f t="shared" si="83"/>
        <v/>
      </c>
      <c r="I1372" s="196"/>
      <c r="J1372" s="187"/>
      <c r="K1372" s="200" t="str">
        <f t="shared" si="84"/>
        <v/>
      </c>
      <c r="L1372" s="199">
        <f t="shared" si="85"/>
        <v>0</v>
      </c>
      <c r="M1372" s="160"/>
    </row>
    <row r="1373" spans="2:13" x14ac:dyDescent="0.2">
      <c r="B1373" s="159"/>
      <c r="C1373" s="185"/>
      <c r="D1373" s="185"/>
      <c r="E1373" s="186"/>
      <c r="F1373" s="186"/>
      <c r="G1373" s="187"/>
      <c r="H1373" s="200" t="str">
        <f t="shared" si="83"/>
        <v/>
      </c>
      <c r="I1373" s="196"/>
      <c r="J1373" s="187"/>
      <c r="K1373" s="200" t="str">
        <f t="shared" si="84"/>
        <v/>
      </c>
      <c r="L1373" s="199">
        <f t="shared" si="85"/>
        <v>0</v>
      </c>
      <c r="M1373" s="160"/>
    </row>
    <row r="1374" spans="2:13" x14ac:dyDescent="0.2">
      <c r="B1374" s="159"/>
      <c r="C1374" s="185"/>
      <c r="D1374" s="185"/>
      <c r="E1374" s="186"/>
      <c r="F1374" s="186"/>
      <c r="G1374" s="187"/>
      <c r="H1374" s="200" t="str">
        <f t="shared" si="83"/>
        <v/>
      </c>
      <c r="I1374" s="196"/>
      <c r="J1374" s="187"/>
      <c r="K1374" s="200" t="str">
        <f t="shared" si="84"/>
        <v/>
      </c>
      <c r="L1374" s="199">
        <f t="shared" si="85"/>
        <v>0</v>
      </c>
      <c r="M1374" s="160"/>
    </row>
    <row r="1375" spans="2:13" x14ac:dyDescent="0.2">
      <c r="B1375" s="159"/>
      <c r="C1375" s="185"/>
      <c r="D1375" s="185"/>
      <c r="E1375" s="186"/>
      <c r="F1375" s="186"/>
      <c r="G1375" s="187"/>
      <c r="H1375" s="200" t="str">
        <f t="shared" si="83"/>
        <v/>
      </c>
      <c r="I1375" s="196"/>
      <c r="J1375" s="187"/>
      <c r="K1375" s="200" t="str">
        <f t="shared" si="84"/>
        <v/>
      </c>
      <c r="L1375" s="199">
        <f t="shared" si="85"/>
        <v>0</v>
      </c>
      <c r="M1375" s="160"/>
    </row>
    <row r="1376" spans="2:13" x14ac:dyDescent="0.2">
      <c r="B1376" s="159"/>
      <c r="C1376" s="185"/>
      <c r="D1376" s="185"/>
      <c r="E1376" s="186"/>
      <c r="F1376" s="186"/>
      <c r="G1376" s="187"/>
      <c r="H1376" s="200" t="str">
        <f t="shared" si="83"/>
        <v/>
      </c>
      <c r="I1376" s="196"/>
      <c r="J1376" s="187"/>
      <c r="K1376" s="200" t="str">
        <f t="shared" si="84"/>
        <v/>
      </c>
      <c r="L1376" s="199">
        <f t="shared" si="85"/>
        <v>0</v>
      </c>
      <c r="M1376" s="160"/>
    </row>
    <row r="1377" spans="2:13" x14ac:dyDescent="0.2">
      <c r="B1377" s="159"/>
      <c r="C1377" s="185"/>
      <c r="D1377" s="185"/>
      <c r="E1377" s="186"/>
      <c r="F1377" s="186"/>
      <c r="G1377" s="187"/>
      <c r="H1377" s="200" t="str">
        <f t="shared" si="83"/>
        <v/>
      </c>
      <c r="I1377" s="196"/>
      <c r="J1377" s="187"/>
      <c r="K1377" s="200" t="str">
        <f t="shared" si="84"/>
        <v/>
      </c>
      <c r="L1377" s="199">
        <f t="shared" si="85"/>
        <v>0</v>
      </c>
      <c r="M1377" s="160"/>
    </row>
    <row r="1378" spans="2:13" x14ac:dyDescent="0.2">
      <c r="B1378" s="159"/>
      <c r="C1378" s="185"/>
      <c r="D1378" s="185"/>
      <c r="E1378" s="186"/>
      <c r="F1378" s="186"/>
      <c r="G1378" s="187"/>
      <c r="H1378" s="200" t="str">
        <f t="shared" si="83"/>
        <v/>
      </c>
      <c r="I1378" s="196"/>
      <c r="J1378" s="187"/>
      <c r="K1378" s="200" t="str">
        <f t="shared" si="84"/>
        <v/>
      </c>
      <c r="L1378" s="199">
        <f t="shared" si="85"/>
        <v>0</v>
      </c>
      <c r="M1378" s="160"/>
    </row>
    <row r="1379" spans="2:13" x14ac:dyDescent="0.2">
      <c r="B1379" s="159"/>
      <c r="C1379" s="185"/>
      <c r="D1379" s="185"/>
      <c r="E1379" s="186"/>
      <c r="F1379" s="186"/>
      <c r="G1379" s="187"/>
      <c r="H1379" s="200" t="str">
        <f t="shared" si="83"/>
        <v/>
      </c>
      <c r="I1379" s="196"/>
      <c r="J1379" s="187"/>
      <c r="K1379" s="200" t="str">
        <f t="shared" si="84"/>
        <v/>
      </c>
      <c r="L1379" s="199">
        <f t="shared" si="85"/>
        <v>0</v>
      </c>
      <c r="M1379" s="160"/>
    </row>
    <row r="1380" spans="2:13" x14ac:dyDescent="0.2">
      <c r="B1380" s="159"/>
      <c r="C1380" s="185"/>
      <c r="D1380" s="185"/>
      <c r="E1380" s="186"/>
      <c r="F1380" s="186"/>
      <c r="G1380" s="187"/>
      <c r="H1380" s="200" t="str">
        <f t="shared" si="83"/>
        <v/>
      </c>
      <c r="I1380" s="196"/>
      <c r="J1380" s="187"/>
      <c r="K1380" s="200" t="str">
        <f t="shared" si="84"/>
        <v/>
      </c>
      <c r="L1380" s="199">
        <f t="shared" si="85"/>
        <v>0</v>
      </c>
      <c r="M1380" s="160"/>
    </row>
    <row r="1381" spans="2:13" x14ac:dyDescent="0.2">
      <c r="B1381" s="159"/>
      <c r="C1381" s="185"/>
      <c r="D1381" s="185"/>
      <c r="E1381" s="186"/>
      <c r="F1381" s="186"/>
      <c r="G1381" s="187"/>
      <c r="H1381" s="200" t="str">
        <f t="shared" si="83"/>
        <v/>
      </c>
      <c r="I1381" s="196"/>
      <c r="J1381" s="187"/>
      <c r="K1381" s="200" t="str">
        <f t="shared" si="84"/>
        <v/>
      </c>
      <c r="L1381" s="199">
        <f t="shared" si="85"/>
        <v>0</v>
      </c>
      <c r="M1381" s="160"/>
    </row>
    <row r="1382" spans="2:13" x14ac:dyDescent="0.2">
      <c r="B1382" s="159"/>
      <c r="C1382" s="185"/>
      <c r="D1382" s="185"/>
      <c r="E1382" s="186"/>
      <c r="F1382" s="186"/>
      <c r="G1382" s="187"/>
      <c r="H1382" s="200" t="str">
        <f t="shared" si="83"/>
        <v/>
      </c>
      <c r="I1382" s="196"/>
      <c r="J1382" s="187"/>
      <c r="K1382" s="200" t="str">
        <f t="shared" si="84"/>
        <v/>
      </c>
      <c r="L1382" s="199">
        <f t="shared" si="85"/>
        <v>0</v>
      </c>
      <c r="M1382" s="160"/>
    </row>
    <row r="1383" spans="2:13" x14ac:dyDescent="0.2">
      <c r="B1383" s="159"/>
      <c r="C1383" s="185"/>
      <c r="D1383" s="185"/>
      <c r="E1383" s="186"/>
      <c r="F1383" s="186"/>
      <c r="G1383" s="187"/>
      <c r="H1383" s="200" t="str">
        <f t="shared" ref="H1383:H1446" si="86">IF(G1383="","",VLOOKUP(G1383,NamaAkun,2))</f>
        <v/>
      </c>
      <c r="I1383" s="196"/>
      <c r="J1383" s="187"/>
      <c r="K1383" s="200" t="str">
        <f t="shared" ref="K1383:K1446" si="87">IF(J1383="","",VLOOKUP(J1383,NamaAkun,2))</f>
        <v/>
      </c>
      <c r="L1383" s="199">
        <f t="shared" ref="L1383:L1446" si="88">I1383</f>
        <v>0</v>
      </c>
      <c r="M1383" s="160"/>
    </row>
    <row r="1384" spans="2:13" x14ac:dyDescent="0.2">
      <c r="B1384" s="159"/>
      <c r="C1384" s="185"/>
      <c r="D1384" s="185"/>
      <c r="E1384" s="186"/>
      <c r="F1384" s="186"/>
      <c r="G1384" s="187"/>
      <c r="H1384" s="200" t="str">
        <f t="shared" si="86"/>
        <v/>
      </c>
      <c r="I1384" s="196"/>
      <c r="J1384" s="187"/>
      <c r="K1384" s="200" t="str">
        <f t="shared" si="87"/>
        <v/>
      </c>
      <c r="L1384" s="199">
        <f t="shared" si="88"/>
        <v>0</v>
      </c>
      <c r="M1384" s="160"/>
    </row>
    <row r="1385" spans="2:13" x14ac:dyDescent="0.2">
      <c r="B1385" s="159"/>
      <c r="C1385" s="185"/>
      <c r="D1385" s="185"/>
      <c r="E1385" s="186"/>
      <c r="F1385" s="186"/>
      <c r="G1385" s="187"/>
      <c r="H1385" s="200" t="str">
        <f t="shared" si="86"/>
        <v/>
      </c>
      <c r="I1385" s="196"/>
      <c r="J1385" s="187"/>
      <c r="K1385" s="200" t="str">
        <f t="shared" si="87"/>
        <v/>
      </c>
      <c r="L1385" s="199">
        <f t="shared" si="88"/>
        <v>0</v>
      </c>
      <c r="M1385" s="160"/>
    </row>
    <row r="1386" spans="2:13" x14ac:dyDescent="0.2">
      <c r="B1386" s="159"/>
      <c r="C1386" s="185"/>
      <c r="D1386" s="185"/>
      <c r="E1386" s="186"/>
      <c r="F1386" s="186"/>
      <c r="G1386" s="187"/>
      <c r="H1386" s="200" t="str">
        <f t="shared" si="86"/>
        <v/>
      </c>
      <c r="I1386" s="196"/>
      <c r="J1386" s="187"/>
      <c r="K1386" s="200" t="str">
        <f t="shared" si="87"/>
        <v/>
      </c>
      <c r="L1386" s="199">
        <f t="shared" si="88"/>
        <v>0</v>
      </c>
      <c r="M1386" s="160"/>
    </row>
    <row r="1387" spans="2:13" x14ac:dyDescent="0.2">
      <c r="B1387" s="159"/>
      <c r="C1387" s="185"/>
      <c r="D1387" s="185"/>
      <c r="E1387" s="186"/>
      <c r="F1387" s="186"/>
      <c r="G1387" s="187"/>
      <c r="H1387" s="200" t="str">
        <f t="shared" si="86"/>
        <v/>
      </c>
      <c r="I1387" s="196"/>
      <c r="J1387" s="187"/>
      <c r="K1387" s="200" t="str">
        <f t="shared" si="87"/>
        <v/>
      </c>
      <c r="L1387" s="199">
        <f t="shared" si="88"/>
        <v>0</v>
      </c>
      <c r="M1387" s="160"/>
    </row>
    <row r="1388" spans="2:13" x14ac:dyDescent="0.2">
      <c r="B1388" s="159"/>
      <c r="C1388" s="185"/>
      <c r="D1388" s="185"/>
      <c r="E1388" s="186"/>
      <c r="F1388" s="186"/>
      <c r="G1388" s="187"/>
      <c r="H1388" s="200" t="str">
        <f t="shared" si="86"/>
        <v/>
      </c>
      <c r="I1388" s="196"/>
      <c r="J1388" s="187"/>
      <c r="K1388" s="200" t="str">
        <f t="shared" si="87"/>
        <v/>
      </c>
      <c r="L1388" s="199">
        <f t="shared" si="88"/>
        <v>0</v>
      </c>
      <c r="M1388" s="160"/>
    </row>
    <row r="1389" spans="2:13" x14ac:dyDescent="0.2">
      <c r="B1389" s="159"/>
      <c r="C1389" s="185"/>
      <c r="D1389" s="185"/>
      <c r="E1389" s="186"/>
      <c r="F1389" s="186"/>
      <c r="G1389" s="187"/>
      <c r="H1389" s="200" t="str">
        <f t="shared" si="86"/>
        <v/>
      </c>
      <c r="I1389" s="196"/>
      <c r="J1389" s="187"/>
      <c r="K1389" s="200" t="str">
        <f t="shared" si="87"/>
        <v/>
      </c>
      <c r="L1389" s="199">
        <f t="shared" si="88"/>
        <v>0</v>
      </c>
      <c r="M1389" s="160"/>
    </row>
    <row r="1390" spans="2:13" x14ac:dyDescent="0.2">
      <c r="B1390" s="159"/>
      <c r="C1390" s="185"/>
      <c r="D1390" s="185"/>
      <c r="E1390" s="186"/>
      <c r="F1390" s="186"/>
      <c r="G1390" s="187"/>
      <c r="H1390" s="200" t="str">
        <f t="shared" si="86"/>
        <v/>
      </c>
      <c r="I1390" s="196"/>
      <c r="J1390" s="187"/>
      <c r="K1390" s="200" t="str">
        <f t="shared" si="87"/>
        <v/>
      </c>
      <c r="L1390" s="199">
        <f t="shared" si="88"/>
        <v>0</v>
      </c>
      <c r="M1390" s="160"/>
    </row>
    <row r="1391" spans="2:13" x14ac:dyDescent="0.2">
      <c r="B1391" s="159"/>
      <c r="C1391" s="185"/>
      <c r="D1391" s="185"/>
      <c r="E1391" s="186"/>
      <c r="F1391" s="186"/>
      <c r="G1391" s="187"/>
      <c r="H1391" s="200" t="str">
        <f t="shared" si="86"/>
        <v/>
      </c>
      <c r="I1391" s="196"/>
      <c r="J1391" s="187"/>
      <c r="K1391" s="200" t="str">
        <f t="shared" si="87"/>
        <v/>
      </c>
      <c r="L1391" s="199">
        <f t="shared" si="88"/>
        <v>0</v>
      </c>
      <c r="M1391" s="160"/>
    </row>
    <row r="1392" spans="2:13" x14ac:dyDescent="0.2">
      <c r="B1392" s="159"/>
      <c r="C1392" s="185"/>
      <c r="D1392" s="185"/>
      <c r="E1392" s="186"/>
      <c r="F1392" s="186"/>
      <c r="G1392" s="187"/>
      <c r="H1392" s="200" t="str">
        <f t="shared" si="86"/>
        <v/>
      </c>
      <c r="I1392" s="196"/>
      <c r="J1392" s="187"/>
      <c r="K1392" s="200" t="str">
        <f t="shared" si="87"/>
        <v/>
      </c>
      <c r="L1392" s="199">
        <f t="shared" si="88"/>
        <v>0</v>
      </c>
      <c r="M1392" s="160"/>
    </row>
    <row r="1393" spans="2:13" x14ac:dyDescent="0.2">
      <c r="B1393" s="159"/>
      <c r="C1393" s="185"/>
      <c r="D1393" s="185"/>
      <c r="E1393" s="186"/>
      <c r="F1393" s="186"/>
      <c r="G1393" s="187"/>
      <c r="H1393" s="200" t="str">
        <f t="shared" si="86"/>
        <v/>
      </c>
      <c r="I1393" s="196"/>
      <c r="J1393" s="187"/>
      <c r="K1393" s="200" t="str">
        <f t="shared" si="87"/>
        <v/>
      </c>
      <c r="L1393" s="199">
        <f t="shared" si="88"/>
        <v>0</v>
      </c>
      <c r="M1393" s="160"/>
    </row>
    <row r="1394" spans="2:13" x14ac:dyDescent="0.2">
      <c r="B1394" s="159"/>
      <c r="C1394" s="185"/>
      <c r="D1394" s="185"/>
      <c r="E1394" s="186"/>
      <c r="F1394" s="186"/>
      <c r="G1394" s="187"/>
      <c r="H1394" s="200" t="str">
        <f t="shared" si="86"/>
        <v/>
      </c>
      <c r="I1394" s="196"/>
      <c r="J1394" s="187"/>
      <c r="K1394" s="200" t="str">
        <f t="shared" si="87"/>
        <v/>
      </c>
      <c r="L1394" s="199">
        <f t="shared" si="88"/>
        <v>0</v>
      </c>
      <c r="M1394" s="160"/>
    </row>
    <row r="1395" spans="2:13" x14ac:dyDescent="0.2">
      <c r="B1395" s="159"/>
      <c r="C1395" s="185"/>
      <c r="D1395" s="185"/>
      <c r="E1395" s="186"/>
      <c r="F1395" s="186"/>
      <c r="G1395" s="187"/>
      <c r="H1395" s="200" t="str">
        <f t="shared" si="86"/>
        <v/>
      </c>
      <c r="I1395" s="196"/>
      <c r="J1395" s="187"/>
      <c r="K1395" s="200" t="str">
        <f t="shared" si="87"/>
        <v/>
      </c>
      <c r="L1395" s="199">
        <f t="shared" si="88"/>
        <v>0</v>
      </c>
      <c r="M1395" s="160"/>
    </row>
    <row r="1396" spans="2:13" x14ac:dyDescent="0.2">
      <c r="B1396" s="159"/>
      <c r="C1396" s="185"/>
      <c r="D1396" s="185"/>
      <c r="E1396" s="186"/>
      <c r="F1396" s="186"/>
      <c r="G1396" s="187"/>
      <c r="H1396" s="200" t="str">
        <f t="shared" si="86"/>
        <v/>
      </c>
      <c r="I1396" s="196"/>
      <c r="J1396" s="187"/>
      <c r="K1396" s="200" t="str">
        <f t="shared" si="87"/>
        <v/>
      </c>
      <c r="L1396" s="199">
        <f t="shared" si="88"/>
        <v>0</v>
      </c>
      <c r="M1396" s="160"/>
    </row>
    <row r="1397" spans="2:13" x14ac:dyDescent="0.2">
      <c r="B1397" s="159"/>
      <c r="C1397" s="185"/>
      <c r="D1397" s="185"/>
      <c r="E1397" s="186"/>
      <c r="F1397" s="186"/>
      <c r="G1397" s="187"/>
      <c r="H1397" s="200" t="str">
        <f t="shared" si="86"/>
        <v/>
      </c>
      <c r="I1397" s="196"/>
      <c r="J1397" s="187"/>
      <c r="K1397" s="200" t="str">
        <f t="shared" si="87"/>
        <v/>
      </c>
      <c r="L1397" s="199">
        <f t="shared" si="88"/>
        <v>0</v>
      </c>
      <c r="M1397" s="160"/>
    </row>
    <row r="1398" spans="2:13" x14ac:dyDescent="0.2">
      <c r="B1398" s="159"/>
      <c r="C1398" s="185"/>
      <c r="D1398" s="185"/>
      <c r="E1398" s="186"/>
      <c r="F1398" s="186"/>
      <c r="G1398" s="187"/>
      <c r="H1398" s="200" t="str">
        <f t="shared" si="86"/>
        <v/>
      </c>
      <c r="I1398" s="196"/>
      <c r="J1398" s="187"/>
      <c r="K1398" s="200" t="str">
        <f t="shared" si="87"/>
        <v/>
      </c>
      <c r="L1398" s="199">
        <f t="shared" si="88"/>
        <v>0</v>
      </c>
      <c r="M1398" s="160"/>
    </row>
    <row r="1399" spans="2:13" x14ac:dyDescent="0.2">
      <c r="B1399" s="159"/>
      <c r="C1399" s="185"/>
      <c r="D1399" s="185"/>
      <c r="E1399" s="186"/>
      <c r="F1399" s="186"/>
      <c r="G1399" s="187"/>
      <c r="H1399" s="200" t="str">
        <f t="shared" si="86"/>
        <v/>
      </c>
      <c r="I1399" s="196"/>
      <c r="J1399" s="187"/>
      <c r="K1399" s="200" t="str">
        <f t="shared" si="87"/>
        <v/>
      </c>
      <c r="L1399" s="199">
        <f t="shared" si="88"/>
        <v>0</v>
      </c>
      <c r="M1399" s="160"/>
    </row>
    <row r="1400" spans="2:13" x14ac:dyDescent="0.2">
      <c r="B1400" s="159"/>
      <c r="C1400" s="185"/>
      <c r="D1400" s="185"/>
      <c r="E1400" s="186"/>
      <c r="F1400" s="186"/>
      <c r="G1400" s="187"/>
      <c r="H1400" s="200" t="str">
        <f t="shared" si="86"/>
        <v/>
      </c>
      <c r="I1400" s="196"/>
      <c r="J1400" s="187"/>
      <c r="K1400" s="200" t="str">
        <f t="shared" si="87"/>
        <v/>
      </c>
      <c r="L1400" s="199">
        <f t="shared" si="88"/>
        <v>0</v>
      </c>
      <c r="M1400" s="160"/>
    </row>
    <row r="1401" spans="2:13" x14ac:dyDescent="0.2">
      <c r="B1401" s="159"/>
      <c r="C1401" s="185"/>
      <c r="D1401" s="185"/>
      <c r="E1401" s="186"/>
      <c r="F1401" s="186"/>
      <c r="G1401" s="187"/>
      <c r="H1401" s="200" t="str">
        <f t="shared" si="86"/>
        <v/>
      </c>
      <c r="I1401" s="196"/>
      <c r="J1401" s="187"/>
      <c r="K1401" s="200" t="str">
        <f t="shared" si="87"/>
        <v/>
      </c>
      <c r="L1401" s="199">
        <f t="shared" si="88"/>
        <v>0</v>
      </c>
      <c r="M1401" s="160"/>
    </row>
    <row r="1402" spans="2:13" x14ac:dyDescent="0.2">
      <c r="B1402" s="159"/>
      <c r="C1402" s="185"/>
      <c r="D1402" s="185"/>
      <c r="E1402" s="186"/>
      <c r="F1402" s="186"/>
      <c r="G1402" s="187"/>
      <c r="H1402" s="200" t="str">
        <f t="shared" si="86"/>
        <v/>
      </c>
      <c r="I1402" s="196"/>
      <c r="J1402" s="187"/>
      <c r="K1402" s="200" t="str">
        <f t="shared" si="87"/>
        <v/>
      </c>
      <c r="L1402" s="199">
        <f t="shared" si="88"/>
        <v>0</v>
      </c>
      <c r="M1402" s="160"/>
    </row>
    <row r="1403" spans="2:13" x14ac:dyDescent="0.2">
      <c r="B1403" s="159"/>
      <c r="C1403" s="185"/>
      <c r="D1403" s="185"/>
      <c r="E1403" s="186"/>
      <c r="F1403" s="186"/>
      <c r="G1403" s="187"/>
      <c r="H1403" s="200" t="str">
        <f t="shared" si="86"/>
        <v/>
      </c>
      <c r="I1403" s="196"/>
      <c r="J1403" s="187"/>
      <c r="K1403" s="200" t="str">
        <f t="shared" si="87"/>
        <v/>
      </c>
      <c r="L1403" s="199">
        <f t="shared" si="88"/>
        <v>0</v>
      </c>
      <c r="M1403" s="160"/>
    </row>
    <row r="1404" spans="2:13" x14ac:dyDescent="0.2">
      <c r="B1404" s="159"/>
      <c r="C1404" s="185"/>
      <c r="D1404" s="185"/>
      <c r="E1404" s="186"/>
      <c r="F1404" s="186"/>
      <c r="G1404" s="187"/>
      <c r="H1404" s="200" t="str">
        <f t="shared" si="86"/>
        <v/>
      </c>
      <c r="I1404" s="196"/>
      <c r="J1404" s="187"/>
      <c r="K1404" s="200" t="str">
        <f t="shared" si="87"/>
        <v/>
      </c>
      <c r="L1404" s="199">
        <f t="shared" si="88"/>
        <v>0</v>
      </c>
      <c r="M1404" s="160"/>
    </row>
    <row r="1405" spans="2:13" x14ac:dyDescent="0.2">
      <c r="B1405" s="159"/>
      <c r="C1405" s="185"/>
      <c r="D1405" s="185"/>
      <c r="E1405" s="186"/>
      <c r="F1405" s="186"/>
      <c r="G1405" s="187"/>
      <c r="H1405" s="200" t="str">
        <f t="shared" si="86"/>
        <v/>
      </c>
      <c r="I1405" s="196"/>
      <c r="J1405" s="187"/>
      <c r="K1405" s="200" t="str">
        <f t="shared" si="87"/>
        <v/>
      </c>
      <c r="L1405" s="199">
        <f t="shared" si="88"/>
        <v>0</v>
      </c>
      <c r="M1405" s="160"/>
    </row>
    <row r="1406" spans="2:13" x14ac:dyDescent="0.2">
      <c r="B1406" s="159"/>
      <c r="C1406" s="185"/>
      <c r="D1406" s="185"/>
      <c r="E1406" s="186"/>
      <c r="F1406" s="186"/>
      <c r="G1406" s="187"/>
      <c r="H1406" s="200" t="str">
        <f t="shared" si="86"/>
        <v/>
      </c>
      <c r="I1406" s="196"/>
      <c r="J1406" s="187"/>
      <c r="K1406" s="200" t="str">
        <f t="shared" si="87"/>
        <v/>
      </c>
      <c r="L1406" s="199">
        <f t="shared" si="88"/>
        <v>0</v>
      </c>
      <c r="M1406" s="160"/>
    </row>
    <row r="1407" spans="2:13" x14ac:dyDescent="0.2">
      <c r="B1407" s="159"/>
      <c r="C1407" s="185"/>
      <c r="D1407" s="185"/>
      <c r="E1407" s="186"/>
      <c r="F1407" s="186"/>
      <c r="G1407" s="187"/>
      <c r="H1407" s="200" t="str">
        <f t="shared" si="86"/>
        <v/>
      </c>
      <c r="I1407" s="196"/>
      <c r="J1407" s="187"/>
      <c r="K1407" s="200" t="str">
        <f t="shared" si="87"/>
        <v/>
      </c>
      <c r="L1407" s="199">
        <f t="shared" si="88"/>
        <v>0</v>
      </c>
      <c r="M1407" s="160"/>
    </row>
    <row r="1408" spans="2:13" x14ac:dyDescent="0.2">
      <c r="B1408" s="159"/>
      <c r="C1408" s="185"/>
      <c r="D1408" s="185"/>
      <c r="E1408" s="186"/>
      <c r="F1408" s="186"/>
      <c r="G1408" s="187"/>
      <c r="H1408" s="200" t="str">
        <f t="shared" si="86"/>
        <v/>
      </c>
      <c r="I1408" s="196"/>
      <c r="J1408" s="187"/>
      <c r="K1408" s="200" t="str">
        <f t="shared" si="87"/>
        <v/>
      </c>
      <c r="L1408" s="199">
        <f t="shared" si="88"/>
        <v>0</v>
      </c>
      <c r="M1408" s="160"/>
    </row>
    <row r="1409" spans="2:13" x14ac:dyDescent="0.2">
      <c r="B1409" s="159"/>
      <c r="C1409" s="185"/>
      <c r="D1409" s="185"/>
      <c r="E1409" s="186"/>
      <c r="F1409" s="186"/>
      <c r="G1409" s="187"/>
      <c r="H1409" s="200" t="str">
        <f t="shared" si="86"/>
        <v/>
      </c>
      <c r="I1409" s="196"/>
      <c r="J1409" s="187"/>
      <c r="K1409" s="200" t="str">
        <f t="shared" si="87"/>
        <v/>
      </c>
      <c r="L1409" s="199">
        <f t="shared" si="88"/>
        <v>0</v>
      </c>
      <c r="M1409" s="160"/>
    </row>
    <row r="1410" spans="2:13" x14ac:dyDescent="0.2">
      <c r="B1410" s="159"/>
      <c r="C1410" s="185"/>
      <c r="D1410" s="185"/>
      <c r="E1410" s="186"/>
      <c r="F1410" s="186"/>
      <c r="G1410" s="187"/>
      <c r="H1410" s="200" t="str">
        <f t="shared" si="86"/>
        <v/>
      </c>
      <c r="I1410" s="196"/>
      <c r="J1410" s="187"/>
      <c r="K1410" s="200" t="str">
        <f t="shared" si="87"/>
        <v/>
      </c>
      <c r="L1410" s="199">
        <f t="shared" si="88"/>
        <v>0</v>
      </c>
      <c r="M1410" s="160"/>
    </row>
    <row r="1411" spans="2:13" x14ac:dyDescent="0.2">
      <c r="B1411" s="159"/>
      <c r="C1411" s="185"/>
      <c r="D1411" s="185"/>
      <c r="E1411" s="186"/>
      <c r="F1411" s="186"/>
      <c r="G1411" s="187"/>
      <c r="H1411" s="200" t="str">
        <f t="shared" si="86"/>
        <v/>
      </c>
      <c r="I1411" s="196"/>
      <c r="J1411" s="187"/>
      <c r="K1411" s="200" t="str">
        <f t="shared" si="87"/>
        <v/>
      </c>
      <c r="L1411" s="199">
        <f t="shared" si="88"/>
        <v>0</v>
      </c>
      <c r="M1411" s="160"/>
    </row>
    <row r="1412" spans="2:13" x14ac:dyDescent="0.2">
      <c r="B1412" s="159"/>
      <c r="C1412" s="185"/>
      <c r="D1412" s="185"/>
      <c r="E1412" s="186"/>
      <c r="F1412" s="186"/>
      <c r="G1412" s="187"/>
      <c r="H1412" s="200" t="str">
        <f t="shared" si="86"/>
        <v/>
      </c>
      <c r="I1412" s="196"/>
      <c r="J1412" s="187"/>
      <c r="K1412" s="200" t="str">
        <f t="shared" si="87"/>
        <v/>
      </c>
      <c r="L1412" s="199">
        <f t="shared" si="88"/>
        <v>0</v>
      </c>
      <c r="M1412" s="160"/>
    </row>
    <row r="1413" spans="2:13" x14ac:dyDescent="0.2">
      <c r="B1413" s="159"/>
      <c r="C1413" s="185"/>
      <c r="D1413" s="185"/>
      <c r="E1413" s="186"/>
      <c r="F1413" s="186"/>
      <c r="G1413" s="187"/>
      <c r="H1413" s="200" t="str">
        <f t="shared" si="86"/>
        <v/>
      </c>
      <c r="I1413" s="196"/>
      <c r="J1413" s="187"/>
      <c r="K1413" s="200" t="str">
        <f t="shared" si="87"/>
        <v/>
      </c>
      <c r="L1413" s="199">
        <f t="shared" si="88"/>
        <v>0</v>
      </c>
      <c r="M1413" s="160"/>
    </row>
    <row r="1414" spans="2:13" x14ac:dyDescent="0.2">
      <c r="B1414" s="159"/>
      <c r="C1414" s="185"/>
      <c r="D1414" s="185"/>
      <c r="E1414" s="186"/>
      <c r="F1414" s="186"/>
      <c r="G1414" s="187"/>
      <c r="H1414" s="200" t="str">
        <f t="shared" si="86"/>
        <v/>
      </c>
      <c r="I1414" s="196"/>
      <c r="J1414" s="187"/>
      <c r="K1414" s="200" t="str">
        <f t="shared" si="87"/>
        <v/>
      </c>
      <c r="L1414" s="199">
        <f t="shared" si="88"/>
        <v>0</v>
      </c>
      <c r="M1414" s="160"/>
    </row>
    <row r="1415" spans="2:13" x14ac:dyDescent="0.2">
      <c r="B1415" s="159"/>
      <c r="C1415" s="185"/>
      <c r="D1415" s="185"/>
      <c r="E1415" s="186"/>
      <c r="F1415" s="186"/>
      <c r="G1415" s="187"/>
      <c r="H1415" s="200" t="str">
        <f t="shared" si="86"/>
        <v/>
      </c>
      <c r="I1415" s="196"/>
      <c r="J1415" s="187"/>
      <c r="K1415" s="200" t="str">
        <f t="shared" si="87"/>
        <v/>
      </c>
      <c r="L1415" s="199">
        <f t="shared" si="88"/>
        <v>0</v>
      </c>
      <c r="M1415" s="160"/>
    </row>
    <row r="1416" spans="2:13" x14ac:dyDescent="0.2">
      <c r="B1416" s="159"/>
      <c r="C1416" s="185"/>
      <c r="D1416" s="185"/>
      <c r="E1416" s="186"/>
      <c r="F1416" s="186"/>
      <c r="G1416" s="187"/>
      <c r="H1416" s="200" t="str">
        <f t="shared" si="86"/>
        <v/>
      </c>
      <c r="I1416" s="196"/>
      <c r="J1416" s="187"/>
      <c r="K1416" s="200" t="str">
        <f t="shared" si="87"/>
        <v/>
      </c>
      <c r="L1416" s="199">
        <f t="shared" si="88"/>
        <v>0</v>
      </c>
      <c r="M1416" s="160"/>
    </row>
    <row r="1417" spans="2:13" x14ac:dyDescent="0.2">
      <c r="B1417" s="159"/>
      <c r="C1417" s="185"/>
      <c r="D1417" s="185"/>
      <c r="E1417" s="186"/>
      <c r="F1417" s="186"/>
      <c r="G1417" s="187"/>
      <c r="H1417" s="200" t="str">
        <f t="shared" si="86"/>
        <v/>
      </c>
      <c r="I1417" s="196"/>
      <c r="J1417" s="187"/>
      <c r="K1417" s="200" t="str">
        <f t="shared" si="87"/>
        <v/>
      </c>
      <c r="L1417" s="199">
        <f t="shared" si="88"/>
        <v>0</v>
      </c>
      <c r="M1417" s="160"/>
    </row>
    <row r="1418" spans="2:13" x14ac:dyDescent="0.2">
      <c r="B1418" s="159"/>
      <c r="C1418" s="185"/>
      <c r="D1418" s="185"/>
      <c r="E1418" s="186"/>
      <c r="F1418" s="186"/>
      <c r="G1418" s="187"/>
      <c r="H1418" s="200" t="str">
        <f t="shared" si="86"/>
        <v/>
      </c>
      <c r="I1418" s="196"/>
      <c r="J1418" s="187"/>
      <c r="K1418" s="200" t="str">
        <f t="shared" si="87"/>
        <v/>
      </c>
      <c r="L1418" s="199">
        <f t="shared" si="88"/>
        <v>0</v>
      </c>
      <c r="M1418" s="160"/>
    </row>
    <row r="1419" spans="2:13" x14ac:dyDescent="0.2">
      <c r="B1419" s="159"/>
      <c r="C1419" s="185"/>
      <c r="D1419" s="185"/>
      <c r="E1419" s="186"/>
      <c r="F1419" s="186"/>
      <c r="G1419" s="187"/>
      <c r="H1419" s="200" t="str">
        <f t="shared" si="86"/>
        <v/>
      </c>
      <c r="I1419" s="196"/>
      <c r="J1419" s="187"/>
      <c r="K1419" s="200" t="str">
        <f t="shared" si="87"/>
        <v/>
      </c>
      <c r="L1419" s="199">
        <f t="shared" si="88"/>
        <v>0</v>
      </c>
      <c r="M1419" s="160"/>
    </row>
    <row r="1420" spans="2:13" x14ac:dyDescent="0.2">
      <c r="B1420" s="159"/>
      <c r="C1420" s="185"/>
      <c r="D1420" s="185"/>
      <c r="E1420" s="186"/>
      <c r="F1420" s="186"/>
      <c r="G1420" s="187"/>
      <c r="H1420" s="200" t="str">
        <f t="shared" si="86"/>
        <v/>
      </c>
      <c r="I1420" s="196"/>
      <c r="J1420" s="187"/>
      <c r="K1420" s="200" t="str">
        <f t="shared" si="87"/>
        <v/>
      </c>
      <c r="L1420" s="199">
        <f t="shared" si="88"/>
        <v>0</v>
      </c>
      <c r="M1420" s="160"/>
    </row>
    <row r="1421" spans="2:13" x14ac:dyDescent="0.2">
      <c r="B1421" s="159"/>
      <c r="C1421" s="185"/>
      <c r="D1421" s="185"/>
      <c r="E1421" s="186"/>
      <c r="F1421" s="186"/>
      <c r="G1421" s="187"/>
      <c r="H1421" s="200" t="str">
        <f t="shared" si="86"/>
        <v/>
      </c>
      <c r="I1421" s="196"/>
      <c r="J1421" s="187"/>
      <c r="K1421" s="200" t="str">
        <f t="shared" si="87"/>
        <v/>
      </c>
      <c r="L1421" s="199">
        <f t="shared" si="88"/>
        <v>0</v>
      </c>
      <c r="M1421" s="160"/>
    </row>
    <row r="1422" spans="2:13" x14ac:dyDescent="0.2">
      <c r="B1422" s="159"/>
      <c r="C1422" s="185"/>
      <c r="D1422" s="185"/>
      <c r="E1422" s="186"/>
      <c r="F1422" s="186"/>
      <c r="G1422" s="187"/>
      <c r="H1422" s="200" t="str">
        <f t="shared" si="86"/>
        <v/>
      </c>
      <c r="I1422" s="196"/>
      <c r="J1422" s="187"/>
      <c r="K1422" s="200" t="str">
        <f t="shared" si="87"/>
        <v/>
      </c>
      <c r="L1422" s="199">
        <f t="shared" si="88"/>
        <v>0</v>
      </c>
      <c r="M1422" s="160"/>
    </row>
    <row r="1423" spans="2:13" x14ac:dyDescent="0.2">
      <c r="B1423" s="159"/>
      <c r="C1423" s="185"/>
      <c r="D1423" s="185"/>
      <c r="E1423" s="186"/>
      <c r="F1423" s="186"/>
      <c r="G1423" s="187"/>
      <c r="H1423" s="200" t="str">
        <f t="shared" si="86"/>
        <v/>
      </c>
      <c r="I1423" s="196"/>
      <c r="J1423" s="187"/>
      <c r="K1423" s="200" t="str">
        <f t="shared" si="87"/>
        <v/>
      </c>
      <c r="L1423" s="199">
        <f t="shared" si="88"/>
        <v>0</v>
      </c>
      <c r="M1423" s="160"/>
    </row>
    <row r="1424" spans="2:13" x14ac:dyDescent="0.2">
      <c r="B1424" s="159"/>
      <c r="C1424" s="185"/>
      <c r="D1424" s="185"/>
      <c r="E1424" s="186"/>
      <c r="F1424" s="186"/>
      <c r="G1424" s="187"/>
      <c r="H1424" s="200" t="str">
        <f t="shared" si="86"/>
        <v/>
      </c>
      <c r="I1424" s="196"/>
      <c r="J1424" s="187"/>
      <c r="K1424" s="200" t="str">
        <f t="shared" si="87"/>
        <v/>
      </c>
      <c r="L1424" s="199">
        <f t="shared" si="88"/>
        <v>0</v>
      </c>
      <c r="M1424" s="160"/>
    </row>
    <row r="1425" spans="2:13" x14ac:dyDescent="0.2">
      <c r="B1425" s="159"/>
      <c r="C1425" s="185"/>
      <c r="D1425" s="185"/>
      <c r="E1425" s="186"/>
      <c r="F1425" s="186"/>
      <c r="G1425" s="187"/>
      <c r="H1425" s="200" t="str">
        <f t="shared" si="86"/>
        <v/>
      </c>
      <c r="I1425" s="196"/>
      <c r="J1425" s="187"/>
      <c r="K1425" s="200" t="str">
        <f t="shared" si="87"/>
        <v/>
      </c>
      <c r="L1425" s="199">
        <f t="shared" si="88"/>
        <v>0</v>
      </c>
      <c r="M1425" s="160"/>
    </row>
    <row r="1426" spans="2:13" x14ac:dyDescent="0.2">
      <c r="B1426" s="159"/>
      <c r="C1426" s="185"/>
      <c r="D1426" s="185"/>
      <c r="E1426" s="186"/>
      <c r="F1426" s="186"/>
      <c r="G1426" s="187"/>
      <c r="H1426" s="200" t="str">
        <f t="shared" si="86"/>
        <v/>
      </c>
      <c r="I1426" s="196"/>
      <c r="J1426" s="187"/>
      <c r="K1426" s="200" t="str">
        <f t="shared" si="87"/>
        <v/>
      </c>
      <c r="L1426" s="199">
        <f t="shared" si="88"/>
        <v>0</v>
      </c>
      <c r="M1426" s="160"/>
    </row>
    <row r="1427" spans="2:13" x14ac:dyDescent="0.2">
      <c r="B1427" s="159"/>
      <c r="C1427" s="185"/>
      <c r="D1427" s="185"/>
      <c r="E1427" s="186"/>
      <c r="F1427" s="186"/>
      <c r="G1427" s="187"/>
      <c r="H1427" s="200" t="str">
        <f t="shared" si="86"/>
        <v/>
      </c>
      <c r="I1427" s="196"/>
      <c r="J1427" s="187"/>
      <c r="K1427" s="200" t="str">
        <f t="shared" si="87"/>
        <v/>
      </c>
      <c r="L1427" s="199">
        <f t="shared" si="88"/>
        <v>0</v>
      </c>
      <c r="M1427" s="160"/>
    </row>
    <row r="1428" spans="2:13" x14ac:dyDescent="0.2">
      <c r="B1428" s="159"/>
      <c r="C1428" s="185"/>
      <c r="D1428" s="185"/>
      <c r="E1428" s="186"/>
      <c r="F1428" s="186"/>
      <c r="G1428" s="187"/>
      <c r="H1428" s="200" t="str">
        <f t="shared" si="86"/>
        <v/>
      </c>
      <c r="I1428" s="196"/>
      <c r="J1428" s="187"/>
      <c r="K1428" s="200" t="str">
        <f t="shared" si="87"/>
        <v/>
      </c>
      <c r="L1428" s="199">
        <f t="shared" si="88"/>
        <v>0</v>
      </c>
      <c r="M1428" s="160"/>
    </row>
    <row r="1429" spans="2:13" x14ac:dyDescent="0.2">
      <c r="B1429" s="159"/>
      <c r="C1429" s="185"/>
      <c r="D1429" s="185"/>
      <c r="E1429" s="186"/>
      <c r="F1429" s="186"/>
      <c r="G1429" s="187"/>
      <c r="H1429" s="200" t="str">
        <f t="shared" si="86"/>
        <v/>
      </c>
      <c r="I1429" s="196"/>
      <c r="J1429" s="187"/>
      <c r="K1429" s="200" t="str">
        <f t="shared" si="87"/>
        <v/>
      </c>
      <c r="L1429" s="199">
        <f t="shared" si="88"/>
        <v>0</v>
      </c>
      <c r="M1429" s="160"/>
    </row>
    <row r="1430" spans="2:13" x14ac:dyDescent="0.2">
      <c r="B1430" s="159"/>
      <c r="C1430" s="185"/>
      <c r="D1430" s="185"/>
      <c r="E1430" s="186"/>
      <c r="F1430" s="186"/>
      <c r="G1430" s="187"/>
      <c r="H1430" s="200" t="str">
        <f t="shared" si="86"/>
        <v/>
      </c>
      <c r="I1430" s="196"/>
      <c r="J1430" s="187"/>
      <c r="K1430" s="200" t="str">
        <f t="shared" si="87"/>
        <v/>
      </c>
      <c r="L1430" s="199">
        <f t="shared" si="88"/>
        <v>0</v>
      </c>
      <c r="M1430" s="160"/>
    </row>
    <row r="1431" spans="2:13" x14ac:dyDescent="0.2">
      <c r="B1431" s="159"/>
      <c r="C1431" s="185"/>
      <c r="D1431" s="185"/>
      <c r="E1431" s="186"/>
      <c r="F1431" s="186"/>
      <c r="G1431" s="187"/>
      <c r="H1431" s="200" t="str">
        <f t="shared" si="86"/>
        <v/>
      </c>
      <c r="I1431" s="196"/>
      <c r="J1431" s="187"/>
      <c r="K1431" s="200" t="str">
        <f t="shared" si="87"/>
        <v/>
      </c>
      <c r="L1431" s="199">
        <f t="shared" si="88"/>
        <v>0</v>
      </c>
      <c r="M1431" s="160"/>
    </row>
    <row r="1432" spans="2:13" x14ac:dyDescent="0.2">
      <c r="B1432" s="159"/>
      <c r="C1432" s="185"/>
      <c r="D1432" s="185"/>
      <c r="E1432" s="186"/>
      <c r="F1432" s="186"/>
      <c r="G1432" s="187"/>
      <c r="H1432" s="200" t="str">
        <f t="shared" si="86"/>
        <v/>
      </c>
      <c r="I1432" s="196"/>
      <c r="J1432" s="187"/>
      <c r="K1432" s="200" t="str">
        <f t="shared" si="87"/>
        <v/>
      </c>
      <c r="L1432" s="199">
        <f t="shared" si="88"/>
        <v>0</v>
      </c>
      <c r="M1432" s="160"/>
    </row>
    <row r="1433" spans="2:13" x14ac:dyDescent="0.2">
      <c r="B1433" s="159"/>
      <c r="C1433" s="185"/>
      <c r="D1433" s="185"/>
      <c r="E1433" s="186"/>
      <c r="F1433" s="186"/>
      <c r="G1433" s="187"/>
      <c r="H1433" s="200" t="str">
        <f t="shared" si="86"/>
        <v/>
      </c>
      <c r="I1433" s="196"/>
      <c r="J1433" s="187"/>
      <c r="K1433" s="200" t="str">
        <f t="shared" si="87"/>
        <v/>
      </c>
      <c r="L1433" s="199">
        <f t="shared" si="88"/>
        <v>0</v>
      </c>
      <c r="M1433" s="160"/>
    </row>
    <row r="1434" spans="2:13" x14ac:dyDescent="0.2">
      <c r="B1434" s="159"/>
      <c r="C1434" s="185"/>
      <c r="D1434" s="185"/>
      <c r="E1434" s="186"/>
      <c r="F1434" s="186"/>
      <c r="G1434" s="187"/>
      <c r="H1434" s="200" t="str">
        <f t="shared" si="86"/>
        <v/>
      </c>
      <c r="I1434" s="196"/>
      <c r="J1434" s="187"/>
      <c r="K1434" s="200" t="str">
        <f t="shared" si="87"/>
        <v/>
      </c>
      <c r="L1434" s="199">
        <f t="shared" si="88"/>
        <v>0</v>
      </c>
      <c r="M1434" s="160"/>
    </row>
    <row r="1435" spans="2:13" x14ac:dyDescent="0.2">
      <c r="B1435" s="159"/>
      <c r="C1435" s="185"/>
      <c r="D1435" s="185"/>
      <c r="E1435" s="186"/>
      <c r="F1435" s="186"/>
      <c r="G1435" s="187"/>
      <c r="H1435" s="200" t="str">
        <f t="shared" si="86"/>
        <v/>
      </c>
      <c r="I1435" s="196"/>
      <c r="J1435" s="187"/>
      <c r="K1435" s="200" t="str">
        <f t="shared" si="87"/>
        <v/>
      </c>
      <c r="L1435" s="199">
        <f t="shared" si="88"/>
        <v>0</v>
      </c>
      <c r="M1435" s="160"/>
    </row>
    <row r="1436" spans="2:13" x14ac:dyDescent="0.2">
      <c r="B1436" s="159"/>
      <c r="C1436" s="185"/>
      <c r="D1436" s="185"/>
      <c r="E1436" s="186"/>
      <c r="F1436" s="186"/>
      <c r="G1436" s="187"/>
      <c r="H1436" s="200" t="str">
        <f t="shared" si="86"/>
        <v/>
      </c>
      <c r="I1436" s="196"/>
      <c r="J1436" s="187"/>
      <c r="K1436" s="200" t="str">
        <f t="shared" si="87"/>
        <v/>
      </c>
      <c r="L1436" s="199">
        <f t="shared" si="88"/>
        <v>0</v>
      </c>
      <c r="M1436" s="160"/>
    </row>
    <row r="1437" spans="2:13" x14ac:dyDescent="0.2">
      <c r="B1437" s="159"/>
      <c r="C1437" s="185"/>
      <c r="D1437" s="185"/>
      <c r="E1437" s="186"/>
      <c r="F1437" s="186"/>
      <c r="G1437" s="187"/>
      <c r="H1437" s="200" t="str">
        <f t="shared" si="86"/>
        <v/>
      </c>
      <c r="I1437" s="196"/>
      <c r="J1437" s="187"/>
      <c r="K1437" s="200" t="str">
        <f t="shared" si="87"/>
        <v/>
      </c>
      <c r="L1437" s="199">
        <f t="shared" si="88"/>
        <v>0</v>
      </c>
      <c r="M1437" s="160"/>
    </row>
    <row r="1438" spans="2:13" x14ac:dyDescent="0.2">
      <c r="B1438" s="159"/>
      <c r="C1438" s="185"/>
      <c r="D1438" s="185"/>
      <c r="E1438" s="186"/>
      <c r="F1438" s="186"/>
      <c r="G1438" s="187"/>
      <c r="H1438" s="200" t="str">
        <f t="shared" si="86"/>
        <v/>
      </c>
      <c r="I1438" s="196"/>
      <c r="J1438" s="187"/>
      <c r="K1438" s="200" t="str">
        <f t="shared" si="87"/>
        <v/>
      </c>
      <c r="L1438" s="199">
        <f t="shared" si="88"/>
        <v>0</v>
      </c>
      <c r="M1438" s="160"/>
    </row>
    <row r="1439" spans="2:13" x14ac:dyDescent="0.2">
      <c r="B1439" s="159"/>
      <c r="C1439" s="185"/>
      <c r="D1439" s="185"/>
      <c r="E1439" s="186"/>
      <c r="F1439" s="186"/>
      <c r="G1439" s="187"/>
      <c r="H1439" s="200" t="str">
        <f t="shared" si="86"/>
        <v/>
      </c>
      <c r="I1439" s="196"/>
      <c r="J1439" s="187"/>
      <c r="K1439" s="200" t="str">
        <f t="shared" si="87"/>
        <v/>
      </c>
      <c r="L1439" s="199">
        <f t="shared" si="88"/>
        <v>0</v>
      </c>
      <c r="M1439" s="160"/>
    </row>
    <row r="1440" spans="2:13" x14ac:dyDescent="0.2">
      <c r="B1440" s="159"/>
      <c r="C1440" s="185"/>
      <c r="D1440" s="185"/>
      <c r="E1440" s="186"/>
      <c r="F1440" s="186"/>
      <c r="G1440" s="187"/>
      <c r="H1440" s="200" t="str">
        <f t="shared" si="86"/>
        <v/>
      </c>
      <c r="I1440" s="196"/>
      <c r="J1440" s="187"/>
      <c r="K1440" s="200" t="str">
        <f t="shared" si="87"/>
        <v/>
      </c>
      <c r="L1440" s="199">
        <f t="shared" si="88"/>
        <v>0</v>
      </c>
      <c r="M1440" s="160"/>
    </row>
    <row r="1441" spans="2:13" x14ac:dyDescent="0.2">
      <c r="B1441" s="159"/>
      <c r="C1441" s="185"/>
      <c r="D1441" s="185"/>
      <c r="E1441" s="186"/>
      <c r="F1441" s="186"/>
      <c r="G1441" s="187"/>
      <c r="H1441" s="200" t="str">
        <f t="shared" si="86"/>
        <v/>
      </c>
      <c r="I1441" s="196"/>
      <c r="J1441" s="187"/>
      <c r="K1441" s="200" t="str">
        <f t="shared" si="87"/>
        <v/>
      </c>
      <c r="L1441" s="199">
        <f t="shared" si="88"/>
        <v>0</v>
      </c>
      <c r="M1441" s="160"/>
    </row>
    <row r="1442" spans="2:13" x14ac:dyDescent="0.2">
      <c r="B1442" s="159"/>
      <c r="C1442" s="185"/>
      <c r="D1442" s="185"/>
      <c r="E1442" s="186"/>
      <c r="F1442" s="186"/>
      <c r="G1442" s="187"/>
      <c r="H1442" s="200" t="str">
        <f t="shared" si="86"/>
        <v/>
      </c>
      <c r="I1442" s="196"/>
      <c r="J1442" s="187"/>
      <c r="K1442" s="200" t="str">
        <f t="shared" si="87"/>
        <v/>
      </c>
      <c r="L1442" s="199">
        <f t="shared" si="88"/>
        <v>0</v>
      </c>
      <c r="M1442" s="160"/>
    </row>
    <row r="1443" spans="2:13" x14ac:dyDescent="0.2">
      <c r="B1443" s="159"/>
      <c r="C1443" s="185"/>
      <c r="D1443" s="185"/>
      <c r="E1443" s="186"/>
      <c r="F1443" s="186"/>
      <c r="G1443" s="187"/>
      <c r="H1443" s="200" t="str">
        <f t="shared" si="86"/>
        <v/>
      </c>
      <c r="I1443" s="196"/>
      <c r="J1443" s="187"/>
      <c r="K1443" s="200" t="str">
        <f t="shared" si="87"/>
        <v/>
      </c>
      <c r="L1443" s="199">
        <f t="shared" si="88"/>
        <v>0</v>
      </c>
      <c r="M1443" s="160"/>
    </row>
    <row r="1444" spans="2:13" x14ac:dyDescent="0.2">
      <c r="B1444" s="159"/>
      <c r="C1444" s="185"/>
      <c r="D1444" s="185"/>
      <c r="E1444" s="186"/>
      <c r="F1444" s="186"/>
      <c r="G1444" s="187"/>
      <c r="H1444" s="200" t="str">
        <f t="shared" si="86"/>
        <v/>
      </c>
      <c r="I1444" s="196"/>
      <c r="J1444" s="187"/>
      <c r="K1444" s="200" t="str">
        <f t="shared" si="87"/>
        <v/>
      </c>
      <c r="L1444" s="199">
        <f t="shared" si="88"/>
        <v>0</v>
      </c>
      <c r="M1444" s="160"/>
    </row>
    <row r="1445" spans="2:13" x14ac:dyDescent="0.2">
      <c r="B1445" s="159"/>
      <c r="C1445" s="185"/>
      <c r="D1445" s="185"/>
      <c r="E1445" s="186"/>
      <c r="F1445" s="186"/>
      <c r="G1445" s="187"/>
      <c r="H1445" s="200" t="str">
        <f t="shared" si="86"/>
        <v/>
      </c>
      <c r="I1445" s="196"/>
      <c r="J1445" s="187"/>
      <c r="K1445" s="200" t="str">
        <f t="shared" si="87"/>
        <v/>
      </c>
      <c r="L1445" s="199">
        <f t="shared" si="88"/>
        <v>0</v>
      </c>
      <c r="M1445" s="160"/>
    </row>
    <row r="1446" spans="2:13" x14ac:dyDescent="0.2">
      <c r="B1446" s="159"/>
      <c r="C1446" s="185"/>
      <c r="D1446" s="185"/>
      <c r="E1446" s="186"/>
      <c r="F1446" s="186"/>
      <c r="G1446" s="187"/>
      <c r="H1446" s="200" t="str">
        <f t="shared" si="86"/>
        <v/>
      </c>
      <c r="I1446" s="196"/>
      <c r="J1446" s="187"/>
      <c r="K1446" s="200" t="str">
        <f t="shared" si="87"/>
        <v/>
      </c>
      <c r="L1446" s="199">
        <f t="shared" si="88"/>
        <v>0</v>
      </c>
      <c r="M1446" s="160"/>
    </row>
    <row r="1447" spans="2:13" x14ac:dyDescent="0.2">
      <c r="B1447" s="159"/>
      <c r="C1447" s="185"/>
      <c r="D1447" s="185"/>
      <c r="E1447" s="186"/>
      <c r="F1447" s="186"/>
      <c r="G1447" s="187"/>
      <c r="H1447" s="200" t="str">
        <f t="shared" ref="H1447:H1510" si="89">IF(G1447="","",VLOOKUP(G1447,NamaAkun,2))</f>
        <v/>
      </c>
      <c r="I1447" s="196"/>
      <c r="J1447" s="187"/>
      <c r="K1447" s="200" t="str">
        <f t="shared" ref="K1447:K1510" si="90">IF(J1447="","",VLOOKUP(J1447,NamaAkun,2))</f>
        <v/>
      </c>
      <c r="L1447" s="199">
        <f t="shared" ref="L1447:L1510" si="91">I1447</f>
        <v>0</v>
      </c>
      <c r="M1447" s="160"/>
    </row>
    <row r="1448" spans="2:13" x14ac:dyDescent="0.2">
      <c r="B1448" s="159"/>
      <c r="C1448" s="185"/>
      <c r="D1448" s="185"/>
      <c r="E1448" s="186"/>
      <c r="F1448" s="186"/>
      <c r="G1448" s="187"/>
      <c r="H1448" s="200" t="str">
        <f t="shared" si="89"/>
        <v/>
      </c>
      <c r="I1448" s="196"/>
      <c r="J1448" s="187"/>
      <c r="K1448" s="200" t="str">
        <f t="shared" si="90"/>
        <v/>
      </c>
      <c r="L1448" s="199">
        <f t="shared" si="91"/>
        <v>0</v>
      </c>
      <c r="M1448" s="160"/>
    </row>
    <row r="1449" spans="2:13" x14ac:dyDescent="0.2">
      <c r="B1449" s="159"/>
      <c r="C1449" s="185"/>
      <c r="D1449" s="185"/>
      <c r="E1449" s="186"/>
      <c r="F1449" s="186"/>
      <c r="G1449" s="187"/>
      <c r="H1449" s="200" t="str">
        <f t="shared" si="89"/>
        <v/>
      </c>
      <c r="I1449" s="196"/>
      <c r="J1449" s="187"/>
      <c r="K1449" s="200" t="str">
        <f t="shared" si="90"/>
        <v/>
      </c>
      <c r="L1449" s="199">
        <f t="shared" si="91"/>
        <v>0</v>
      </c>
      <c r="M1449" s="160"/>
    </row>
    <row r="1450" spans="2:13" x14ac:dyDescent="0.2">
      <c r="B1450" s="159"/>
      <c r="C1450" s="185"/>
      <c r="D1450" s="185"/>
      <c r="E1450" s="186"/>
      <c r="F1450" s="186"/>
      <c r="G1450" s="187"/>
      <c r="H1450" s="200" t="str">
        <f t="shared" si="89"/>
        <v/>
      </c>
      <c r="I1450" s="196"/>
      <c r="J1450" s="187"/>
      <c r="K1450" s="200" t="str">
        <f t="shared" si="90"/>
        <v/>
      </c>
      <c r="L1450" s="199">
        <f t="shared" si="91"/>
        <v>0</v>
      </c>
      <c r="M1450" s="160"/>
    </row>
    <row r="1451" spans="2:13" x14ac:dyDescent="0.2">
      <c r="B1451" s="159"/>
      <c r="C1451" s="185"/>
      <c r="D1451" s="185"/>
      <c r="E1451" s="186"/>
      <c r="F1451" s="186"/>
      <c r="G1451" s="187"/>
      <c r="H1451" s="200" t="str">
        <f t="shared" si="89"/>
        <v/>
      </c>
      <c r="I1451" s="196"/>
      <c r="J1451" s="187"/>
      <c r="K1451" s="200" t="str">
        <f t="shared" si="90"/>
        <v/>
      </c>
      <c r="L1451" s="199">
        <f t="shared" si="91"/>
        <v>0</v>
      </c>
      <c r="M1451" s="160"/>
    </row>
    <row r="1452" spans="2:13" x14ac:dyDescent="0.2">
      <c r="B1452" s="159"/>
      <c r="C1452" s="185"/>
      <c r="D1452" s="185"/>
      <c r="E1452" s="186"/>
      <c r="F1452" s="186"/>
      <c r="G1452" s="187"/>
      <c r="H1452" s="200" t="str">
        <f t="shared" si="89"/>
        <v/>
      </c>
      <c r="I1452" s="196"/>
      <c r="J1452" s="187"/>
      <c r="K1452" s="200" t="str">
        <f t="shared" si="90"/>
        <v/>
      </c>
      <c r="L1452" s="199">
        <f t="shared" si="91"/>
        <v>0</v>
      </c>
      <c r="M1452" s="160"/>
    </row>
    <row r="1453" spans="2:13" x14ac:dyDescent="0.2">
      <c r="B1453" s="159"/>
      <c r="C1453" s="185"/>
      <c r="D1453" s="185"/>
      <c r="E1453" s="186"/>
      <c r="F1453" s="186"/>
      <c r="G1453" s="187"/>
      <c r="H1453" s="200" t="str">
        <f t="shared" si="89"/>
        <v/>
      </c>
      <c r="I1453" s="196"/>
      <c r="J1453" s="187"/>
      <c r="K1453" s="200" t="str">
        <f t="shared" si="90"/>
        <v/>
      </c>
      <c r="L1453" s="199">
        <f t="shared" si="91"/>
        <v>0</v>
      </c>
      <c r="M1453" s="160"/>
    </row>
    <row r="1454" spans="2:13" x14ac:dyDescent="0.2">
      <c r="B1454" s="159"/>
      <c r="C1454" s="185"/>
      <c r="D1454" s="185"/>
      <c r="E1454" s="186"/>
      <c r="F1454" s="186"/>
      <c r="G1454" s="187"/>
      <c r="H1454" s="200" t="str">
        <f t="shared" si="89"/>
        <v/>
      </c>
      <c r="I1454" s="196"/>
      <c r="J1454" s="187"/>
      <c r="K1454" s="200" t="str">
        <f t="shared" si="90"/>
        <v/>
      </c>
      <c r="L1454" s="199">
        <f t="shared" si="91"/>
        <v>0</v>
      </c>
      <c r="M1454" s="160"/>
    </row>
    <row r="1455" spans="2:13" x14ac:dyDescent="0.2">
      <c r="B1455" s="159"/>
      <c r="C1455" s="185"/>
      <c r="D1455" s="185"/>
      <c r="E1455" s="186"/>
      <c r="F1455" s="186"/>
      <c r="G1455" s="187"/>
      <c r="H1455" s="200" t="str">
        <f t="shared" si="89"/>
        <v/>
      </c>
      <c r="I1455" s="196"/>
      <c r="J1455" s="187"/>
      <c r="K1455" s="200" t="str">
        <f t="shared" si="90"/>
        <v/>
      </c>
      <c r="L1455" s="199">
        <f t="shared" si="91"/>
        <v>0</v>
      </c>
      <c r="M1455" s="160"/>
    </row>
    <row r="1456" spans="2:13" x14ac:dyDescent="0.2">
      <c r="B1456" s="159"/>
      <c r="C1456" s="185"/>
      <c r="D1456" s="185"/>
      <c r="E1456" s="186"/>
      <c r="F1456" s="186"/>
      <c r="G1456" s="187"/>
      <c r="H1456" s="200" t="str">
        <f t="shared" si="89"/>
        <v/>
      </c>
      <c r="I1456" s="196"/>
      <c r="J1456" s="187"/>
      <c r="K1456" s="200" t="str">
        <f t="shared" si="90"/>
        <v/>
      </c>
      <c r="L1456" s="199">
        <f t="shared" si="91"/>
        <v>0</v>
      </c>
      <c r="M1456" s="160"/>
    </row>
    <row r="1457" spans="2:13" x14ac:dyDescent="0.2">
      <c r="B1457" s="159"/>
      <c r="C1457" s="185"/>
      <c r="D1457" s="185"/>
      <c r="E1457" s="186"/>
      <c r="F1457" s="186"/>
      <c r="G1457" s="187"/>
      <c r="H1457" s="200" t="str">
        <f t="shared" si="89"/>
        <v/>
      </c>
      <c r="I1457" s="196"/>
      <c r="J1457" s="187"/>
      <c r="K1457" s="200" t="str">
        <f t="shared" si="90"/>
        <v/>
      </c>
      <c r="L1457" s="199">
        <f t="shared" si="91"/>
        <v>0</v>
      </c>
      <c r="M1457" s="160"/>
    </row>
    <row r="1458" spans="2:13" x14ac:dyDescent="0.2">
      <c r="B1458" s="159"/>
      <c r="C1458" s="185"/>
      <c r="D1458" s="185"/>
      <c r="E1458" s="186"/>
      <c r="F1458" s="186"/>
      <c r="G1458" s="187"/>
      <c r="H1458" s="200" t="str">
        <f t="shared" si="89"/>
        <v/>
      </c>
      <c r="I1458" s="196"/>
      <c r="J1458" s="187"/>
      <c r="K1458" s="200" t="str">
        <f t="shared" si="90"/>
        <v/>
      </c>
      <c r="L1458" s="199">
        <f t="shared" si="91"/>
        <v>0</v>
      </c>
      <c r="M1458" s="160"/>
    </row>
    <row r="1459" spans="2:13" x14ac:dyDescent="0.2">
      <c r="B1459" s="159"/>
      <c r="C1459" s="185"/>
      <c r="D1459" s="185"/>
      <c r="E1459" s="186"/>
      <c r="F1459" s="186"/>
      <c r="G1459" s="187"/>
      <c r="H1459" s="200" t="str">
        <f t="shared" si="89"/>
        <v/>
      </c>
      <c r="I1459" s="196"/>
      <c r="J1459" s="187"/>
      <c r="K1459" s="200" t="str">
        <f t="shared" si="90"/>
        <v/>
      </c>
      <c r="L1459" s="199">
        <f t="shared" si="91"/>
        <v>0</v>
      </c>
      <c r="M1459" s="160"/>
    </row>
    <row r="1460" spans="2:13" x14ac:dyDescent="0.2">
      <c r="B1460" s="159"/>
      <c r="C1460" s="185"/>
      <c r="D1460" s="185"/>
      <c r="E1460" s="186"/>
      <c r="F1460" s="186"/>
      <c r="G1460" s="187"/>
      <c r="H1460" s="200" t="str">
        <f t="shared" si="89"/>
        <v/>
      </c>
      <c r="I1460" s="196"/>
      <c r="J1460" s="187"/>
      <c r="K1460" s="200" t="str">
        <f t="shared" si="90"/>
        <v/>
      </c>
      <c r="L1460" s="199">
        <f t="shared" si="91"/>
        <v>0</v>
      </c>
      <c r="M1460" s="160"/>
    </row>
    <row r="1461" spans="2:13" x14ac:dyDescent="0.2">
      <c r="B1461" s="159"/>
      <c r="C1461" s="185"/>
      <c r="D1461" s="185"/>
      <c r="E1461" s="186"/>
      <c r="F1461" s="186"/>
      <c r="G1461" s="187"/>
      <c r="H1461" s="200" t="str">
        <f t="shared" si="89"/>
        <v/>
      </c>
      <c r="I1461" s="196"/>
      <c r="J1461" s="187"/>
      <c r="K1461" s="200" t="str">
        <f t="shared" si="90"/>
        <v/>
      </c>
      <c r="L1461" s="199">
        <f t="shared" si="91"/>
        <v>0</v>
      </c>
      <c r="M1461" s="160"/>
    </row>
    <row r="1462" spans="2:13" x14ac:dyDescent="0.2">
      <c r="B1462" s="159"/>
      <c r="C1462" s="185"/>
      <c r="D1462" s="185"/>
      <c r="E1462" s="186"/>
      <c r="F1462" s="186"/>
      <c r="G1462" s="187"/>
      <c r="H1462" s="200" t="str">
        <f t="shared" si="89"/>
        <v/>
      </c>
      <c r="I1462" s="196"/>
      <c r="J1462" s="187"/>
      <c r="K1462" s="200" t="str">
        <f t="shared" si="90"/>
        <v/>
      </c>
      <c r="L1462" s="199">
        <f t="shared" si="91"/>
        <v>0</v>
      </c>
      <c r="M1462" s="160"/>
    </row>
    <row r="1463" spans="2:13" x14ac:dyDescent="0.2">
      <c r="B1463" s="159"/>
      <c r="C1463" s="185"/>
      <c r="D1463" s="185"/>
      <c r="E1463" s="186"/>
      <c r="F1463" s="186"/>
      <c r="G1463" s="187"/>
      <c r="H1463" s="200" t="str">
        <f t="shared" si="89"/>
        <v/>
      </c>
      <c r="I1463" s="196"/>
      <c r="J1463" s="187"/>
      <c r="K1463" s="200" t="str">
        <f t="shared" si="90"/>
        <v/>
      </c>
      <c r="L1463" s="199">
        <f t="shared" si="91"/>
        <v>0</v>
      </c>
      <c r="M1463" s="160"/>
    </row>
    <row r="1464" spans="2:13" x14ac:dyDescent="0.2">
      <c r="B1464" s="159"/>
      <c r="C1464" s="185"/>
      <c r="D1464" s="185"/>
      <c r="E1464" s="186"/>
      <c r="F1464" s="186"/>
      <c r="G1464" s="187"/>
      <c r="H1464" s="200" t="str">
        <f t="shared" si="89"/>
        <v/>
      </c>
      <c r="I1464" s="196"/>
      <c r="J1464" s="187"/>
      <c r="K1464" s="200" t="str">
        <f t="shared" si="90"/>
        <v/>
      </c>
      <c r="L1464" s="199">
        <f t="shared" si="91"/>
        <v>0</v>
      </c>
      <c r="M1464" s="160"/>
    </row>
    <row r="1465" spans="2:13" x14ac:dyDescent="0.2">
      <c r="B1465" s="159"/>
      <c r="C1465" s="185"/>
      <c r="D1465" s="185"/>
      <c r="E1465" s="186"/>
      <c r="F1465" s="186"/>
      <c r="G1465" s="187"/>
      <c r="H1465" s="200" t="str">
        <f t="shared" si="89"/>
        <v/>
      </c>
      <c r="I1465" s="196"/>
      <c r="J1465" s="187"/>
      <c r="K1465" s="200" t="str">
        <f t="shared" si="90"/>
        <v/>
      </c>
      <c r="L1465" s="199">
        <f t="shared" si="91"/>
        <v>0</v>
      </c>
      <c r="M1465" s="160"/>
    </row>
    <row r="1466" spans="2:13" x14ac:dyDescent="0.2">
      <c r="B1466" s="159"/>
      <c r="C1466" s="185"/>
      <c r="D1466" s="185"/>
      <c r="E1466" s="186"/>
      <c r="F1466" s="186"/>
      <c r="G1466" s="187"/>
      <c r="H1466" s="200" t="str">
        <f t="shared" si="89"/>
        <v/>
      </c>
      <c r="I1466" s="196"/>
      <c r="J1466" s="187"/>
      <c r="K1466" s="200" t="str">
        <f t="shared" si="90"/>
        <v/>
      </c>
      <c r="L1466" s="199">
        <f t="shared" si="91"/>
        <v>0</v>
      </c>
      <c r="M1466" s="160"/>
    </row>
    <row r="1467" spans="2:13" x14ac:dyDescent="0.2">
      <c r="B1467" s="159"/>
      <c r="C1467" s="185"/>
      <c r="D1467" s="185"/>
      <c r="E1467" s="186"/>
      <c r="F1467" s="186"/>
      <c r="G1467" s="187"/>
      <c r="H1467" s="200" t="str">
        <f t="shared" si="89"/>
        <v/>
      </c>
      <c r="I1467" s="196"/>
      <c r="J1467" s="187"/>
      <c r="K1467" s="200" t="str">
        <f t="shared" si="90"/>
        <v/>
      </c>
      <c r="L1467" s="199">
        <f t="shared" si="91"/>
        <v>0</v>
      </c>
      <c r="M1467" s="160"/>
    </row>
    <row r="1468" spans="2:13" x14ac:dyDescent="0.2">
      <c r="B1468" s="159"/>
      <c r="C1468" s="185"/>
      <c r="D1468" s="185"/>
      <c r="E1468" s="186"/>
      <c r="F1468" s="186"/>
      <c r="G1468" s="187"/>
      <c r="H1468" s="200" t="str">
        <f t="shared" si="89"/>
        <v/>
      </c>
      <c r="I1468" s="196"/>
      <c r="J1468" s="187"/>
      <c r="K1468" s="200" t="str">
        <f t="shared" si="90"/>
        <v/>
      </c>
      <c r="L1468" s="199">
        <f t="shared" si="91"/>
        <v>0</v>
      </c>
      <c r="M1468" s="160"/>
    </row>
    <row r="1469" spans="2:13" x14ac:dyDescent="0.2">
      <c r="B1469" s="159"/>
      <c r="C1469" s="185"/>
      <c r="D1469" s="185"/>
      <c r="E1469" s="186"/>
      <c r="F1469" s="186"/>
      <c r="G1469" s="187"/>
      <c r="H1469" s="200" t="str">
        <f t="shared" si="89"/>
        <v/>
      </c>
      <c r="I1469" s="196"/>
      <c r="J1469" s="187"/>
      <c r="K1469" s="200" t="str">
        <f t="shared" si="90"/>
        <v/>
      </c>
      <c r="L1469" s="199">
        <f t="shared" si="91"/>
        <v>0</v>
      </c>
      <c r="M1469" s="160"/>
    </row>
    <row r="1470" spans="2:13" x14ac:dyDescent="0.2">
      <c r="B1470" s="159"/>
      <c r="C1470" s="185"/>
      <c r="D1470" s="185"/>
      <c r="E1470" s="186"/>
      <c r="F1470" s="186"/>
      <c r="G1470" s="187"/>
      <c r="H1470" s="200" t="str">
        <f t="shared" si="89"/>
        <v/>
      </c>
      <c r="I1470" s="196"/>
      <c r="J1470" s="187"/>
      <c r="K1470" s="200" t="str">
        <f t="shared" si="90"/>
        <v/>
      </c>
      <c r="L1470" s="199">
        <f t="shared" si="91"/>
        <v>0</v>
      </c>
      <c r="M1470" s="160"/>
    </row>
    <row r="1471" spans="2:13" x14ac:dyDescent="0.2">
      <c r="B1471" s="159"/>
      <c r="C1471" s="185"/>
      <c r="D1471" s="185"/>
      <c r="E1471" s="186"/>
      <c r="F1471" s="186"/>
      <c r="G1471" s="187"/>
      <c r="H1471" s="200" t="str">
        <f t="shared" si="89"/>
        <v/>
      </c>
      <c r="I1471" s="196"/>
      <c r="J1471" s="187"/>
      <c r="K1471" s="200" t="str">
        <f t="shared" si="90"/>
        <v/>
      </c>
      <c r="L1471" s="199">
        <f t="shared" si="91"/>
        <v>0</v>
      </c>
      <c r="M1471" s="160"/>
    </row>
    <row r="1472" spans="2:13" x14ac:dyDescent="0.2">
      <c r="B1472" s="159"/>
      <c r="C1472" s="185"/>
      <c r="D1472" s="185"/>
      <c r="E1472" s="186"/>
      <c r="F1472" s="186"/>
      <c r="G1472" s="187"/>
      <c r="H1472" s="200" t="str">
        <f t="shared" si="89"/>
        <v/>
      </c>
      <c r="I1472" s="196"/>
      <c r="J1472" s="187"/>
      <c r="K1472" s="200" t="str">
        <f t="shared" si="90"/>
        <v/>
      </c>
      <c r="L1472" s="199">
        <f t="shared" si="91"/>
        <v>0</v>
      </c>
      <c r="M1472" s="160"/>
    </row>
    <row r="1473" spans="2:13" x14ac:dyDescent="0.2">
      <c r="B1473" s="159"/>
      <c r="C1473" s="185"/>
      <c r="D1473" s="185"/>
      <c r="E1473" s="186"/>
      <c r="F1473" s="186"/>
      <c r="G1473" s="187"/>
      <c r="H1473" s="200" t="str">
        <f t="shared" si="89"/>
        <v/>
      </c>
      <c r="I1473" s="196"/>
      <c r="J1473" s="187"/>
      <c r="K1473" s="200" t="str">
        <f t="shared" si="90"/>
        <v/>
      </c>
      <c r="L1473" s="199">
        <f t="shared" si="91"/>
        <v>0</v>
      </c>
      <c r="M1473" s="160"/>
    </row>
    <row r="1474" spans="2:13" x14ac:dyDescent="0.2">
      <c r="B1474" s="159"/>
      <c r="C1474" s="185"/>
      <c r="D1474" s="185"/>
      <c r="E1474" s="186"/>
      <c r="F1474" s="186"/>
      <c r="G1474" s="187"/>
      <c r="H1474" s="200" t="str">
        <f t="shared" si="89"/>
        <v/>
      </c>
      <c r="I1474" s="196"/>
      <c r="J1474" s="187"/>
      <c r="K1474" s="200" t="str">
        <f t="shared" si="90"/>
        <v/>
      </c>
      <c r="L1474" s="199">
        <f t="shared" si="91"/>
        <v>0</v>
      </c>
      <c r="M1474" s="160"/>
    </row>
    <row r="1475" spans="2:13" x14ac:dyDescent="0.2">
      <c r="B1475" s="159"/>
      <c r="C1475" s="185"/>
      <c r="D1475" s="185"/>
      <c r="E1475" s="186"/>
      <c r="F1475" s="186"/>
      <c r="G1475" s="187"/>
      <c r="H1475" s="200" t="str">
        <f t="shared" si="89"/>
        <v/>
      </c>
      <c r="I1475" s="196"/>
      <c r="J1475" s="187"/>
      <c r="K1475" s="200" t="str">
        <f t="shared" si="90"/>
        <v/>
      </c>
      <c r="L1475" s="199">
        <f t="shared" si="91"/>
        <v>0</v>
      </c>
      <c r="M1475" s="160"/>
    </row>
    <row r="1476" spans="2:13" x14ac:dyDescent="0.2">
      <c r="B1476" s="159"/>
      <c r="C1476" s="185"/>
      <c r="D1476" s="185"/>
      <c r="E1476" s="186"/>
      <c r="F1476" s="186"/>
      <c r="G1476" s="187"/>
      <c r="H1476" s="200" t="str">
        <f t="shared" si="89"/>
        <v/>
      </c>
      <c r="I1476" s="196"/>
      <c r="J1476" s="187"/>
      <c r="K1476" s="200" t="str">
        <f t="shared" si="90"/>
        <v/>
      </c>
      <c r="L1476" s="199">
        <f t="shared" si="91"/>
        <v>0</v>
      </c>
      <c r="M1476" s="160"/>
    </row>
    <row r="1477" spans="2:13" x14ac:dyDescent="0.2">
      <c r="B1477" s="159"/>
      <c r="C1477" s="185"/>
      <c r="D1477" s="185"/>
      <c r="E1477" s="186"/>
      <c r="F1477" s="186"/>
      <c r="G1477" s="187"/>
      <c r="H1477" s="200" t="str">
        <f t="shared" si="89"/>
        <v/>
      </c>
      <c r="I1477" s="196"/>
      <c r="J1477" s="187"/>
      <c r="K1477" s="200" t="str">
        <f t="shared" si="90"/>
        <v/>
      </c>
      <c r="L1477" s="199">
        <f t="shared" si="91"/>
        <v>0</v>
      </c>
      <c r="M1477" s="160"/>
    </row>
    <row r="1478" spans="2:13" x14ac:dyDescent="0.2">
      <c r="B1478" s="159"/>
      <c r="C1478" s="185"/>
      <c r="D1478" s="185"/>
      <c r="E1478" s="186"/>
      <c r="F1478" s="186"/>
      <c r="G1478" s="187"/>
      <c r="H1478" s="200" t="str">
        <f t="shared" si="89"/>
        <v/>
      </c>
      <c r="I1478" s="196"/>
      <c r="J1478" s="187"/>
      <c r="K1478" s="200" t="str">
        <f t="shared" si="90"/>
        <v/>
      </c>
      <c r="L1478" s="199">
        <f t="shared" si="91"/>
        <v>0</v>
      </c>
      <c r="M1478" s="160"/>
    </row>
    <row r="1479" spans="2:13" x14ac:dyDescent="0.2">
      <c r="B1479" s="159"/>
      <c r="C1479" s="185"/>
      <c r="D1479" s="185"/>
      <c r="E1479" s="186"/>
      <c r="F1479" s="186"/>
      <c r="G1479" s="187"/>
      <c r="H1479" s="200" t="str">
        <f t="shared" si="89"/>
        <v/>
      </c>
      <c r="I1479" s="196"/>
      <c r="J1479" s="187"/>
      <c r="K1479" s="200" t="str">
        <f t="shared" si="90"/>
        <v/>
      </c>
      <c r="L1479" s="199">
        <f t="shared" si="91"/>
        <v>0</v>
      </c>
      <c r="M1479" s="160"/>
    </row>
    <row r="1480" spans="2:13" x14ac:dyDescent="0.2">
      <c r="B1480" s="159"/>
      <c r="C1480" s="185"/>
      <c r="D1480" s="185"/>
      <c r="E1480" s="186"/>
      <c r="F1480" s="186"/>
      <c r="G1480" s="187"/>
      <c r="H1480" s="200" t="str">
        <f t="shared" si="89"/>
        <v/>
      </c>
      <c r="I1480" s="196"/>
      <c r="J1480" s="187"/>
      <c r="K1480" s="200" t="str">
        <f t="shared" si="90"/>
        <v/>
      </c>
      <c r="L1480" s="199">
        <f t="shared" si="91"/>
        <v>0</v>
      </c>
      <c r="M1480" s="160"/>
    </row>
    <row r="1481" spans="2:13" x14ac:dyDescent="0.2">
      <c r="B1481" s="159"/>
      <c r="C1481" s="185"/>
      <c r="D1481" s="185"/>
      <c r="E1481" s="186"/>
      <c r="F1481" s="186"/>
      <c r="G1481" s="187"/>
      <c r="H1481" s="200" t="str">
        <f t="shared" si="89"/>
        <v/>
      </c>
      <c r="I1481" s="196"/>
      <c r="J1481" s="187"/>
      <c r="K1481" s="200" t="str">
        <f t="shared" si="90"/>
        <v/>
      </c>
      <c r="L1481" s="199">
        <f t="shared" si="91"/>
        <v>0</v>
      </c>
      <c r="M1481" s="160"/>
    </row>
    <row r="1482" spans="2:13" x14ac:dyDescent="0.2">
      <c r="B1482" s="159"/>
      <c r="C1482" s="185"/>
      <c r="D1482" s="185"/>
      <c r="E1482" s="186"/>
      <c r="F1482" s="186"/>
      <c r="G1482" s="187"/>
      <c r="H1482" s="200" t="str">
        <f t="shared" si="89"/>
        <v/>
      </c>
      <c r="I1482" s="196"/>
      <c r="J1482" s="187"/>
      <c r="K1482" s="200" t="str">
        <f t="shared" si="90"/>
        <v/>
      </c>
      <c r="L1482" s="199">
        <f t="shared" si="91"/>
        <v>0</v>
      </c>
      <c r="M1482" s="160"/>
    </row>
    <row r="1483" spans="2:13" x14ac:dyDescent="0.2">
      <c r="B1483" s="159"/>
      <c r="C1483" s="185"/>
      <c r="D1483" s="185"/>
      <c r="E1483" s="186"/>
      <c r="F1483" s="186"/>
      <c r="G1483" s="187"/>
      <c r="H1483" s="200" t="str">
        <f t="shared" si="89"/>
        <v/>
      </c>
      <c r="I1483" s="196"/>
      <c r="J1483" s="187"/>
      <c r="K1483" s="200" t="str">
        <f t="shared" si="90"/>
        <v/>
      </c>
      <c r="L1483" s="199">
        <f t="shared" si="91"/>
        <v>0</v>
      </c>
      <c r="M1483" s="160"/>
    </row>
    <row r="1484" spans="2:13" x14ac:dyDescent="0.2">
      <c r="B1484" s="159"/>
      <c r="C1484" s="185"/>
      <c r="D1484" s="185"/>
      <c r="E1484" s="186"/>
      <c r="F1484" s="186"/>
      <c r="G1484" s="187"/>
      <c r="H1484" s="200" t="str">
        <f t="shared" si="89"/>
        <v/>
      </c>
      <c r="I1484" s="196"/>
      <c r="J1484" s="187"/>
      <c r="K1484" s="200" t="str">
        <f t="shared" si="90"/>
        <v/>
      </c>
      <c r="L1484" s="199">
        <f t="shared" si="91"/>
        <v>0</v>
      </c>
      <c r="M1484" s="160"/>
    </row>
    <row r="1485" spans="2:13" x14ac:dyDescent="0.2">
      <c r="B1485" s="159"/>
      <c r="C1485" s="185"/>
      <c r="D1485" s="185"/>
      <c r="E1485" s="186"/>
      <c r="F1485" s="186"/>
      <c r="G1485" s="187"/>
      <c r="H1485" s="200" t="str">
        <f t="shared" si="89"/>
        <v/>
      </c>
      <c r="I1485" s="196"/>
      <c r="J1485" s="187"/>
      <c r="K1485" s="200" t="str">
        <f t="shared" si="90"/>
        <v/>
      </c>
      <c r="L1485" s="199">
        <f t="shared" si="91"/>
        <v>0</v>
      </c>
      <c r="M1485" s="160"/>
    </row>
    <row r="1486" spans="2:13" x14ac:dyDescent="0.2">
      <c r="B1486" s="159"/>
      <c r="C1486" s="185"/>
      <c r="D1486" s="185"/>
      <c r="E1486" s="186"/>
      <c r="F1486" s="186"/>
      <c r="G1486" s="187"/>
      <c r="H1486" s="200" t="str">
        <f t="shared" si="89"/>
        <v/>
      </c>
      <c r="I1486" s="196"/>
      <c r="J1486" s="187"/>
      <c r="K1486" s="200" t="str">
        <f t="shared" si="90"/>
        <v/>
      </c>
      <c r="L1486" s="199">
        <f t="shared" si="91"/>
        <v>0</v>
      </c>
      <c r="M1486" s="160"/>
    </row>
    <row r="1487" spans="2:13" x14ac:dyDescent="0.2">
      <c r="B1487" s="159"/>
      <c r="C1487" s="185"/>
      <c r="D1487" s="185"/>
      <c r="E1487" s="186"/>
      <c r="F1487" s="186"/>
      <c r="G1487" s="187"/>
      <c r="H1487" s="200" t="str">
        <f t="shared" si="89"/>
        <v/>
      </c>
      <c r="I1487" s="196"/>
      <c r="J1487" s="187"/>
      <c r="K1487" s="200" t="str">
        <f t="shared" si="90"/>
        <v/>
      </c>
      <c r="L1487" s="199">
        <f t="shared" si="91"/>
        <v>0</v>
      </c>
      <c r="M1487" s="160"/>
    </row>
    <row r="1488" spans="2:13" x14ac:dyDescent="0.2">
      <c r="B1488" s="159"/>
      <c r="C1488" s="185"/>
      <c r="D1488" s="185"/>
      <c r="E1488" s="186"/>
      <c r="F1488" s="186"/>
      <c r="G1488" s="187"/>
      <c r="H1488" s="200" t="str">
        <f t="shared" si="89"/>
        <v/>
      </c>
      <c r="I1488" s="196"/>
      <c r="J1488" s="187"/>
      <c r="K1488" s="200" t="str">
        <f t="shared" si="90"/>
        <v/>
      </c>
      <c r="L1488" s="199">
        <f t="shared" si="91"/>
        <v>0</v>
      </c>
      <c r="M1488" s="160"/>
    </row>
    <row r="1489" spans="2:13" x14ac:dyDescent="0.2">
      <c r="B1489" s="159"/>
      <c r="C1489" s="185"/>
      <c r="D1489" s="185"/>
      <c r="E1489" s="186"/>
      <c r="F1489" s="186"/>
      <c r="G1489" s="187"/>
      <c r="H1489" s="200" t="str">
        <f t="shared" si="89"/>
        <v/>
      </c>
      <c r="I1489" s="196"/>
      <c r="J1489" s="187"/>
      <c r="K1489" s="200" t="str">
        <f t="shared" si="90"/>
        <v/>
      </c>
      <c r="L1489" s="199">
        <f t="shared" si="91"/>
        <v>0</v>
      </c>
      <c r="M1489" s="160"/>
    </row>
    <row r="1490" spans="2:13" x14ac:dyDescent="0.2">
      <c r="B1490" s="159"/>
      <c r="C1490" s="185"/>
      <c r="D1490" s="185"/>
      <c r="E1490" s="186"/>
      <c r="F1490" s="186"/>
      <c r="G1490" s="187"/>
      <c r="H1490" s="200" t="str">
        <f t="shared" si="89"/>
        <v/>
      </c>
      <c r="I1490" s="196"/>
      <c r="J1490" s="187"/>
      <c r="K1490" s="200" t="str">
        <f t="shared" si="90"/>
        <v/>
      </c>
      <c r="L1490" s="199">
        <f t="shared" si="91"/>
        <v>0</v>
      </c>
      <c r="M1490" s="160"/>
    </row>
    <row r="1491" spans="2:13" x14ac:dyDescent="0.2">
      <c r="B1491" s="159"/>
      <c r="C1491" s="185"/>
      <c r="D1491" s="185"/>
      <c r="E1491" s="186"/>
      <c r="F1491" s="186"/>
      <c r="G1491" s="187"/>
      <c r="H1491" s="200" t="str">
        <f t="shared" si="89"/>
        <v/>
      </c>
      <c r="I1491" s="196"/>
      <c r="J1491" s="187"/>
      <c r="K1491" s="200" t="str">
        <f t="shared" si="90"/>
        <v/>
      </c>
      <c r="L1491" s="199">
        <f t="shared" si="91"/>
        <v>0</v>
      </c>
      <c r="M1491" s="160"/>
    </row>
    <row r="1492" spans="2:13" x14ac:dyDescent="0.2">
      <c r="B1492" s="159"/>
      <c r="C1492" s="185"/>
      <c r="D1492" s="185"/>
      <c r="E1492" s="186"/>
      <c r="F1492" s="186"/>
      <c r="G1492" s="187"/>
      <c r="H1492" s="200" t="str">
        <f t="shared" si="89"/>
        <v/>
      </c>
      <c r="I1492" s="196"/>
      <c r="J1492" s="187"/>
      <c r="K1492" s="200" t="str">
        <f t="shared" si="90"/>
        <v/>
      </c>
      <c r="L1492" s="199">
        <f t="shared" si="91"/>
        <v>0</v>
      </c>
      <c r="M1492" s="160"/>
    </row>
    <row r="1493" spans="2:13" x14ac:dyDescent="0.2">
      <c r="B1493" s="159"/>
      <c r="C1493" s="185"/>
      <c r="D1493" s="185"/>
      <c r="E1493" s="186"/>
      <c r="F1493" s="186"/>
      <c r="G1493" s="187"/>
      <c r="H1493" s="200" t="str">
        <f t="shared" si="89"/>
        <v/>
      </c>
      <c r="I1493" s="196"/>
      <c r="J1493" s="187"/>
      <c r="K1493" s="200" t="str">
        <f t="shared" si="90"/>
        <v/>
      </c>
      <c r="L1493" s="199">
        <f t="shared" si="91"/>
        <v>0</v>
      </c>
      <c r="M1493" s="160"/>
    </row>
    <row r="1494" spans="2:13" x14ac:dyDescent="0.2">
      <c r="B1494" s="159"/>
      <c r="C1494" s="185"/>
      <c r="D1494" s="185"/>
      <c r="E1494" s="186"/>
      <c r="F1494" s="186"/>
      <c r="G1494" s="187"/>
      <c r="H1494" s="200" t="str">
        <f t="shared" si="89"/>
        <v/>
      </c>
      <c r="I1494" s="196"/>
      <c r="J1494" s="187"/>
      <c r="K1494" s="200" t="str">
        <f t="shared" si="90"/>
        <v/>
      </c>
      <c r="L1494" s="199">
        <f t="shared" si="91"/>
        <v>0</v>
      </c>
      <c r="M1494" s="160"/>
    </row>
    <row r="1495" spans="2:13" x14ac:dyDescent="0.2">
      <c r="B1495" s="159"/>
      <c r="C1495" s="185"/>
      <c r="D1495" s="185"/>
      <c r="E1495" s="186"/>
      <c r="F1495" s="186"/>
      <c r="G1495" s="187"/>
      <c r="H1495" s="200" t="str">
        <f t="shared" si="89"/>
        <v/>
      </c>
      <c r="I1495" s="196"/>
      <c r="J1495" s="187"/>
      <c r="K1495" s="200" t="str">
        <f t="shared" si="90"/>
        <v/>
      </c>
      <c r="L1495" s="199">
        <f t="shared" si="91"/>
        <v>0</v>
      </c>
      <c r="M1495" s="160"/>
    </row>
    <row r="1496" spans="2:13" x14ac:dyDescent="0.2">
      <c r="B1496" s="159"/>
      <c r="C1496" s="185"/>
      <c r="D1496" s="185"/>
      <c r="E1496" s="186"/>
      <c r="F1496" s="186"/>
      <c r="G1496" s="187"/>
      <c r="H1496" s="200" t="str">
        <f t="shared" si="89"/>
        <v/>
      </c>
      <c r="I1496" s="196"/>
      <c r="J1496" s="187"/>
      <c r="K1496" s="200" t="str">
        <f t="shared" si="90"/>
        <v/>
      </c>
      <c r="L1496" s="199">
        <f t="shared" si="91"/>
        <v>0</v>
      </c>
      <c r="M1496" s="160"/>
    </row>
    <row r="1497" spans="2:13" x14ac:dyDescent="0.2">
      <c r="B1497" s="159"/>
      <c r="C1497" s="185"/>
      <c r="D1497" s="185"/>
      <c r="E1497" s="186"/>
      <c r="F1497" s="186"/>
      <c r="G1497" s="187"/>
      <c r="H1497" s="200" t="str">
        <f t="shared" si="89"/>
        <v/>
      </c>
      <c r="I1497" s="196"/>
      <c r="J1497" s="187"/>
      <c r="K1497" s="200" t="str">
        <f t="shared" si="90"/>
        <v/>
      </c>
      <c r="L1497" s="199">
        <f t="shared" si="91"/>
        <v>0</v>
      </c>
      <c r="M1497" s="160"/>
    </row>
    <row r="1498" spans="2:13" x14ac:dyDescent="0.2">
      <c r="B1498" s="159"/>
      <c r="C1498" s="185"/>
      <c r="D1498" s="185"/>
      <c r="E1498" s="186"/>
      <c r="F1498" s="186"/>
      <c r="G1498" s="187"/>
      <c r="H1498" s="200" t="str">
        <f t="shared" si="89"/>
        <v/>
      </c>
      <c r="I1498" s="196"/>
      <c r="J1498" s="187"/>
      <c r="K1498" s="200" t="str">
        <f t="shared" si="90"/>
        <v/>
      </c>
      <c r="L1498" s="199">
        <f t="shared" si="91"/>
        <v>0</v>
      </c>
      <c r="M1498" s="160"/>
    </row>
    <row r="1499" spans="2:13" x14ac:dyDescent="0.2">
      <c r="B1499" s="159"/>
      <c r="C1499" s="185"/>
      <c r="D1499" s="185"/>
      <c r="E1499" s="186"/>
      <c r="F1499" s="186"/>
      <c r="G1499" s="187"/>
      <c r="H1499" s="200" t="str">
        <f t="shared" si="89"/>
        <v/>
      </c>
      <c r="I1499" s="196"/>
      <c r="J1499" s="187"/>
      <c r="K1499" s="200" t="str">
        <f t="shared" si="90"/>
        <v/>
      </c>
      <c r="L1499" s="199">
        <f t="shared" si="91"/>
        <v>0</v>
      </c>
      <c r="M1499" s="160"/>
    </row>
    <row r="1500" spans="2:13" x14ac:dyDescent="0.2">
      <c r="B1500" s="159"/>
      <c r="C1500" s="185"/>
      <c r="D1500" s="185"/>
      <c r="E1500" s="186"/>
      <c r="F1500" s="186"/>
      <c r="G1500" s="187"/>
      <c r="H1500" s="200" t="str">
        <f t="shared" si="89"/>
        <v/>
      </c>
      <c r="I1500" s="196"/>
      <c r="J1500" s="187"/>
      <c r="K1500" s="200" t="str">
        <f t="shared" si="90"/>
        <v/>
      </c>
      <c r="L1500" s="199">
        <f t="shared" si="91"/>
        <v>0</v>
      </c>
      <c r="M1500" s="160"/>
    </row>
    <row r="1501" spans="2:13" x14ac:dyDescent="0.2">
      <c r="B1501" s="159"/>
      <c r="C1501" s="185"/>
      <c r="D1501" s="185"/>
      <c r="E1501" s="186"/>
      <c r="F1501" s="186"/>
      <c r="G1501" s="187"/>
      <c r="H1501" s="200" t="str">
        <f t="shared" si="89"/>
        <v/>
      </c>
      <c r="I1501" s="196"/>
      <c r="J1501" s="187"/>
      <c r="K1501" s="200" t="str">
        <f t="shared" si="90"/>
        <v/>
      </c>
      <c r="L1501" s="199">
        <f t="shared" si="91"/>
        <v>0</v>
      </c>
      <c r="M1501" s="160"/>
    </row>
    <row r="1502" spans="2:13" x14ac:dyDescent="0.2">
      <c r="B1502" s="159"/>
      <c r="C1502" s="185"/>
      <c r="D1502" s="185"/>
      <c r="E1502" s="186"/>
      <c r="F1502" s="186"/>
      <c r="G1502" s="187"/>
      <c r="H1502" s="200" t="str">
        <f t="shared" si="89"/>
        <v/>
      </c>
      <c r="I1502" s="196"/>
      <c r="J1502" s="187"/>
      <c r="K1502" s="200" t="str">
        <f t="shared" si="90"/>
        <v/>
      </c>
      <c r="L1502" s="199">
        <f t="shared" si="91"/>
        <v>0</v>
      </c>
      <c r="M1502" s="160"/>
    </row>
    <row r="1503" spans="2:13" x14ac:dyDescent="0.2">
      <c r="B1503" s="159"/>
      <c r="C1503" s="185"/>
      <c r="D1503" s="185"/>
      <c r="E1503" s="186"/>
      <c r="F1503" s="186"/>
      <c r="G1503" s="187"/>
      <c r="H1503" s="200" t="str">
        <f t="shared" si="89"/>
        <v/>
      </c>
      <c r="I1503" s="196"/>
      <c r="J1503" s="187"/>
      <c r="K1503" s="200" t="str">
        <f t="shared" si="90"/>
        <v/>
      </c>
      <c r="L1503" s="199">
        <f t="shared" si="91"/>
        <v>0</v>
      </c>
      <c r="M1503" s="160"/>
    </row>
    <row r="1504" spans="2:13" x14ac:dyDescent="0.2">
      <c r="B1504" s="159"/>
      <c r="C1504" s="185"/>
      <c r="D1504" s="185"/>
      <c r="E1504" s="186"/>
      <c r="F1504" s="186"/>
      <c r="G1504" s="187"/>
      <c r="H1504" s="200" t="str">
        <f t="shared" si="89"/>
        <v/>
      </c>
      <c r="I1504" s="196"/>
      <c r="J1504" s="187"/>
      <c r="K1504" s="200" t="str">
        <f t="shared" si="90"/>
        <v/>
      </c>
      <c r="L1504" s="199">
        <f t="shared" si="91"/>
        <v>0</v>
      </c>
      <c r="M1504" s="160"/>
    </row>
    <row r="1505" spans="1:13" x14ac:dyDescent="0.2">
      <c r="B1505" s="159"/>
      <c r="C1505" s="185"/>
      <c r="D1505" s="185"/>
      <c r="E1505" s="186"/>
      <c r="F1505" s="186"/>
      <c r="G1505" s="187"/>
      <c r="H1505" s="200" t="str">
        <f t="shared" si="89"/>
        <v/>
      </c>
      <c r="I1505" s="196"/>
      <c r="J1505" s="187"/>
      <c r="K1505" s="200" t="str">
        <f t="shared" si="90"/>
        <v/>
      </c>
      <c r="L1505" s="199">
        <f t="shared" si="91"/>
        <v>0</v>
      </c>
      <c r="M1505" s="160"/>
    </row>
    <row r="1506" spans="1:13" x14ac:dyDescent="0.2">
      <c r="B1506" s="159"/>
      <c r="C1506" s="185"/>
      <c r="D1506" s="185"/>
      <c r="E1506" s="186"/>
      <c r="F1506" s="186"/>
      <c r="G1506" s="187"/>
      <c r="H1506" s="200" t="str">
        <f t="shared" si="89"/>
        <v/>
      </c>
      <c r="I1506" s="196"/>
      <c r="J1506" s="187"/>
      <c r="K1506" s="200" t="str">
        <f t="shared" si="90"/>
        <v/>
      </c>
      <c r="L1506" s="199">
        <f t="shared" si="91"/>
        <v>0</v>
      </c>
      <c r="M1506" s="160"/>
    </row>
    <row r="1507" spans="1:13" x14ac:dyDescent="0.2">
      <c r="B1507" s="159"/>
      <c r="C1507" s="185"/>
      <c r="D1507" s="185"/>
      <c r="E1507" s="186"/>
      <c r="F1507" s="186"/>
      <c r="G1507" s="187"/>
      <c r="H1507" s="200" t="str">
        <f t="shared" si="89"/>
        <v/>
      </c>
      <c r="I1507" s="196"/>
      <c r="J1507" s="187"/>
      <c r="K1507" s="200" t="str">
        <f t="shared" si="90"/>
        <v/>
      </c>
      <c r="L1507" s="199">
        <f t="shared" si="91"/>
        <v>0</v>
      </c>
      <c r="M1507" s="160"/>
    </row>
    <row r="1508" spans="1:13" x14ac:dyDescent="0.2">
      <c r="B1508" s="159"/>
      <c r="C1508" s="185"/>
      <c r="D1508" s="185"/>
      <c r="E1508" s="186"/>
      <c r="F1508" s="186"/>
      <c r="G1508" s="187"/>
      <c r="H1508" s="200" t="str">
        <f t="shared" si="89"/>
        <v/>
      </c>
      <c r="I1508" s="196"/>
      <c r="J1508" s="187"/>
      <c r="K1508" s="200" t="str">
        <f t="shared" si="90"/>
        <v/>
      </c>
      <c r="L1508" s="199">
        <f t="shared" si="91"/>
        <v>0</v>
      </c>
      <c r="M1508" s="160"/>
    </row>
    <row r="1509" spans="1:13" x14ac:dyDescent="0.2">
      <c r="B1509" s="159"/>
      <c r="C1509" s="185"/>
      <c r="D1509" s="185"/>
      <c r="E1509" s="186"/>
      <c r="F1509" s="186"/>
      <c r="G1509" s="187"/>
      <c r="H1509" s="200" t="str">
        <f t="shared" si="89"/>
        <v/>
      </c>
      <c r="I1509" s="196"/>
      <c r="J1509" s="187"/>
      <c r="K1509" s="200" t="str">
        <f t="shared" si="90"/>
        <v/>
      </c>
      <c r="L1509" s="199">
        <f t="shared" si="91"/>
        <v>0</v>
      </c>
      <c r="M1509" s="160"/>
    </row>
    <row r="1510" spans="1:13" x14ac:dyDescent="0.2">
      <c r="B1510" s="159"/>
      <c r="C1510" s="185"/>
      <c r="D1510" s="185"/>
      <c r="E1510" s="186"/>
      <c r="F1510" s="186"/>
      <c r="G1510" s="187"/>
      <c r="H1510" s="200" t="str">
        <f t="shared" si="89"/>
        <v/>
      </c>
      <c r="I1510" s="196"/>
      <c r="J1510" s="187"/>
      <c r="K1510" s="200" t="str">
        <f t="shared" si="90"/>
        <v/>
      </c>
      <c r="L1510" s="199">
        <f t="shared" si="91"/>
        <v>0</v>
      </c>
      <c r="M1510" s="160"/>
    </row>
    <row r="1511" spans="1:13" x14ac:dyDescent="0.2">
      <c r="B1511" s="159"/>
      <c r="C1511" s="192">
        <v>43496</v>
      </c>
      <c r="D1511" s="192"/>
      <c r="E1511" s="193"/>
      <c r="F1511" s="193"/>
      <c r="G1511" s="194"/>
      <c r="H1511" s="200" t="str">
        <f t="shared" ref="H1511" si="92">IF(G1511="","",VLOOKUP(G1511,NamaAkun,2))</f>
        <v/>
      </c>
      <c r="I1511" s="197"/>
      <c r="J1511" s="194"/>
      <c r="K1511" s="200" t="str">
        <f t="shared" ref="K1511" si="93">IF(J1511="","",VLOOKUP(J1511,NamaAkun,2))</f>
        <v/>
      </c>
      <c r="L1511" s="199">
        <f t="shared" ref="L1511" si="94">I1511</f>
        <v>0</v>
      </c>
      <c r="M1511" s="160"/>
    </row>
    <row r="1512" spans="1:13" x14ac:dyDescent="0.2">
      <c r="B1512" s="174"/>
      <c r="C1512" s="175">
        <f>MAX(C12:C1511)</f>
        <v>43496</v>
      </c>
      <c r="D1512" s="175"/>
      <c r="E1512" s="42"/>
      <c r="F1512" s="176"/>
      <c r="G1512" s="177"/>
      <c r="H1512" s="178" t="s">
        <v>21</v>
      </c>
      <c r="I1512" s="179">
        <f>SUM(I12:I1511)</f>
        <v>0</v>
      </c>
      <c r="J1512" s="180"/>
      <c r="K1512" s="178" t="s">
        <v>22</v>
      </c>
      <c r="L1512" s="179">
        <f>SUM(L12:L1511)</f>
        <v>0</v>
      </c>
      <c r="M1512" s="181"/>
    </row>
    <row r="1513" spans="1:13" x14ac:dyDescent="0.2">
      <c r="A1513" s="119"/>
      <c r="B1513" s="402" t="s">
        <v>140</v>
      </c>
      <c r="C1513" s="76"/>
      <c r="D1513" s="76"/>
    </row>
  </sheetData>
  <sheetProtection autoFilter="0"/>
  <autoFilter ref="C11:L1514"/>
  <mergeCells count="6">
    <mergeCell ref="C3:L3"/>
    <mergeCell ref="C4:L4"/>
    <mergeCell ref="C5:L5"/>
    <mergeCell ref="C8:E8"/>
    <mergeCell ref="F8:G8"/>
    <mergeCell ref="J8:L8"/>
  </mergeCells>
  <phoneticPr fontId="0" type="noConversion"/>
  <dataValidations count="3">
    <dataValidation type="list" allowBlank="1" showInputMessage="1" showErrorMessage="1" sqref="F8">
      <formula1>Daftar</formula1>
    </dataValidation>
    <dataValidation type="list" allowBlank="1" showInputMessage="1" showErrorMessage="1" sqref="G12:G1511 J12:J1511">
      <formula1>Nomor</formula1>
    </dataValidation>
    <dataValidation allowBlank="1" showInputMessage="1" showErrorMessage="1" promptTitle="Wadiyo" prompt="Blog Manajemen Keuangan : http://manajemenkeuangan.net/" sqref="A1"/>
  </dataValidations>
  <hyperlinks>
    <hyperlink ref="B1513" r:id="rId1"/>
  </hyperlinks>
  <pageMargins left="0.94488188976377963" right="0.74803149606299213" top="0.59055118110236227" bottom="0.39370078740157483" header="0.51181102362204722" footer="0.51181102362204722"/>
  <pageSetup paperSize="9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3:L1512"/>
  <sheetViews>
    <sheetView showGridLines="0" zoomScaleNormal="100" workbookViewId="0">
      <selection activeCell="M26" sqref="M26"/>
    </sheetView>
  </sheetViews>
  <sheetFormatPr defaultColWidth="9.33203125" defaultRowHeight="11.25" x14ac:dyDescent="0.2"/>
  <cols>
    <col min="1" max="1" width="2.5" style="76" customWidth="1"/>
    <col min="2" max="2" width="1.83203125" style="76" customWidth="1"/>
    <col min="3" max="3" width="11" style="153" bestFit="1" customWidth="1"/>
    <col min="4" max="4" width="9.33203125" style="154"/>
    <col min="5" max="5" width="35.83203125" style="76" customWidth="1"/>
    <col min="6" max="6" width="9.1640625" style="154" customWidth="1"/>
    <col min="7" max="7" width="28.83203125" style="76" customWidth="1"/>
    <col min="8" max="8" width="14.83203125" style="156" customWidth="1"/>
    <col min="9" max="9" width="9.1640625" style="154" customWidth="1"/>
    <col min="10" max="10" width="28.83203125" style="76" customWidth="1"/>
    <col min="11" max="11" width="14.83203125" style="156" customWidth="1"/>
    <col min="12" max="12" width="2.5" style="76" customWidth="1"/>
    <col min="13" max="16384" width="9.33203125" style="76"/>
  </cols>
  <sheetData>
    <row r="3" spans="2:12" ht="27" customHeight="1" x14ac:dyDescent="0.25">
      <c r="B3" s="157"/>
      <c r="C3" s="421" t="str">
        <f>AKUN!C3</f>
        <v>Lembaga Amil Zakat</v>
      </c>
      <c r="D3" s="421"/>
      <c r="E3" s="421"/>
      <c r="F3" s="421"/>
      <c r="G3" s="421"/>
      <c r="H3" s="421"/>
      <c r="I3" s="421"/>
      <c r="J3" s="421"/>
      <c r="K3" s="421"/>
      <c r="L3" s="158"/>
    </row>
    <row r="4" spans="2:12" ht="12.75" x14ac:dyDescent="0.2">
      <c r="B4" s="159"/>
      <c r="C4" s="422" t="s">
        <v>25</v>
      </c>
      <c r="D4" s="422"/>
      <c r="E4" s="422"/>
      <c r="F4" s="422"/>
      <c r="G4" s="422"/>
      <c r="H4" s="422"/>
      <c r="I4" s="422"/>
      <c r="J4" s="422"/>
      <c r="K4" s="422"/>
      <c r="L4" s="160"/>
    </row>
    <row r="5" spans="2:12" x14ac:dyDescent="0.2">
      <c r="B5" s="159"/>
      <c r="C5" s="423" t="str">
        <f>IF(AKUN!E6="","",UPPER("PERIODE : "&amp;TEXT(AKUN!E6,"DD MMMM YYY")&amp;" - "&amp;TEXT(JUK!C1511,"dd mmmm yyy")))</f>
        <v>PERIODE : 01 JANUARI 2019 - 31 JANUARI 2019</v>
      </c>
      <c r="D5" s="423"/>
      <c r="E5" s="423"/>
      <c r="F5" s="423"/>
      <c r="G5" s="423"/>
      <c r="H5" s="423"/>
      <c r="I5" s="423"/>
      <c r="J5" s="423"/>
      <c r="K5" s="423"/>
      <c r="L5" s="160"/>
    </row>
    <row r="6" spans="2:12" x14ac:dyDescent="0.2">
      <c r="B6" s="159"/>
      <c r="C6" s="161"/>
      <c r="D6" s="161"/>
      <c r="E6" s="161"/>
      <c r="F6" s="161"/>
      <c r="G6" s="161"/>
      <c r="H6" s="161"/>
      <c r="I6" s="161"/>
      <c r="J6" s="161"/>
      <c r="K6" s="161"/>
      <c r="L6" s="160"/>
    </row>
    <row r="7" spans="2:12" ht="13.9" customHeight="1" x14ac:dyDescent="0.2">
      <c r="B7" s="159"/>
      <c r="C7" s="417" t="s">
        <v>17</v>
      </c>
      <c r="D7" s="424"/>
      <c r="E7" s="425" t="s">
        <v>33</v>
      </c>
      <c r="F7" s="426"/>
      <c r="G7" s="119"/>
      <c r="H7" s="162" t="s">
        <v>26</v>
      </c>
      <c r="I7" s="420" t="str">
        <f>IF(H1511=K1511,"PENCATATAN TRANSAKSI DITERIMA","SALDO TIDAK IMBANG, SILAKAN CEK LAGI")</f>
        <v>PENCATATAN TRANSAKSI DITERIMA</v>
      </c>
      <c r="J7" s="420"/>
      <c r="K7" s="420"/>
      <c r="L7" s="160"/>
    </row>
    <row r="8" spans="2:12" ht="13.9" customHeight="1" x14ac:dyDescent="0.2">
      <c r="B8" s="159"/>
      <c r="C8" s="163"/>
      <c r="D8" s="164"/>
      <c r="E8" s="119"/>
      <c r="F8" s="164"/>
      <c r="G8" s="119"/>
      <c r="H8" s="165"/>
      <c r="I8" s="164"/>
      <c r="J8" s="119"/>
      <c r="K8" s="165"/>
      <c r="L8" s="160"/>
    </row>
    <row r="9" spans="2:12" ht="13.9" customHeight="1" x14ac:dyDescent="0.2">
      <c r="B9" s="159"/>
      <c r="C9" s="333" t="s">
        <v>1</v>
      </c>
      <c r="D9" s="335" t="s">
        <v>0</v>
      </c>
      <c r="E9" s="335" t="s">
        <v>8</v>
      </c>
      <c r="F9" s="335" t="s">
        <v>13</v>
      </c>
      <c r="G9" s="335" t="s">
        <v>12</v>
      </c>
      <c r="H9" s="336" t="s">
        <v>2</v>
      </c>
      <c r="I9" s="335" t="s">
        <v>13</v>
      </c>
      <c r="J9" s="335" t="s">
        <v>12</v>
      </c>
      <c r="K9" s="337" t="s">
        <v>3</v>
      </c>
      <c r="L9" s="160"/>
    </row>
    <row r="10" spans="2:12" ht="13.9" customHeight="1" x14ac:dyDescent="0.2">
      <c r="B10" s="159"/>
      <c r="C10" s="342"/>
      <c r="D10" s="343"/>
      <c r="E10" s="343"/>
      <c r="F10" s="343"/>
      <c r="G10" s="343"/>
      <c r="H10" s="344"/>
      <c r="I10" s="343"/>
      <c r="J10" s="343"/>
      <c r="K10" s="345"/>
      <c r="L10" s="160"/>
    </row>
    <row r="11" spans="2:12" x14ac:dyDescent="0.2">
      <c r="B11" s="159"/>
      <c r="C11" s="166" t="str">
        <f>IF(JURNAL!D12="k",JURNAL!C12,"")</f>
        <v/>
      </c>
      <c r="D11" s="168" t="str">
        <f>IF(JURNAL!D12="k",JURNAL!E12,"")</f>
        <v/>
      </c>
      <c r="E11" s="167" t="str">
        <f>IF(JURNAL!D12="k",JURNAL!F12,"")</f>
        <v/>
      </c>
      <c r="F11" s="168" t="str">
        <f>IF(JURNAL!D12="k",JURNAL!G12,"")</f>
        <v/>
      </c>
      <c r="G11" s="169" t="str">
        <f t="shared" ref="G11:G74" si="0">IF(F11="","",VLOOKUP(F11,NamaAkun,2))</f>
        <v/>
      </c>
      <c r="H11" s="170" t="str">
        <f>IF(JURNAL!D12="k",JURNAL!I12,"")</f>
        <v/>
      </c>
      <c r="I11" s="168" t="str">
        <f>IF(JURNAL!D12="k",JURNAL!J12,"")</f>
        <v/>
      </c>
      <c r="J11" s="169" t="str">
        <f t="shared" ref="J11:J74" si="1">IF(I11="","",VLOOKUP(I11,NamaAkun,2))</f>
        <v/>
      </c>
      <c r="K11" s="171" t="str">
        <f>IF(JURNAL!D12="k",JURNAL!L12,"")</f>
        <v/>
      </c>
      <c r="L11" s="160"/>
    </row>
    <row r="12" spans="2:12" x14ac:dyDescent="0.2">
      <c r="B12" s="159"/>
      <c r="C12" s="201" t="str">
        <f>IF(JURNAL!D13="k",JURNAL!C13,"")</f>
        <v/>
      </c>
      <c r="D12" s="173" t="str">
        <f>IF(JURNAL!D13="k",JURNAL!E13,"")</f>
        <v/>
      </c>
      <c r="E12" s="202" t="str">
        <f>IF(JURNAL!D13="k",JURNAL!F13,"")</f>
        <v/>
      </c>
      <c r="F12" s="173" t="str">
        <f>IF(JURNAL!D13="k",JURNAL!G13,"")</f>
        <v/>
      </c>
      <c r="G12" s="172" t="str">
        <f t="shared" si="0"/>
        <v/>
      </c>
      <c r="H12" s="171" t="str">
        <f>IF(JURNAL!D13="k",JURNAL!I13,"")</f>
        <v/>
      </c>
      <c r="I12" s="173" t="str">
        <f>IF(JURNAL!D13="k",JURNAL!J13,"")</f>
        <v/>
      </c>
      <c r="J12" s="172" t="str">
        <f t="shared" si="1"/>
        <v/>
      </c>
      <c r="K12" s="171" t="str">
        <f>IF(JURNAL!D13="k",JURNAL!L13,"")</f>
        <v/>
      </c>
      <c r="L12" s="160"/>
    </row>
    <row r="13" spans="2:12" x14ac:dyDescent="0.2">
      <c r="B13" s="159"/>
      <c r="C13" s="201" t="str">
        <f>IF(JURNAL!D14="k",JURNAL!C14,"")</f>
        <v/>
      </c>
      <c r="D13" s="173" t="str">
        <f>IF(JURNAL!D14="k",JURNAL!E14,"")</f>
        <v/>
      </c>
      <c r="E13" s="202" t="str">
        <f>IF(JURNAL!D14="k",JURNAL!F14,"")</f>
        <v/>
      </c>
      <c r="F13" s="173" t="str">
        <f>IF(JURNAL!D14="k",JURNAL!G14,"")</f>
        <v/>
      </c>
      <c r="G13" s="172" t="str">
        <f t="shared" si="0"/>
        <v/>
      </c>
      <c r="H13" s="171" t="str">
        <f>IF(JURNAL!D14="k",JURNAL!I14,"")</f>
        <v/>
      </c>
      <c r="I13" s="173" t="str">
        <f>IF(JURNAL!D14="k",JURNAL!J14,"")</f>
        <v/>
      </c>
      <c r="J13" s="172" t="str">
        <f t="shared" si="1"/>
        <v/>
      </c>
      <c r="K13" s="171" t="str">
        <f>IF(JURNAL!D14="k",JURNAL!L14,"")</f>
        <v/>
      </c>
      <c r="L13" s="160"/>
    </row>
    <row r="14" spans="2:12" x14ac:dyDescent="0.2">
      <c r="B14" s="159"/>
      <c r="C14" s="201" t="str">
        <f>IF(JURNAL!D15="k",JURNAL!C15,"")</f>
        <v/>
      </c>
      <c r="D14" s="173" t="str">
        <f>IF(JURNAL!D15="k",JURNAL!E15,"")</f>
        <v/>
      </c>
      <c r="E14" s="202" t="str">
        <f>IF(JURNAL!D15="k",JURNAL!F15,"")</f>
        <v/>
      </c>
      <c r="F14" s="173" t="str">
        <f>IF(JURNAL!D15="k",JURNAL!G15,"")</f>
        <v/>
      </c>
      <c r="G14" s="172" t="str">
        <f t="shared" si="0"/>
        <v/>
      </c>
      <c r="H14" s="171" t="str">
        <f>IF(JURNAL!D15="k",JURNAL!I15,"")</f>
        <v/>
      </c>
      <c r="I14" s="173" t="str">
        <f>IF(JURNAL!D15="k",JURNAL!J15,"")</f>
        <v/>
      </c>
      <c r="J14" s="172" t="str">
        <f t="shared" si="1"/>
        <v/>
      </c>
      <c r="K14" s="171" t="str">
        <f>IF(JURNAL!D15="k",JURNAL!L15,"")</f>
        <v/>
      </c>
      <c r="L14" s="160"/>
    </row>
    <row r="15" spans="2:12" x14ac:dyDescent="0.2">
      <c r="B15" s="159"/>
      <c r="C15" s="201" t="str">
        <f>IF(JURNAL!D16="k",JURNAL!C16,"")</f>
        <v/>
      </c>
      <c r="D15" s="173" t="str">
        <f>IF(JURNAL!D16="k",JURNAL!E16,"")</f>
        <v/>
      </c>
      <c r="E15" s="202" t="str">
        <f>IF(JURNAL!D16="k",JURNAL!F16,"")</f>
        <v/>
      </c>
      <c r="F15" s="173" t="str">
        <f>IF(JURNAL!D16="k",JURNAL!G16,"")</f>
        <v/>
      </c>
      <c r="G15" s="172" t="str">
        <f t="shared" si="0"/>
        <v/>
      </c>
      <c r="H15" s="171" t="str">
        <f>IF(JURNAL!D16="k",JURNAL!I16,"")</f>
        <v/>
      </c>
      <c r="I15" s="173" t="str">
        <f>IF(JURNAL!D16="k",JURNAL!J16,"")</f>
        <v/>
      </c>
      <c r="J15" s="172" t="str">
        <f t="shared" si="1"/>
        <v/>
      </c>
      <c r="K15" s="171" t="str">
        <f>IF(JURNAL!D16="k",JURNAL!L16,"")</f>
        <v/>
      </c>
      <c r="L15" s="160"/>
    </row>
    <row r="16" spans="2:12" x14ac:dyDescent="0.2">
      <c r="B16" s="159"/>
      <c r="C16" s="201" t="str">
        <f>IF(JURNAL!D17="k",JURNAL!C17,"")</f>
        <v/>
      </c>
      <c r="D16" s="173" t="str">
        <f>IF(JURNAL!D17="k",JURNAL!E17,"")</f>
        <v/>
      </c>
      <c r="E16" s="202" t="str">
        <f>IF(JURNAL!D17="k",JURNAL!F17,"")</f>
        <v/>
      </c>
      <c r="F16" s="173" t="str">
        <f>IF(JURNAL!D17="k",JURNAL!G17,"")</f>
        <v/>
      </c>
      <c r="G16" s="172" t="str">
        <f t="shared" si="0"/>
        <v/>
      </c>
      <c r="H16" s="171" t="str">
        <f>IF(JURNAL!D17="k",JURNAL!I17,"")</f>
        <v/>
      </c>
      <c r="I16" s="173" t="str">
        <f>IF(JURNAL!D17="k",JURNAL!J17,"")</f>
        <v/>
      </c>
      <c r="J16" s="172" t="str">
        <f t="shared" si="1"/>
        <v/>
      </c>
      <c r="K16" s="171" t="str">
        <f>IF(JURNAL!D17="k",JURNAL!L17,"")</f>
        <v/>
      </c>
      <c r="L16" s="160"/>
    </row>
    <row r="17" spans="2:12" x14ac:dyDescent="0.2">
      <c r="B17" s="159"/>
      <c r="C17" s="201" t="str">
        <f>IF(JURNAL!D18="k",JURNAL!C18,"")</f>
        <v/>
      </c>
      <c r="D17" s="173" t="str">
        <f>IF(JURNAL!D18="k",JURNAL!E18,"")</f>
        <v/>
      </c>
      <c r="E17" s="202" t="str">
        <f>IF(JURNAL!D18="k",JURNAL!F18,"")</f>
        <v/>
      </c>
      <c r="F17" s="173" t="str">
        <f>IF(JURNAL!D18="k",JURNAL!G18,"")</f>
        <v/>
      </c>
      <c r="G17" s="172" t="str">
        <f t="shared" si="0"/>
        <v/>
      </c>
      <c r="H17" s="171" t="str">
        <f>IF(JURNAL!D18="k",JURNAL!I18,"")</f>
        <v/>
      </c>
      <c r="I17" s="173" t="str">
        <f>IF(JURNAL!D18="k",JURNAL!J18,"")</f>
        <v/>
      </c>
      <c r="J17" s="172" t="str">
        <f t="shared" si="1"/>
        <v/>
      </c>
      <c r="K17" s="171" t="str">
        <f>IF(JURNAL!D18="k",JURNAL!L18,"")</f>
        <v/>
      </c>
      <c r="L17" s="160"/>
    </row>
    <row r="18" spans="2:12" x14ac:dyDescent="0.2">
      <c r="B18" s="159"/>
      <c r="C18" s="201" t="str">
        <f>IF(JURNAL!D19="k",JURNAL!C19,"")</f>
        <v/>
      </c>
      <c r="D18" s="173" t="str">
        <f>IF(JURNAL!D19="k",JURNAL!E19,"")</f>
        <v/>
      </c>
      <c r="E18" s="202" t="str">
        <f>IF(JURNAL!D19="k",JURNAL!F19,"")</f>
        <v/>
      </c>
      <c r="F18" s="173" t="str">
        <f>IF(JURNAL!D19="k",JURNAL!G19,"")</f>
        <v/>
      </c>
      <c r="G18" s="172" t="str">
        <f t="shared" si="0"/>
        <v/>
      </c>
      <c r="H18" s="171" t="str">
        <f>IF(JURNAL!D19="k",JURNAL!I19,"")</f>
        <v/>
      </c>
      <c r="I18" s="173" t="str">
        <f>IF(JURNAL!D19="k",JURNAL!J19,"")</f>
        <v/>
      </c>
      <c r="J18" s="172" t="str">
        <f t="shared" si="1"/>
        <v/>
      </c>
      <c r="K18" s="171" t="str">
        <f>IF(JURNAL!D19="k",JURNAL!L19,"")</f>
        <v/>
      </c>
      <c r="L18" s="160"/>
    </row>
    <row r="19" spans="2:12" x14ac:dyDescent="0.2">
      <c r="B19" s="159"/>
      <c r="C19" s="201" t="str">
        <f>IF(JURNAL!D20="k",JURNAL!C20,"")</f>
        <v/>
      </c>
      <c r="D19" s="173" t="str">
        <f>IF(JURNAL!D20="k",JURNAL!E20,"")</f>
        <v/>
      </c>
      <c r="E19" s="202" t="str">
        <f>IF(JURNAL!D20="k",JURNAL!F20,"")</f>
        <v/>
      </c>
      <c r="F19" s="173" t="str">
        <f>IF(JURNAL!D20="k",JURNAL!G20,"")</f>
        <v/>
      </c>
      <c r="G19" s="172" t="str">
        <f t="shared" si="0"/>
        <v/>
      </c>
      <c r="H19" s="171" t="str">
        <f>IF(JURNAL!D20="k",JURNAL!I20,"")</f>
        <v/>
      </c>
      <c r="I19" s="173" t="str">
        <f>IF(JURNAL!D20="k",JURNAL!J20,"")</f>
        <v/>
      </c>
      <c r="J19" s="172" t="str">
        <f t="shared" si="1"/>
        <v/>
      </c>
      <c r="K19" s="171" t="str">
        <f>IF(JURNAL!D20="k",JURNAL!L20,"")</f>
        <v/>
      </c>
      <c r="L19" s="160"/>
    </row>
    <row r="20" spans="2:12" x14ac:dyDescent="0.2">
      <c r="B20" s="159"/>
      <c r="C20" s="201" t="str">
        <f>IF(JURNAL!D21="k",JURNAL!C21,"")</f>
        <v/>
      </c>
      <c r="D20" s="203" t="str">
        <f>IF(JURNAL!D21="k",JURNAL!E21,"")</f>
        <v/>
      </c>
      <c r="E20" s="202" t="str">
        <f>IF(JURNAL!D21="k",JURNAL!F21,"")</f>
        <v/>
      </c>
      <c r="F20" s="173" t="str">
        <f>IF(JURNAL!D21="k",JURNAL!G21,"")</f>
        <v/>
      </c>
      <c r="G20" s="172" t="str">
        <f t="shared" si="0"/>
        <v/>
      </c>
      <c r="H20" s="171" t="str">
        <f>IF(JURNAL!D21="k",JURNAL!I21,"")</f>
        <v/>
      </c>
      <c r="I20" s="173" t="str">
        <f>IF(JURNAL!D21="k",JURNAL!J21,"")</f>
        <v/>
      </c>
      <c r="J20" s="172" t="str">
        <f t="shared" si="1"/>
        <v/>
      </c>
      <c r="K20" s="171" t="str">
        <f>IF(JURNAL!D21="k",JURNAL!L21,"")</f>
        <v/>
      </c>
      <c r="L20" s="160"/>
    </row>
    <row r="21" spans="2:12" x14ac:dyDescent="0.2">
      <c r="B21" s="159"/>
      <c r="C21" s="201" t="str">
        <f>IF(JURNAL!D22="k",JURNAL!C22,"")</f>
        <v/>
      </c>
      <c r="D21" s="203" t="str">
        <f>IF(JURNAL!D22="k",JURNAL!E22,"")</f>
        <v/>
      </c>
      <c r="E21" s="202" t="str">
        <f>IF(JURNAL!D22="k",JURNAL!F22,"")</f>
        <v/>
      </c>
      <c r="F21" s="173" t="str">
        <f>IF(JURNAL!D22="k",JURNAL!G22,"")</f>
        <v/>
      </c>
      <c r="G21" s="172" t="str">
        <f t="shared" si="0"/>
        <v/>
      </c>
      <c r="H21" s="171" t="str">
        <f>IF(JURNAL!D22="k",JURNAL!I22,"")</f>
        <v/>
      </c>
      <c r="I21" s="173" t="str">
        <f>IF(JURNAL!D22="k",JURNAL!J22,"")</f>
        <v/>
      </c>
      <c r="J21" s="172" t="str">
        <f t="shared" si="1"/>
        <v/>
      </c>
      <c r="K21" s="171" t="str">
        <f>IF(JURNAL!D22="k",JURNAL!L22,"")</f>
        <v/>
      </c>
      <c r="L21" s="160"/>
    </row>
    <row r="22" spans="2:12" x14ac:dyDescent="0.2">
      <c r="B22" s="159"/>
      <c r="C22" s="201" t="str">
        <f>IF(JURNAL!D23="k",JURNAL!C23,"")</f>
        <v/>
      </c>
      <c r="D22" s="173" t="str">
        <f>IF(JURNAL!D23="k",JURNAL!E23,"")</f>
        <v/>
      </c>
      <c r="E22" s="202" t="str">
        <f>IF(JURNAL!D23="k",JURNAL!F23,"")</f>
        <v/>
      </c>
      <c r="F22" s="173" t="str">
        <f>IF(JURNAL!D23="k",JURNAL!G23,"")</f>
        <v/>
      </c>
      <c r="G22" s="172" t="str">
        <f t="shared" si="0"/>
        <v/>
      </c>
      <c r="H22" s="171" t="str">
        <f>IF(JURNAL!D23="k",JURNAL!I23,"")</f>
        <v/>
      </c>
      <c r="I22" s="173" t="str">
        <f>IF(JURNAL!D23="k",JURNAL!J23,"")</f>
        <v/>
      </c>
      <c r="J22" s="172" t="str">
        <f t="shared" si="1"/>
        <v/>
      </c>
      <c r="K22" s="171" t="str">
        <f>IF(JURNAL!D23="k",JURNAL!L23,"")</f>
        <v/>
      </c>
      <c r="L22" s="160"/>
    </row>
    <row r="23" spans="2:12" x14ac:dyDescent="0.2">
      <c r="B23" s="159"/>
      <c r="C23" s="201" t="str">
        <f>IF(JURNAL!D24="k",JURNAL!C24,"")</f>
        <v/>
      </c>
      <c r="D23" s="173" t="str">
        <f>IF(JURNAL!D24="k",JURNAL!E24,"")</f>
        <v/>
      </c>
      <c r="E23" s="202" t="str">
        <f>IF(JURNAL!D24="k",JURNAL!F24,"")</f>
        <v/>
      </c>
      <c r="F23" s="173" t="str">
        <f>IF(JURNAL!D24="k",JURNAL!G24,"")</f>
        <v/>
      </c>
      <c r="G23" s="172" t="str">
        <f t="shared" si="0"/>
        <v/>
      </c>
      <c r="H23" s="171" t="str">
        <f>IF(JURNAL!D24="k",JURNAL!I24,"")</f>
        <v/>
      </c>
      <c r="I23" s="173" t="str">
        <f>IF(JURNAL!D24="k",JURNAL!J24,"")</f>
        <v/>
      </c>
      <c r="J23" s="172" t="str">
        <f t="shared" si="1"/>
        <v/>
      </c>
      <c r="K23" s="171" t="str">
        <f>IF(JURNAL!D24="k",JURNAL!L24,"")</f>
        <v/>
      </c>
      <c r="L23" s="160"/>
    </row>
    <row r="24" spans="2:12" x14ac:dyDescent="0.2">
      <c r="B24" s="159"/>
      <c r="C24" s="201" t="str">
        <f>IF(JURNAL!D25="k",JURNAL!C25,"")</f>
        <v/>
      </c>
      <c r="D24" s="173" t="str">
        <f>IF(JURNAL!D25="k",JURNAL!E25,"")</f>
        <v/>
      </c>
      <c r="E24" s="202" t="str">
        <f>IF(JURNAL!D25="k",JURNAL!F25,"")</f>
        <v/>
      </c>
      <c r="F24" s="173" t="str">
        <f>IF(JURNAL!D25="k",JURNAL!G25,"")</f>
        <v/>
      </c>
      <c r="G24" s="172" t="str">
        <f>IF(F24="","",VLOOKUP(F24,NamaAkun,2))</f>
        <v/>
      </c>
      <c r="H24" s="171" t="str">
        <f>IF(JURNAL!D25="k",JURNAL!I25,"")</f>
        <v/>
      </c>
      <c r="I24" s="173" t="str">
        <f>IF(JURNAL!D25="k",JURNAL!J25,"")</f>
        <v/>
      </c>
      <c r="J24" s="172" t="str">
        <f>IF(I24="","",VLOOKUP(I24,NamaAkun,2))</f>
        <v/>
      </c>
      <c r="K24" s="171" t="str">
        <f>IF(JURNAL!D25="k",JURNAL!L25,"")</f>
        <v/>
      </c>
      <c r="L24" s="160"/>
    </row>
    <row r="25" spans="2:12" x14ac:dyDescent="0.2">
      <c r="B25" s="159"/>
      <c r="C25" s="201" t="str">
        <f>IF(JURNAL!D26="k",JURNAL!C26,"")</f>
        <v/>
      </c>
      <c r="D25" s="173" t="str">
        <f>IF(JURNAL!D26="k",JURNAL!E26,"")</f>
        <v/>
      </c>
      <c r="E25" s="202" t="str">
        <f>IF(JURNAL!D26="k",JURNAL!F26,"")</f>
        <v/>
      </c>
      <c r="F25" s="173" t="str">
        <f>IF(JURNAL!D26="k",JURNAL!G26,"")</f>
        <v/>
      </c>
      <c r="G25" s="172" t="str">
        <f t="shared" si="0"/>
        <v/>
      </c>
      <c r="H25" s="171" t="str">
        <f>IF(JURNAL!D26="k",JURNAL!I26,"")</f>
        <v/>
      </c>
      <c r="I25" s="173" t="str">
        <f>IF(JURNAL!D26="k",JURNAL!J26,"")</f>
        <v/>
      </c>
      <c r="J25" s="172" t="str">
        <f t="shared" si="1"/>
        <v/>
      </c>
      <c r="K25" s="171" t="str">
        <f>IF(JURNAL!D26="k",JURNAL!L26,"")</f>
        <v/>
      </c>
      <c r="L25" s="160"/>
    </row>
    <row r="26" spans="2:12" x14ac:dyDescent="0.2">
      <c r="B26" s="159"/>
      <c r="C26" s="201" t="str">
        <f>IF(JURNAL!D27="k",JURNAL!C27,"")</f>
        <v/>
      </c>
      <c r="D26" s="173" t="str">
        <f>IF(JURNAL!D27="k",JURNAL!E27,"")</f>
        <v/>
      </c>
      <c r="E26" s="202" t="str">
        <f>IF(JURNAL!D27="k",JURNAL!F27,"")</f>
        <v/>
      </c>
      <c r="F26" s="173" t="str">
        <f>IF(JURNAL!D27="k",JURNAL!G27,"")</f>
        <v/>
      </c>
      <c r="G26" s="172" t="str">
        <f t="shared" si="0"/>
        <v/>
      </c>
      <c r="H26" s="171" t="str">
        <f>IF(JURNAL!D27="k",JURNAL!I27,"")</f>
        <v/>
      </c>
      <c r="I26" s="173" t="str">
        <f>IF(JURNAL!D27="k",JURNAL!J27,"")</f>
        <v/>
      </c>
      <c r="J26" s="172" t="str">
        <f t="shared" si="1"/>
        <v/>
      </c>
      <c r="K26" s="171" t="str">
        <f>IF(JURNAL!D27="k",JURNAL!L27,"")</f>
        <v/>
      </c>
      <c r="L26" s="160"/>
    </row>
    <row r="27" spans="2:12" x14ac:dyDescent="0.2">
      <c r="B27" s="159"/>
      <c r="C27" s="201" t="str">
        <f>IF(JURNAL!D28="k",JURNAL!C28,"")</f>
        <v/>
      </c>
      <c r="D27" s="173" t="str">
        <f>IF(JURNAL!D28="k",JURNAL!E28,"")</f>
        <v/>
      </c>
      <c r="E27" s="202" t="str">
        <f>IF(JURNAL!D28="k",JURNAL!F28,"")</f>
        <v/>
      </c>
      <c r="F27" s="173" t="str">
        <f>IF(JURNAL!D28="k",JURNAL!G28,"")</f>
        <v/>
      </c>
      <c r="G27" s="172" t="str">
        <f t="shared" si="0"/>
        <v/>
      </c>
      <c r="H27" s="171" t="str">
        <f>IF(JURNAL!D28="k",JURNAL!I28,"")</f>
        <v/>
      </c>
      <c r="I27" s="173" t="str">
        <f>IF(JURNAL!D28="k",JURNAL!J28,"")</f>
        <v/>
      </c>
      <c r="J27" s="172" t="str">
        <f t="shared" si="1"/>
        <v/>
      </c>
      <c r="K27" s="171" t="str">
        <f>IF(JURNAL!D28="k",JURNAL!L28,"")</f>
        <v/>
      </c>
      <c r="L27" s="160"/>
    </row>
    <row r="28" spans="2:12" x14ac:dyDescent="0.2">
      <c r="B28" s="159"/>
      <c r="C28" s="201" t="str">
        <f>IF(JURNAL!D29="k",JURNAL!C29,"")</f>
        <v/>
      </c>
      <c r="D28" s="173" t="str">
        <f>IF(JURNAL!D29="k",JURNAL!E29,"")</f>
        <v/>
      </c>
      <c r="E28" s="202" t="str">
        <f>IF(JURNAL!D29="k",JURNAL!F29,"")</f>
        <v/>
      </c>
      <c r="F28" s="173" t="str">
        <f>IF(JURNAL!D29="k",JURNAL!G29,"")</f>
        <v/>
      </c>
      <c r="G28" s="172" t="str">
        <f t="shared" si="0"/>
        <v/>
      </c>
      <c r="H28" s="171" t="str">
        <f>IF(JURNAL!D29="k",JURNAL!I29,"")</f>
        <v/>
      </c>
      <c r="I28" s="173" t="str">
        <f>IF(JURNAL!D29="k",JURNAL!J29,"")</f>
        <v/>
      </c>
      <c r="J28" s="172" t="str">
        <f t="shared" si="1"/>
        <v/>
      </c>
      <c r="K28" s="171" t="str">
        <f>IF(JURNAL!D29="k",JURNAL!L29,"")</f>
        <v/>
      </c>
      <c r="L28" s="160"/>
    </row>
    <row r="29" spans="2:12" x14ac:dyDescent="0.2">
      <c r="B29" s="159"/>
      <c r="C29" s="201" t="str">
        <f>IF(JURNAL!D30="k",JURNAL!C30,"")</f>
        <v/>
      </c>
      <c r="D29" s="173" t="str">
        <f>IF(JURNAL!D30="k",JURNAL!E30,"")</f>
        <v/>
      </c>
      <c r="E29" s="202" t="str">
        <f>IF(JURNAL!D30="k",JURNAL!F30,"")</f>
        <v/>
      </c>
      <c r="F29" s="173" t="str">
        <f>IF(JURNAL!D30="k",JURNAL!G30,"")</f>
        <v/>
      </c>
      <c r="G29" s="172" t="str">
        <f t="shared" si="0"/>
        <v/>
      </c>
      <c r="H29" s="171" t="str">
        <f>IF(JURNAL!D30="k",JURNAL!I30,"")</f>
        <v/>
      </c>
      <c r="I29" s="173" t="str">
        <f>IF(JURNAL!D30="k",JURNAL!J30,"")</f>
        <v/>
      </c>
      <c r="J29" s="172" t="str">
        <f t="shared" si="1"/>
        <v/>
      </c>
      <c r="K29" s="171" t="str">
        <f>IF(JURNAL!D30="k",JURNAL!L30,"")</f>
        <v/>
      </c>
      <c r="L29" s="160"/>
    </row>
    <row r="30" spans="2:12" x14ac:dyDescent="0.2">
      <c r="B30" s="159"/>
      <c r="C30" s="201" t="str">
        <f>IF(JURNAL!D31="k",JURNAL!C31,"")</f>
        <v/>
      </c>
      <c r="D30" s="173" t="str">
        <f>IF(JURNAL!D31="k",JURNAL!E31,"")</f>
        <v/>
      </c>
      <c r="E30" s="202" t="str">
        <f>IF(JURNAL!D31="k",JURNAL!F31,"")</f>
        <v/>
      </c>
      <c r="F30" s="173" t="str">
        <f>IF(JURNAL!D31="k",JURNAL!G31,"")</f>
        <v/>
      </c>
      <c r="G30" s="172" t="str">
        <f t="shared" si="0"/>
        <v/>
      </c>
      <c r="H30" s="171" t="str">
        <f>IF(JURNAL!D31="k",JURNAL!I31,"")</f>
        <v/>
      </c>
      <c r="I30" s="173" t="str">
        <f>IF(JURNAL!D31="k",JURNAL!J31,"")</f>
        <v/>
      </c>
      <c r="J30" s="172" t="str">
        <f t="shared" si="1"/>
        <v/>
      </c>
      <c r="K30" s="171" t="str">
        <f>IF(JURNAL!D31="k",JURNAL!L31,"")</f>
        <v/>
      </c>
      <c r="L30" s="160"/>
    </row>
    <row r="31" spans="2:12" x14ac:dyDescent="0.2">
      <c r="B31" s="159"/>
      <c r="C31" s="201" t="str">
        <f>IF(JURNAL!D32="k",JURNAL!C32,"")</f>
        <v/>
      </c>
      <c r="D31" s="173" t="str">
        <f>IF(JURNAL!D32="k",JURNAL!E32,"")</f>
        <v/>
      </c>
      <c r="E31" s="202" t="str">
        <f>IF(JURNAL!D32="k",JURNAL!F32,"")</f>
        <v/>
      </c>
      <c r="F31" s="173" t="str">
        <f>IF(JURNAL!D32="k",JURNAL!G32,"")</f>
        <v/>
      </c>
      <c r="G31" s="172" t="str">
        <f t="shared" si="0"/>
        <v/>
      </c>
      <c r="H31" s="171" t="str">
        <f>IF(JURNAL!D32="k",JURNAL!I32,"")</f>
        <v/>
      </c>
      <c r="I31" s="173" t="str">
        <f>IF(JURNAL!D32="k",JURNAL!J32,"")</f>
        <v/>
      </c>
      <c r="J31" s="172" t="str">
        <f t="shared" si="1"/>
        <v/>
      </c>
      <c r="K31" s="171" t="str">
        <f>IF(JURNAL!D32="k",JURNAL!L32,"")</f>
        <v/>
      </c>
      <c r="L31" s="160"/>
    </row>
    <row r="32" spans="2:12" x14ac:dyDescent="0.2">
      <c r="B32" s="159"/>
      <c r="C32" s="201" t="str">
        <f>IF(JURNAL!D33="k",JURNAL!C33,"")</f>
        <v/>
      </c>
      <c r="D32" s="173" t="str">
        <f>IF(JURNAL!D33="k",JURNAL!E33,"")</f>
        <v/>
      </c>
      <c r="E32" s="202" t="str">
        <f>IF(JURNAL!D33="k",JURNAL!F33,"")</f>
        <v/>
      </c>
      <c r="F32" s="173" t="str">
        <f>IF(JURNAL!D33="k",JURNAL!G33,"")</f>
        <v/>
      </c>
      <c r="G32" s="172" t="str">
        <f t="shared" si="0"/>
        <v/>
      </c>
      <c r="H32" s="171" t="str">
        <f>IF(JURNAL!D33="k",JURNAL!I33,"")</f>
        <v/>
      </c>
      <c r="I32" s="173" t="str">
        <f>IF(JURNAL!D33="k",JURNAL!J33,"")</f>
        <v/>
      </c>
      <c r="J32" s="172" t="str">
        <f t="shared" si="1"/>
        <v/>
      </c>
      <c r="K32" s="171" t="str">
        <f>IF(JURNAL!D33="k",JURNAL!L33,"")</f>
        <v/>
      </c>
      <c r="L32" s="160"/>
    </row>
    <row r="33" spans="2:12" x14ac:dyDescent="0.2">
      <c r="B33" s="159"/>
      <c r="C33" s="201" t="str">
        <f>IF(JURNAL!D34="k",JURNAL!C34,"")</f>
        <v/>
      </c>
      <c r="D33" s="173" t="str">
        <f>IF(JURNAL!D34="k",JURNAL!E34,"")</f>
        <v/>
      </c>
      <c r="E33" s="202" t="str">
        <f>IF(JURNAL!D34="k",JURNAL!F34,"")</f>
        <v/>
      </c>
      <c r="F33" s="173" t="str">
        <f>IF(JURNAL!D34="k",JURNAL!G34,"")</f>
        <v/>
      </c>
      <c r="G33" s="172" t="str">
        <f t="shared" si="0"/>
        <v/>
      </c>
      <c r="H33" s="171" t="str">
        <f>IF(JURNAL!D34="k",JURNAL!I34,"")</f>
        <v/>
      </c>
      <c r="I33" s="173" t="str">
        <f>IF(JURNAL!D34="k",JURNAL!J34,"")</f>
        <v/>
      </c>
      <c r="J33" s="172" t="str">
        <f t="shared" si="1"/>
        <v/>
      </c>
      <c r="K33" s="171" t="str">
        <f>IF(JURNAL!D34="k",JURNAL!L34,"")</f>
        <v/>
      </c>
      <c r="L33" s="160"/>
    </row>
    <row r="34" spans="2:12" x14ac:dyDescent="0.2">
      <c r="B34" s="159"/>
      <c r="C34" s="201" t="str">
        <f>IF(JURNAL!D35="k",JURNAL!C35,"")</f>
        <v/>
      </c>
      <c r="D34" s="173" t="str">
        <f>IF(JURNAL!D35="k",JURNAL!E35,"")</f>
        <v/>
      </c>
      <c r="E34" s="202" t="str">
        <f>IF(JURNAL!D35="k",JURNAL!F35,"")</f>
        <v/>
      </c>
      <c r="F34" s="173" t="str">
        <f>IF(JURNAL!D35="k",JURNAL!G35,"")</f>
        <v/>
      </c>
      <c r="G34" s="172" t="str">
        <f t="shared" si="0"/>
        <v/>
      </c>
      <c r="H34" s="171" t="str">
        <f>IF(JURNAL!D35="k",JURNAL!I35,"")</f>
        <v/>
      </c>
      <c r="I34" s="173" t="str">
        <f>IF(JURNAL!D35="k",JURNAL!J35,"")</f>
        <v/>
      </c>
      <c r="J34" s="172" t="str">
        <f t="shared" si="1"/>
        <v/>
      </c>
      <c r="K34" s="171" t="str">
        <f>IF(JURNAL!D35="k",JURNAL!L35,"")</f>
        <v/>
      </c>
      <c r="L34" s="160"/>
    </row>
    <row r="35" spans="2:12" x14ac:dyDescent="0.2">
      <c r="B35" s="159"/>
      <c r="C35" s="201" t="str">
        <f>IF(JURNAL!D36="k",JURNAL!C36,"")</f>
        <v/>
      </c>
      <c r="D35" s="173" t="str">
        <f>IF(JURNAL!D36="k",JURNAL!E36,"")</f>
        <v/>
      </c>
      <c r="E35" s="202" t="str">
        <f>IF(JURNAL!D36="k",JURNAL!F36,"")</f>
        <v/>
      </c>
      <c r="F35" s="173" t="str">
        <f>IF(JURNAL!D36="k",JURNAL!G36,"")</f>
        <v/>
      </c>
      <c r="G35" s="172" t="str">
        <f t="shared" si="0"/>
        <v/>
      </c>
      <c r="H35" s="171" t="str">
        <f>IF(JURNAL!D36="k",JURNAL!I36,"")</f>
        <v/>
      </c>
      <c r="I35" s="173" t="str">
        <f>IF(JURNAL!D36="k",JURNAL!J36,"")</f>
        <v/>
      </c>
      <c r="J35" s="172" t="str">
        <f t="shared" si="1"/>
        <v/>
      </c>
      <c r="K35" s="171" t="str">
        <f>IF(JURNAL!D36="k",JURNAL!L36,"")</f>
        <v/>
      </c>
      <c r="L35" s="160"/>
    </row>
    <row r="36" spans="2:12" x14ac:dyDescent="0.2">
      <c r="B36" s="159"/>
      <c r="C36" s="201" t="str">
        <f>IF(JURNAL!D37="k",JURNAL!C37,"")</f>
        <v/>
      </c>
      <c r="D36" s="173" t="str">
        <f>IF(JURNAL!D37="k",JURNAL!E37,"")</f>
        <v/>
      </c>
      <c r="E36" s="202" t="str">
        <f>IF(JURNAL!D37="k",JURNAL!F37,"")</f>
        <v/>
      </c>
      <c r="F36" s="173" t="str">
        <f>IF(JURNAL!D37="k",JURNAL!G37,"")</f>
        <v/>
      </c>
      <c r="G36" s="172" t="str">
        <f t="shared" si="0"/>
        <v/>
      </c>
      <c r="H36" s="171" t="str">
        <f>IF(JURNAL!D37="k",JURNAL!I37,"")</f>
        <v/>
      </c>
      <c r="I36" s="173" t="str">
        <f>IF(JURNAL!D37="k",JURNAL!J37,"")</f>
        <v/>
      </c>
      <c r="J36" s="172" t="str">
        <f t="shared" si="1"/>
        <v/>
      </c>
      <c r="K36" s="171" t="str">
        <f>IF(JURNAL!D37="k",JURNAL!L37,"")</f>
        <v/>
      </c>
      <c r="L36" s="160"/>
    </row>
    <row r="37" spans="2:12" x14ac:dyDescent="0.2">
      <c r="B37" s="159"/>
      <c r="C37" s="201" t="str">
        <f>IF(JURNAL!D38="k",JURNAL!C38,"")</f>
        <v/>
      </c>
      <c r="D37" s="173" t="str">
        <f>IF(JURNAL!D38="k",JURNAL!E38,"")</f>
        <v/>
      </c>
      <c r="E37" s="202" t="str">
        <f>IF(JURNAL!D38="k",JURNAL!F38,"")</f>
        <v/>
      </c>
      <c r="F37" s="173" t="str">
        <f>IF(JURNAL!D38="k",JURNAL!G38,"")</f>
        <v/>
      </c>
      <c r="G37" s="172" t="str">
        <f t="shared" si="0"/>
        <v/>
      </c>
      <c r="H37" s="171" t="str">
        <f>IF(JURNAL!D38="k",JURNAL!I38,"")</f>
        <v/>
      </c>
      <c r="I37" s="173" t="str">
        <f>IF(JURNAL!D38="k",JURNAL!J38,"")</f>
        <v/>
      </c>
      <c r="J37" s="172" t="str">
        <f t="shared" si="1"/>
        <v/>
      </c>
      <c r="K37" s="171" t="str">
        <f>IF(JURNAL!D38="k",JURNAL!L38,"")</f>
        <v/>
      </c>
      <c r="L37" s="160"/>
    </row>
    <row r="38" spans="2:12" x14ac:dyDescent="0.2">
      <c r="B38" s="159"/>
      <c r="C38" s="201" t="str">
        <f>IF(JURNAL!D39="k",JURNAL!C39,"")</f>
        <v/>
      </c>
      <c r="D38" s="173" t="str">
        <f>IF(JURNAL!D39="k",JURNAL!E39,"")</f>
        <v/>
      </c>
      <c r="E38" s="202" t="str">
        <f>IF(JURNAL!D39="k",JURNAL!F39,"")</f>
        <v/>
      </c>
      <c r="F38" s="173" t="str">
        <f>IF(JURNAL!D39="k",JURNAL!G39,"")</f>
        <v/>
      </c>
      <c r="G38" s="172" t="str">
        <f t="shared" si="0"/>
        <v/>
      </c>
      <c r="H38" s="171" t="str">
        <f>IF(JURNAL!D39="k",JURNAL!I39,"")</f>
        <v/>
      </c>
      <c r="I38" s="173" t="str">
        <f>IF(JURNAL!D39="k",JURNAL!J39,"")</f>
        <v/>
      </c>
      <c r="J38" s="172" t="str">
        <f t="shared" si="1"/>
        <v/>
      </c>
      <c r="K38" s="171" t="str">
        <f>IF(JURNAL!D39="k",JURNAL!L39,"")</f>
        <v/>
      </c>
      <c r="L38" s="160"/>
    </row>
    <row r="39" spans="2:12" x14ac:dyDescent="0.2">
      <c r="B39" s="159"/>
      <c r="C39" s="201" t="str">
        <f>IF(JURNAL!D40="k",JURNAL!C40,"")</f>
        <v/>
      </c>
      <c r="D39" s="173" t="str">
        <f>IF(JURNAL!D40="k",JURNAL!E40,"")</f>
        <v/>
      </c>
      <c r="E39" s="202" t="str">
        <f>IF(JURNAL!D40="k",JURNAL!F40,"")</f>
        <v/>
      </c>
      <c r="F39" s="173" t="str">
        <f>IF(JURNAL!D40="k",JURNAL!G40,"")</f>
        <v/>
      </c>
      <c r="G39" s="172" t="str">
        <f t="shared" si="0"/>
        <v/>
      </c>
      <c r="H39" s="171" t="str">
        <f>IF(JURNAL!D40="k",JURNAL!I40,"")</f>
        <v/>
      </c>
      <c r="I39" s="173" t="str">
        <f>IF(JURNAL!D40="k",JURNAL!J40,"")</f>
        <v/>
      </c>
      <c r="J39" s="172" t="str">
        <f t="shared" si="1"/>
        <v/>
      </c>
      <c r="K39" s="171" t="str">
        <f>IF(JURNAL!D40="k",JURNAL!L40,"")</f>
        <v/>
      </c>
      <c r="L39" s="160"/>
    </row>
    <row r="40" spans="2:12" x14ac:dyDescent="0.2">
      <c r="B40" s="159"/>
      <c r="C40" s="201" t="str">
        <f>IF(JURNAL!D41="k",JURNAL!C41,"")</f>
        <v/>
      </c>
      <c r="D40" s="173" t="str">
        <f>IF(JURNAL!D41="k",JURNAL!E41,"")</f>
        <v/>
      </c>
      <c r="E40" s="202" t="str">
        <f>IF(JURNAL!D41="k",JURNAL!F41,"")</f>
        <v/>
      </c>
      <c r="F40" s="173" t="str">
        <f>IF(JURNAL!D41="k",JURNAL!G41,"")</f>
        <v/>
      </c>
      <c r="G40" s="172" t="str">
        <f t="shared" si="0"/>
        <v/>
      </c>
      <c r="H40" s="171" t="str">
        <f>IF(JURNAL!D41="k",JURNAL!I41,"")</f>
        <v/>
      </c>
      <c r="I40" s="173" t="str">
        <f>IF(JURNAL!D41="k",JURNAL!J41,"")</f>
        <v/>
      </c>
      <c r="J40" s="172" t="str">
        <f t="shared" si="1"/>
        <v/>
      </c>
      <c r="K40" s="171" t="str">
        <f>IF(JURNAL!D41="k",JURNAL!L41,"")</f>
        <v/>
      </c>
      <c r="L40" s="160"/>
    </row>
    <row r="41" spans="2:12" x14ac:dyDescent="0.2">
      <c r="B41" s="159"/>
      <c r="C41" s="201" t="str">
        <f>IF(JURNAL!D42="k",JURNAL!C42,"")</f>
        <v/>
      </c>
      <c r="D41" s="173" t="str">
        <f>IF(JURNAL!D42="k",JURNAL!E42,"")</f>
        <v/>
      </c>
      <c r="E41" s="202" t="str">
        <f>IF(JURNAL!D42="k",JURNAL!F42,"")</f>
        <v/>
      </c>
      <c r="F41" s="173" t="str">
        <f>IF(JURNAL!D42="k",JURNAL!G42,"")</f>
        <v/>
      </c>
      <c r="G41" s="172" t="str">
        <f t="shared" si="0"/>
        <v/>
      </c>
      <c r="H41" s="171" t="str">
        <f>IF(JURNAL!D42="k",JURNAL!I42,"")</f>
        <v/>
      </c>
      <c r="I41" s="173" t="str">
        <f>IF(JURNAL!D42="k",JURNAL!J42,"")</f>
        <v/>
      </c>
      <c r="J41" s="172" t="str">
        <f t="shared" si="1"/>
        <v/>
      </c>
      <c r="K41" s="171" t="str">
        <f>IF(JURNAL!D42="k",JURNAL!L42,"")</f>
        <v/>
      </c>
      <c r="L41" s="160"/>
    </row>
    <row r="42" spans="2:12" x14ac:dyDescent="0.2">
      <c r="B42" s="159"/>
      <c r="C42" s="201" t="str">
        <f>IF(JURNAL!D43="k",JURNAL!C43,"")</f>
        <v/>
      </c>
      <c r="D42" s="173" t="str">
        <f>IF(JURNAL!D43="k",JURNAL!E43,"")</f>
        <v/>
      </c>
      <c r="E42" s="202" t="str">
        <f>IF(JURNAL!D43="k",JURNAL!F43,"")</f>
        <v/>
      </c>
      <c r="F42" s="173" t="str">
        <f>IF(JURNAL!D43="k",JURNAL!G43,"")</f>
        <v/>
      </c>
      <c r="G42" s="172" t="str">
        <f t="shared" si="0"/>
        <v/>
      </c>
      <c r="H42" s="171" t="str">
        <f>IF(JURNAL!D43="k",JURNAL!I43,"")</f>
        <v/>
      </c>
      <c r="I42" s="173" t="str">
        <f>IF(JURNAL!D43="k",JURNAL!J43,"")</f>
        <v/>
      </c>
      <c r="J42" s="172" t="str">
        <f t="shared" si="1"/>
        <v/>
      </c>
      <c r="K42" s="171" t="str">
        <f>IF(JURNAL!D43="k",JURNAL!L43,"")</f>
        <v/>
      </c>
      <c r="L42" s="160"/>
    </row>
    <row r="43" spans="2:12" x14ac:dyDescent="0.2">
      <c r="B43" s="159"/>
      <c r="C43" s="201" t="str">
        <f>IF(JURNAL!D44="k",JURNAL!C44,"")</f>
        <v/>
      </c>
      <c r="D43" s="173" t="str">
        <f>IF(JURNAL!D44="k",JURNAL!E44,"")</f>
        <v/>
      </c>
      <c r="E43" s="202" t="str">
        <f>IF(JURNAL!D44="k",JURNAL!F44,"")</f>
        <v/>
      </c>
      <c r="F43" s="173" t="str">
        <f>IF(JURNAL!D44="k",JURNAL!G44,"")</f>
        <v/>
      </c>
      <c r="G43" s="172" t="str">
        <f t="shared" si="0"/>
        <v/>
      </c>
      <c r="H43" s="171" t="str">
        <f>IF(JURNAL!D44="k",JURNAL!I44,"")</f>
        <v/>
      </c>
      <c r="I43" s="173" t="str">
        <f>IF(JURNAL!D44="k",JURNAL!J44,"")</f>
        <v/>
      </c>
      <c r="J43" s="172" t="str">
        <f t="shared" si="1"/>
        <v/>
      </c>
      <c r="K43" s="171" t="str">
        <f>IF(JURNAL!D44="k",JURNAL!L44,"")</f>
        <v/>
      </c>
      <c r="L43" s="160"/>
    </row>
    <row r="44" spans="2:12" x14ac:dyDescent="0.2">
      <c r="B44" s="159"/>
      <c r="C44" s="201" t="str">
        <f>IF(JURNAL!D45="k",JURNAL!C45,"")</f>
        <v/>
      </c>
      <c r="D44" s="173" t="str">
        <f>IF(JURNAL!D45="k",JURNAL!E45,"")</f>
        <v/>
      </c>
      <c r="E44" s="202" t="str">
        <f>IF(JURNAL!D45="k",JURNAL!F45,"")</f>
        <v/>
      </c>
      <c r="F44" s="173" t="str">
        <f>IF(JURNAL!D45="k",JURNAL!G45,"")</f>
        <v/>
      </c>
      <c r="G44" s="172" t="str">
        <f t="shared" si="0"/>
        <v/>
      </c>
      <c r="H44" s="171" t="str">
        <f>IF(JURNAL!D45="k",JURNAL!I45,"")</f>
        <v/>
      </c>
      <c r="I44" s="173" t="str">
        <f>IF(JURNAL!D45="k",JURNAL!J45,"")</f>
        <v/>
      </c>
      <c r="J44" s="172" t="str">
        <f t="shared" si="1"/>
        <v/>
      </c>
      <c r="K44" s="171" t="str">
        <f>IF(JURNAL!D45="k",JURNAL!L45,"")</f>
        <v/>
      </c>
      <c r="L44" s="160"/>
    </row>
    <row r="45" spans="2:12" x14ac:dyDescent="0.2">
      <c r="B45" s="159"/>
      <c r="C45" s="201" t="str">
        <f>IF(JURNAL!D46="k",JURNAL!C46,"")</f>
        <v/>
      </c>
      <c r="D45" s="173" t="str">
        <f>IF(JURNAL!D46="k",JURNAL!E46,"")</f>
        <v/>
      </c>
      <c r="E45" s="202" t="str">
        <f>IF(JURNAL!D46="k",JURNAL!F46,"")</f>
        <v/>
      </c>
      <c r="F45" s="173" t="str">
        <f>IF(JURNAL!D46="k",JURNAL!G46,"")</f>
        <v/>
      </c>
      <c r="G45" s="172" t="str">
        <f t="shared" si="0"/>
        <v/>
      </c>
      <c r="H45" s="171" t="str">
        <f>IF(JURNAL!D46="k",JURNAL!I46,"")</f>
        <v/>
      </c>
      <c r="I45" s="173" t="str">
        <f>IF(JURNAL!D46="k",JURNAL!J46,"")</f>
        <v/>
      </c>
      <c r="J45" s="172" t="str">
        <f t="shared" si="1"/>
        <v/>
      </c>
      <c r="K45" s="171" t="str">
        <f>IF(JURNAL!D46="k",JURNAL!L46,"")</f>
        <v/>
      </c>
      <c r="L45" s="160"/>
    </row>
    <row r="46" spans="2:12" x14ac:dyDescent="0.2">
      <c r="B46" s="159"/>
      <c r="C46" s="201" t="str">
        <f>IF(JURNAL!D47="k",JURNAL!C47,"")</f>
        <v/>
      </c>
      <c r="D46" s="173" t="str">
        <f>IF(JURNAL!D47="k",JURNAL!E47,"")</f>
        <v/>
      </c>
      <c r="E46" s="202" t="str">
        <f>IF(JURNAL!D47="k",JURNAL!F47,"")</f>
        <v/>
      </c>
      <c r="F46" s="173" t="str">
        <f>IF(JURNAL!D47="k",JURNAL!G47,"")</f>
        <v/>
      </c>
      <c r="G46" s="172" t="str">
        <f t="shared" si="0"/>
        <v/>
      </c>
      <c r="H46" s="171" t="str">
        <f>IF(JURNAL!D47="k",JURNAL!I47,"")</f>
        <v/>
      </c>
      <c r="I46" s="173" t="str">
        <f>IF(JURNAL!D47="k",JURNAL!J47,"")</f>
        <v/>
      </c>
      <c r="J46" s="172" t="str">
        <f t="shared" si="1"/>
        <v/>
      </c>
      <c r="K46" s="171" t="str">
        <f>IF(JURNAL!D47="k",JURNAL!L47,"")</f>
        <v/>
      </c>
      <c r="L46" s="160"/>
    </row>
    <row r="47" spans="2:12" x14ac:dyDescent="0.2">
      <c r="B47" s="159"/>
      <c r="C47" s="201" t="str">
        <f>IF(JURNAL!D48="k",JURNAL!C48,"")</f>
        <v/>
      </c>
      <c r="D47" s="173" t="str">
        <f>IF(JURNAL!D48="k",JURNAL!E48,"")</f>
        <v/>
      </c>
      <c r="E47" s="202" t="str">
        <f>IF(JURNAL!D48="k",JURNAL!F48,"")</f>
        <v/>
      </c>
      <c r="F47" s="173" t="str">
        <f>IF(JURNAL!D48="k",JURNAL!G48,"")</f>
        <v/>
      </c>
      <c r="G47" s="172" t="str">
        <f t="shared" si="0"/>
        <v/>
      </c>
      <c r="H47" s="171" t="str">
        <f>IF(JURNAL!D48="k",JURNAL!I48,"")</f>
        <v/>
      </c>
      <c r="I47" s="173" t="str">
        <f>IF(JURNAL!D48="k",JURNAL!J48,"")</f>
        <v/>
      </c>
      <c r="J47" s="172" t="str">
        <f t="shared" si="1"/>
        <v/>
      </c>
      <c r="K47" s="171" t="str">
        <f>IF(JURNAL!D48="k",JURNAL!L48,"")</f>
        <v/>
      </c>
      <c r="L47" s="160"/>
    </row>
    <row r="48" spans="2:12" x14ac:dyDescent="0.2">
      <c r="B48" s="159"/>
      <c r="C48" s="201" t="str">
        <f>IF(JURNAL!D49="k",JURNAL!C49,"")</f>
        <v/>
      </c>
      <c r="D48" s="173" t="str">
        <f>IF(JURNAL!D49="k",JURNAL!E49,"")</f>
        <v/>
      </c>
      <c r="E48" s="202" t="str">
        <f>IF(JURNAL!D49="k",JURNAL!F49,"")</f>
        <v/>
      </c>
      <c r="F48" s="173" t="str">
        <f>IF(JURNAL!D49="k",JURNAL!G49,"")</f>
        <v/>
      </c>
      <c r="G48" s="172" t="str">
        <f t="shared" si="0"/>
        <v/>
      </c>
      <c r="H48" s="171" t="str">
        <f>IF(JURNAL!D49="k",JURNAL!I49,"")</f>
        <v/>
      </c>
      <c r="I48" s="173" t="str">
        <f>IF(JURNAL!D49="k",JURNAL!J49,"")</f>
        <v/>
      </c>
      <c r="J48" s="172" t="str">
        <f t="shared" si="1"/>
        <v/>
      </c>
      <c r="K48" s="171" t="str">
        <f>IF(JURNAL!D49="k",JURNAL!L49,"")</f>
        <v/>
      </c>
      <c r="L48" s="160"/>
    </row>
    <row r="49" spans="2:12" x14ac:dyDescent="0.2">
      <c r="B49" s="159"/>
      <c r="C49" s="201" t="str">
        <f>IF(JURNAL!D50="k",JURNAL!C50,"")</f>
        <v/>
      </c>
      <c r="D49" s="173" t="str">
        <f>IF(JURNAL!D50="k",JURNAL!E50,"")</f>
        <v/>
      </c>
      <c r="E49" s="202" t="str">
        <f>IF(JURNAL!D50="k",JURNAL!F50,"")</f>
        <v/>
      </c>
      <c r="F49" s="173" t="str">
        <f>IF(JURNAL!D50="k",JURNAL!G50,"")</f>
        <v/>
      </c>
      <c r="G49" s="172" t="str">
        <f t="shared" si="0"/>
        <v/>
      </c>
      <c r="H49" s="171" t="str">
        <f>IF(JURNAL!D50="k",JURNAL!I50,"")</f>
        <v/>
      </c>
      <c r="I49" s="173" t="str">
        <f>IF(JURNAL!D50="k",JURNAL!J50,"")</f>
        <v/>
      </c>
      <c r="J49" s="172" t="str">
        <f t="shared" si="1"/>
        <v/>
      </c>
      <c r="K49" s="171" t="str">
        <f>IF(JURNAL!D50="k",JURNAL!L50,"")</f>
        <v/>
      </c>
      <c r="L49" s="160"/>
    </row>
    <row r="50" spans="2:12" x14ac:dyDescent="0.2">
      <c r="B50" s="159"/>
      <c r="C50" s="201" t="str">
        <f>IF(JURNAL!D51="k",JURNAL!C51,"")</f>
        <v/>
      </c>
      <c r="D50" s="173" t="str">
        <f>IF(JURNAL!D51="k",JURNAL!E51,"")</f>
        <v/>
      </c>
      <c r="E50" s="202" t="str">
        <f>IF(JURNAL!D51="k",JURNAL!F51,"")</f>
        <v/>
      </c>
      <c r="F50" s="173" t="str">
        <f>IF(JURNAL!D51="k",JURNAL!G51,"")</f>
        <v/>
      </c>
      <c r="G50" s="172" t="str">
        <f t="shared" si="0"/>
        <v/>
      </c>
      <c r="H50" s="171" t="str">
        <f>IF(JURNAL!D51="k",JURNAL!I51,"")</f>
        <v/>
      </c>
      <c r="I50" s="173" t="str">
        <f>IF(JURNAL!D51="k",JURNAL!J51,"")</f>
        <v/>
      </c>
      <c r="J50" s="172" t="str">
        <f t="shared" si="1"/>
        <v/>
      </c>
      <c r="K50" s="171" t="str">
        <f>IF(JURNAL!D51="k",JURNAL!L51,"")</f>
        <v/>
      </c>
      <c r="L50" s="160"/>
    </row>
    <row r="51" spans="2:12" x14ac:dyDescent="0.2">
      <c r="B51" s="159"/>
      <c r="C51" s="201" t="str">
        <f>IF(JURNAL!D52="k",JURNAL!C52,"")</f>
        <v/>
      </c>
      <c r="D51" s="173" t="str">
        <f>IF(JURNAL!D52="k",JURNAL!E52,"")</f>
        <v/>
      </c>
      <c r="E51" s="202" t="str">
        <f>IF(JURNAL!D52="k",JURNAL!F52,"")</f>
        <v/>
      </c>
      <c r="F51" s="173" t="str">
        <f>IF(JURNAL!D52="k",JURNAL!G52,"")</f>
        <v/>
      </c>
      <c r="G51" s="172" t="str">
        <f t="shared" si="0"/>
        <v/>
      </c>
      <c r="H51" s="171" t="str">
        <f>IF(JURNAL!D52="k",JURNAL!I52,"")</f>
        <v/>
      </c>
      <c r="I51" s="173" t="str">
        <f>IF(JURNAL!D52="k",JURNAL!J52,"")</f>
        <v/>
      </c>
      <c r="J51" s="172" t="str">
        <f t="shared" si="1"/>
        <v/>
      </c>
      <c r="K51" s="171" t="str">
        <f>IF(JURNAL!D52="k",JURNAL!L52,"")</f>
        <v/>
      </c>
      <c r="L51" s="160"/>
    </row>
    <row r="52" spans="2:12" x14ac:dyDescent="0.2">
      <c r="B52" s="159"/>
      <c r="C52" s="201" t="str">
        <f>IF(JURNAL!D53="k",JURNAL!C53,"")</f>
        <v/>
      </c>
      <c r="D52" s="173" t="str">
        <f>IF(JURNAL!D53="k",JURNAL!E53,"")</f>
        <v/>
      </c>
      <c r="E52" s="202" t="str">
        <f>IF(JURNAL!D53="k",JURNAL!F53,"")</f>
        <v/>
      </c>
      <c r="F52" s="173" t="str">
        <f>IF(JURNAL!D53="k",JURNAL!G53,"")</f>
        <v/>
      </c>
      <c r="G52" s="172" t="str">
        <f t="shared" si="0"/>
        <v/>
      </c>
      <c r="H52" s="171" t="str">
        <f>IF(JURNAL!D53="k",JURNAL!I53,"")</f>
        <v/>
      </c>
      <c r="I52" s="173" t="str">
        <f>IF(JURNAL!D53="k",JURNAL!J53,"")</f>
        <v/>
      </c>
      <c r="J52" s="172" t="str">
        <f t="shared" si="1"/>
        <v/>
      </c>
      <c r="K52" s="171" t="str">
        <f>IF(JURNAL!D53="k",JURNAL!L53,"")</f>
        <v/>
      </c>
      <c r="L52" s="160"/>
    </row>
    <row r="53" spans="2:12" x14ac:dyDescent="0.2">
      <c r="B53" s="159"/>
      <c r="C53" s="201" t="str">
        <f>IF(JURNAL!D54="k",JURNAL!C54,"")</f>
        <v/>
      </c>
      <c r="D53" s="173" t="str">
        <f>IF(JURNAL!D54="k",JURNAL!E54,"")</f>
        <v/>
      </c>
      <c r="E53" s="202" t="str">
        <f>IF(JURNAL!D54="k",JURNAL!F54,"")</f>
        <v/>
      </c>
      <c r="F53" s="173" t="str">
        <f>IF(JURNAL!D54="k",JURNAL!G54,"")</f>
        <v/>
      </c>
      <c r="G53" s="172" t="str">
        <f t="shared" si="0"/>
        <v/>
      </c>
      <c r="H53" s="171" t="str">
        <f>IF(JURNAL!D54="k",JURNAL!I54,"")</f>
        <v/>
      </c>
      <c r="I53" s="173" t="str">
        <f>IF(JURNAL!D54="k",JURNAL!J54,"")</f>
        <v/>
      </c>
      <c r="J53" s="172" t="str">
        <f t="shared" si="1"/>
        <v/>
      </c>
      <c r="K53" s="171" t="str">
        <f>IF(JURNAL!D54="k",JURNAL!L54,"")</f>
        <v/>
      </c>
      <c r="L53" s="160"/>
    </row>
    <row r="54" spans="2:12" x14ac:dyDescent="0.2">
      <c r="B54" s="159"/>
      <c r="C54" s="201" t="str">
        <f>IF(JURNAL!D55="k",JURNAL!C55,"")</f>
        <v/>
      </c>
      <c r="D54" s="173" t="str">
        <f>IF(JURNAL!D55="k",JURNAL!E55,"")</f>
        <v/>
      </c>
      <c r="E54" s="202" t="str">
        <f>IF(JURNAL!D55="k",JURNAL!F55,"")</f>
        <v/>
      </c>
      <c r="F54" s="173" t="str">
        <f>IF(JURNAL!D55="k",JURNAL!G55,"")</f>
        <v/>
      </c>
      <c r="G54" s="172" t="str">
        <f t="shared" si="0"/>
        <v/>
      </c>
      <c r="H54" s="171" t="str">
        <f>IF(JURNAL!D55="k",JURNAL!I55,"")</f>
        <v/>
      </c>
      <c r="I54" s="173" t="str">
        <f>IF(JURNAL!D55="k",JURNAL!J55,"")</f>
        <v/>
      </c>
      <c r="J54" s="172" t="str">
        <f t="shared" si="1"/>
        <v/>
      </c>
      <c r="K54" s="171" t="str">
        <f>IF(JURNAL!D55="k",JURNAL!L55,"")</f>
        <v/>
      </c>
      <c r="L54" s="160"/>
    </row>
    <row r="55" spans="2:12" x14ac:dyDescent="0.2">
      <c r="B55" s="159"/>
      <c r="C55" s="201" t="str">
        <f>IF(JURNAL!D56="k",JURNAL!C56,"")</f>
        <v/>
      </c>
      <c r="D55" s="173" t="str">
        <f>IF(JURNAL!D56="k",JURNAL!E56,"")</f>
        <v/>
      </c>
      <c r="E55" s="202" t="str">
        <f>IF(JURNAL!D56="k",JURNAL!F56,"")</f>
        <v/>
      </c>
      <c r="F55" s="173" t="str">
        <f>IF(JURNAL!D56="k",JURNAL!G56,"")</f>
        <v/>
      </c>
      <c r="G55" s="172" t="str">
        <f t="shared" si="0"/>
        <v/>
      </c>
      <c r="H55" s="171" t="str">
        <f>IF(JURNAL!D56="k",JURNAL!I56,"")</f>
        <v/>
      </c>
      <c r="I55" s="173" t="str">
        <f>IF(JURNAL!D56="k",JURNAL!J56,"")</f>
        <v/>
      </c>
      <c r="J55" s="172" t="str">
        <f t="shared" si="1"/>
        <v/>
      </c>
      <c r="K55" s="171" t="str">
        <f>IF(JURNAL!D56="k",JURNAL!L56,"")</f>
        <v/>
      </c>
      <c r="L55" s="160"/>
    </row>
    <row r="56" spans="2:12" x14ac:dyDescent="0.2">
      <c r="B56" s="159"/>
      <c r="C56" s="201" t="str">
        <f>IF(JURNAL!D57="k",JURNAL!C57,"")</f>
        <v/>
      </c>
      <c r="D56" s="173" t="str">
        <f>IF(JURNAL!D57="k",JURNAL!E57,"")</f>
        <v/>
      </c>
      <c r="E56" s="202" t="str">
        <f>IF(JURNAL!D57="k",JURNAL!F57,"")</f>
        <v/>
      </c>
      <c r="F56" s="173" t="str">
        <f>IF(JURNAL!D57="k",JURNAL!G57,"")</f>
        <v/>
      </c>
      <c r="G56" s="172" t="str">
        <f t="shared" si="0"/>
        <v/>
      </c>
      <c r="H56" s="171" t="str">
        <f>IF(JURNAL!D57="k",JURNAL!I57,"")</f>
        <v/>
      </c>
      <c r="I56" s="173" t="str">
        <f>IF(JURNAL!D57="k",JURNAL!J57,"")</f>
        <v/>
      </c>
      <c r="J56" s="172" t="str">
        <f t="shared" si="1"/>
        <v/>
      </c>
      <c r="K56" s="171" t="str">
        <f>IF(JURNAL!D57="k",JURNAL!L57,"")</f>
        <v/>
      </c>
      <c r="L56" s="160"/>
    </row>
    <row r="57" spans="2:12" x14ac:dyDescent="0.2">
      <c r="B57" s="159"/>
      <c r="C57" s="201" t="str">
        <f>IF(JURNAL!D58="k",JURNAL!C58,"")</f>
        <v/>
      </c>
      <c r="D57" s="173" t="str">
        <f>IF(JURNAL!D58="k",JURNAL!E58,"")</f>
        <v/>
      </c>
      <c r="E57" s="202" t="str">
        <f>IF(JURNAL!D58="k",JURNAL!F58,"")</f>
        <v/>
      </c>
      <c r="F57" s="173" t="str">
        <f>IF(JURNAL!D58="k",JURNAL!G58,"")</f>
        <v/>
      </c>
      <c r="G57" s="172" t="str">
        <f t="shared" si="0"/>
        <v/>
      </c>
      <c r="H57" s="171" t="str">
        <f>IF(JURNAL!D58="k",JURNAL!I58,"")</f>
        <v/>
      </c>
      <c r="I57" s="173" t="str">
        <f>IF(JURNAL!D58="k",JURNAL!J58,"")</f>
        <v/>
      </c>
      <c r="J57" s="172" t="str">
        <f t="shared" si="1"/>
        <v/>
      </c>
      <c r="K57" s="171" t="str">
        <f>IF(JURNAL!D58="k",JURNAL!L58,"")</f>
        <v/>
      </c>
      <c r="L57" s="160"/>
    </row>
    <row r="58" spans="2:12" x14ac:dyDescent="0.2">
      <c r="B58" s="159"/>
      <c r="C58" s="201" t="str">
        <f>IF(JURNAL!D59="k",JURNAL!C59,"")</f>
        <v/>
      </c>
      <c r="D58" s="173" t="str">
        <f>IF(JURNAL!D59="k",JURNAL!E59,"")</f>
        <v/>
      </c>
      <c r="E58" s="202" t="str">
        <f>IF(JURNAL!D59="k",JURNAL!F59,"")</f>
        <v/>
      </c>
      <c r="F58" s="173" t="str">
        <f>IF(JURNAL!D59="k",JURNAL!G59,"")</f>
        <v/>
      </c>
      <c r="G58" s="172" t="str">
        <f t="shared" si="0"/>
        <v/>
      </c>
      <c r="H58" s="171" t="str">
        <f>IF(JURNAL!D59="k",JURNAL!I59,"")</f>
        <v/>
      </c>
      <c r="I58" s="173" t="str">
        <f>IF(JURNAL!D59="k",JURNAL!J59,"")</f>
        <v/>
      </c>
      <c r="J58" s="172" t="str">
        <f t="shared" si="1"/>
        <v/>
      </c>
      <c r="K58" s="171" t="str">
        <f>IF(JURNAL!D59="k",JURNAL!L59,"")</f>
        <v/>
      </c>
      <c r="L58" s="160"/>
    </row>
    <row r="59" spans="2:12" x14ac:dyDescent="0.2">
      <c r="B59" s="159"/>
      <c r="C59" s="201" t="str">
        <f>IF(JURNAL!D60="k",JURNAL!C60,"")</f>
        <v/>
      </c>
      <c r="D59" s="173" t="str">
        <f>IF(JURNAL!D60="k",JURNAL!E60,"")</f>
        <v/>
      </c>
      <c r="E59" s="202" t="str">
        <f>IF(JURNAL!D60="k",JURNAL!F60,"")</f>
        <v/>
      </c>
      <c r="F59" s="173" t="str">
        <f>IF(JURNAL!D60="k",JURNAL!G60,"")</f>
        <v/>
      </c>
      <c r="G59" s="172" t="str">
        <f t="shared" si="0"/>
        <v/>
      </c>
      <c r="H59" s="171" t="str">
        <f>IF(JURNAL!D60="k",JURNAL!I60,"")</f>
        <v/>
      </c>
      <c r="I59" s="173" t="str">
        <f>IF(JURNAL!D60="k",JURNAL!J60,"")</f>
        <v/>
      </c>
      <c r="J59" s="172" t="str">
        <f t="shared" si="1"/>
        <v/>
      </c>
      <c r="K59" s="171" t="str">
        <f>IF(JURNAL!D60="k",JURNAL!L60,"")</f>
        <v/>
      </c>
      <c r="L59" s="160"/>
    </row>
    <row r="60" spans="2:12" x14ac:dyDescent="0.2">
      <c r="B60" s="159"/>
      <c r="C60" s="201" t="str">
        <f>IF(JURNAL!D61="k",JURNAL!C61,"")</f>
        <v/>
      </c>
      <c r="D60" s="173" t="str">
        <f>IF(JURNAL!D61="k",JURNAL!E61,"")</f>
        <v/>
      </c>
      <c r="E60" s="202" t="str">
        <f>IF(JURNAL!D61="k",JURNAL!F61,"")</f>
        <v/>
      </c>
      <c r="F60" s="173" t="str">
        <f>IF(JURNAL!D61="k",JURNAL!G61,"")</f>
        <v/>
      </c>
      <c r="G60" s="172" t="str">
        <f t="shared" si="0"/>
        <v/>
      </c>
      <c r="H60" s="171" t="str">
        <f>IF(JURNAL!D61="k",JURNAL!I61,"")</f>
        <v/>
      </c>
      <c r="I60" s="173" t="str">
        <f>IF(JURNAL!D61="k",JURNAL!J61,"")</f>
        <v/>
      </c>
      <c r="J60" s="172" t="str">
        <f t="shared" si="1"/>
        <v/>
      </c>
      <c r="K60" s="171" t="str">
        <f>IF(JURNAL!D61="k",JURNAL!L61,"")</f>
        <v/>
      </c>
      <c r="L60" s="160"/>
    </row>
    <row r="61" spans="2:12" x14ac:dyDescent="0.2">
      <c r="B61" s="159"/>
      <c r="C61" s="201" t="str">
        <f>IF(JURNAL!D62="k",JURNAL!C62,"")</f>
        <v/>
      </c>
      <c r="D61" s="173" t="str">
        <f>IF(JURNAL!D62="k",JURNAL!E62,"")</f>
        <v/>
      </c>
      <c r="E61" s="202" t="str">
        <f>IF(JURNAL!D62="k",JURNAL!F62,"")</f>
        <v/>
      </c>
      <c r="F61" s="173" t="str">
        <f>IF(JURNAL!D62="k",JURNAL!G62,"")</f>
        <v/>
      </c>
      <c r="G61" s="172" t="str">
        <f t="shared" si="0"/>
        <v/>
      </c>
      <c r="H61" s="171" t="str">
        <f>IF(JURNAL!D62="k",JURNAL!I62,"")</f>
        <v/>
      </c>
      <c r="I61" s="173" t="str">
        <f>IF(JURNAL!D62="k",JURNAL!J62,"")</f>
        <v/>
      </c>
      <c r="J61" s="172" t="str">
        <f t="shared" si="1"/>
        <v/>
      </c>
      <c r="K61" s="171" t="str">
        <f>IF(JURNAL!D62="k",JURNAL!L62,"")</f>
        <v/>
      </c>
      <c r="L61" s="160"/>
    </row>
    <row r="62" spans="2:12" x14ac:dyDescent="0.2">
      <c r="B62" s="159"/>
      <c r="C62" s="201" t="str">
        <f>IF(JURNAL!D63="k",JURNAL!C63,"")</f>
        <v/>
      </c>
      <c r="D62" s="173" t="str">
        <f>IF(JURNAL!D63="k",JURNAL!E63,"")</f>
        <v/>
      </c>
      <c r="E62" s="202" t="str">
        <f>IF(JURNAL!D63="k",JURNAL!F63,"")</f>
        <v/>
      </c>
      <c r="F62" s="173" t="str">
        <f>IF(JURNAL!D63="k",JURNAL!G63,"")</f>
        <v/>
      </c>
      <c r="G62" s="172" t="str">
        <f t="shared" si="0"/>
        <v/>
      </c>
      <c r="H62" s="171" t="str">
        <f>IF(JURNAL!D63="k",JURNAL!I63,"")</f>
        <v/>
      </c>
      <c r="I62" s="173" t="str">
        <f>IF(JURNAL!D63="k",JURNAL!J63,"")</f>
        <v/>
      </c>
      <c r="J62" s="172" t="str">
        <f t="shared" si="1"/>
        <v/>
      </c>
      <c r="K62" s="171" t="str">
        <f>IF(JURNAL!D63="k",JURNAL!L63,"")</f>
        <v/>
      </c>
      <c r="L62" s="160"/>
    </row>
    <row r="63" spans="2:12" x14ac:dyDescent="0.2">
      <c r="B63" s="159"/>
      <c r="C63" s="201" t="str">
        <f>IF(JURNAL!D64="k",JURNAL!C64,"")</f>
        <v/>
      </c>
      <c r="D63" s="173" t="str">
        <f>IF(JURNAL!D64="k",JURNAL!E64,"")</f>
        <v/>
      </c>
      <c r="E63" s="202" t="str">
        <f>IF(JURNAL!D64="k",JURNAL!F64,"")</f>
        <v/>
      </c>
      <c r="F63" s="173" t="str">
        <f>IF(JURNAL!D64="k",JURNAL!G64,"")</f>
        <v/>
      </c>
      <c r="G63" s="172" t="str">
        <f t="shared" si="0"/>
        <v/>
      </c>
      <c r="H63" s="171" t="str">
        <f>IF(JURNAL!D64="k",JURNAL!I64,"")</f>
        <v/>
      </c>
      <c r="I63" s="173" t="str">
        <f>IF(JURNAL!D64="k",JURNAL!J64,"")</f>
        <v/>
      </c>
      <c r="J63" s="172" t="str">
        <f t="shared" si="1"/>
        <v/>
      </c>
      <c r="K63" s="171" t="str">
        <f>IF(JURNAL!D64="k",JURNAL!L64,"")</f>
        <v/>
      </c>
      <c r="L63" s="160"/>
    </row>
    <row r="64" spans="2:12" x14ac:dyDescent="0.2">
      <c r="B64" s="159"/>
      <c r="C64" s="201" t="str">
        <f>IF(JURNAL!D65="k",JURNAL!C65,"")</f>
        <v/>
      </c>
      <c r="D64" s="173" t="str">
        <f>IF(JURNAL!D65="k",JURNAL!E65,"")</f>
        <v/>
      </c>
      <c r="E64" s="202" t="str">
        <f>IF(JURNAL!D65="k",JURNAL!F65,"")</f>
        <v/>
      </c>
      <c r="F64" s="173" t="str">
        <f>IF(JURNAL!D65="k",JURNAL!G65,"")</f>
        <v/>
      </c>
      <c r="G64" s="172" t="str">
        <f t="shared" si="0"/>
        <v/>
      </c>
      <c r="H64" s="171" t="str">
        <f>IF(JURNAL!D65="k",JURNAL!I65,"")</f>
        <v/>
      </c>
      <c r="I64" s="173" t="str">
        <f>IF(JURNAL!D65="k",JURNAL!J65,"")</f>
        <v/>
      </c>
      <c r="J64" s="172" t="str">
        <f t="shared" si="1"/>
        <v/>
      </c>
      <c r="K64" s="171" t="str">
        <f>IF(JURNAL!D65="k",JURNAL!L65,"")</f>
        <v/>
      </c>
      <c r="L64" s="160"/>
    </row>
    <row r="65" spans="2:12" x14ac:dyDescent="0.2">
      <c r="B65" s="159"/>
      <c r="C65" s="201" t="str">
        <f>IF(JURNAL!D66="k",JURNAL!C66,"")</f>
        <v/>
      </c>
      <c r="D65" s="173" t="str">
        <f>IF(JURNAL!D66="k",JURNAL!E66,"")</f>
        <v/>
      </c>
      <c r="E65" s="202" t="str">
        <f>IF(JURNAL!D66="k",JURNAL!F66,"")</f>
        <v/>
      </c>
      <c r="F65" s="173" t="str">
        <f>IF(JURNAL!D66="k",JURNAL!G66,"")</f>
        <v/>
      </c>
      <c r="G65" s="172" t="str">
        <f t="shared" si="0"/>
        <v/>
      </c>
      <c r="H65" s="171" t="str">
        <f>IF(JURNAL!D66="k",JURNAL!I66,"")</f>
        <v/>
      </c>
      <c r="I65" s="173" t="str">
        <f>IF(JURNAL!D66="k",JURNAL!J66,"")</f>
        <v/>
      </c>
      <c r="J65" s="172" t="str">
        <f t="shared" si="1"/>
        <v/>
      </c>
      <c r="K65" s="171" t="str">
        <f>IF(JURNAL!D66="k",JURNAL!L66,"")</f>
        <v/>
      </c>
      <c r="L65" s="160"/>
    </row>
    <row r="66" spans="2:12" x14ac:dyDescent="0.2">
      <c r="B66" s="159"/>
      <c r="C66" s="201" t="str">
        <f>IF(JURNAL!D67="k",JURNAL!C67,"")</f>
        <v/>
      </c>
      <c r="D66" s="173" t="str">
        <f>IF(JURNAL!D67="k",JURNAL!E67,"")</f>
        <v/>
      </c>
      <c r="E66" s="202" t="str">
        <f>IF(JURNAL!D67="k",JURNAL!F67,"")</f>
        <v/>
      </c>
      <c r="F66" s="173" t="str">
        <f>IF(JURNAL!D67="k",JURNAL!G67,"")</f>
        <v/>
      </c>
      <c r="G66" s="172" t="str">
        <f t="shared" si="0"/>
        <v/>
      </c>
      <c r="H66" s="171" t="str">
        <f>IF(JURNAL!D67="k",JURNAL!I67,"")</f>
        <v/>
      </c>
      <c r="I66" s="173" t="str">
        <f>IF(JURNAL!D67="k",JURNAL!J67,"")</f>
        <v/>
      </c>
      <c r="J66" s="172" t="str">
        <f t="shared" si="1"/>
        <v/>
      </c>
      <c r="K66" s="171" t="str">
        <f>IF(JURNAL!D67="k",JURNAL!L67,"")</f>
        <v/>
      </c>
      <c r="L66" s="160"/>
    </row>
    <row r="67" spans="2:12" x14ac:dyDescent="0.2">
      <c r="B67" s="159"/>
      <c r="C67" s="201" t="str">
        <f>IF(JURNAL!D68="k",JURNAL!C68,"")</f>
        <v/>
      </c>
      <c r="D67" s="173" t="str">
        <f>IF(JURNAL!D68="k",JURNAL!E68,"")</f>
        <v/>
      </c>
      <c r="E67" s="202" t="str">
        <f>IF(JURNAL!D68="k",JURNAL!F68,"")</f>
        <v/>
      </c>
      <c r="F67" s="173" t="str">
        <f>IF(JURNAL!D68="k",JURNAL!G68,"")</f>
        <v/>
      </c>
      <c r="G67" s="172" t="str">
        <f t="shared" si="0"/>
        <v/>
      </c>
      <c r="H67" s="171" t="str">
        <f>IF(JURNAL!D68="k",JURNAL!I68,"")</f>
        <v/>
      </c>
      <c r="I67" s="173" t="str">
        <f>IF(JURNAL!D68="k",JURNAL!J68,"")</f>
        <v/>
      </c>
      <c r="J67" s="172" t="str">
        <f t="shared" si="1"/>
        <v/>
      </c>
      <c r="K67" s="171" t="str">
        <f>IF(JURNAL!D68="k",JURNAL!L68,"")</f>
        <v/>
      </c>
      <c r="L67" s="160"/>
    </row>
    <row r="68" spans="2:12" x14ac:dyDescent="0.2">
      <c r="B68" s="159"/>
      <c r="C68" s="201" t="str">
        <f>IF(JURNAL!D69="k",JURNAL!C69,"")</f>
        <v/>
      </c>
      <c r="D68" s="173" t="str">
        <f>IF(JURNAL!D69="k",JURNAL!E69,"")</f>
        <v/>
      </c>
      <c r="E68" s="202" t="str">
        <f>IF(JURNAL!D69="k",JURNAL!F69,"")</f>
        <v/>
      </c>
      <c r="F68" s="173" t="str">
        <f>IF(JURNAL!D69="k",JURNAL!G69,"")</f>
        <v/>
      </c>
      <c r="G68" s="172" t="str">
        <f t="shared" si="0"/>
        <v/>
      </c>
      <c r="H68" s="171" t="str">
        <f>IF(JURNAL!D69="k",JURNAL!I69,"")</f>
        <v/>
      </c>
      <c r="I68" s="173" t="str">
        <f>IF(JURNAL!D69="k",JURNAL!J69,"")</f>
        <v/>
      </c>
      <c r="J68" s="172" t="str">
        <f t="shared" si="1"/>
        <v/>
      </c>
      <c r="K68" s="171" t="str">
        <f>IF(JURNAL!D69="k",JURNAL!L69,"")</f>
        <v/>
      </c>
      <c r="L68" s="160"/>
    </row>
    <row r="69" spans="2:12" x14ac:dyDescent="0.2">
      <c r="B69" s="159"/>
      <c r="C69" s="201" t="str">
        <f>IF(JURNAL!D70="k",JURNAL!C70,"")</f>
        <v/>
      </c>
      <c r="D69" s="173" t="str">
        <f>IF(JURNAL!D70="k",JURNAL!E70,"")</f>
        <v/>
      </c>
      <c r="E69" s="202" t="str">
        <f>IF(JURNAL!D70="k",JURNAL!F70,"")</f>
        <v/>
      </c>
      <c r="F69" s="173" t="str">
        <f>IF(JURNAL!D70="k",JURNAL!G70,"")</f>
        <v/>
      </c>
      <c r="G69" s="172" t="str">
        <f t="shared" si="0"/>
        <v/>
      </c>
      <c r="H69" s="171" t="str">
        <f>IF(JURNAL!D70="k",JURNAL!I70,"")</f>
        <v/>
      </c>
      <c r="I69" s="173" t="str">
        <f>IF(JURNAL!D70="k",JURNAL!J70,"")</f>
        <v/>
      </c>
      <c r="J69" s="172" t="str">
        <f t="shared" si="1"/>
        <v/>
      </c>
      <c r="K69" s="171" t="str">
        <f>IF(JURNAL!D70="k",JURNAL!L70,"")</f>
        <v/>
      </c>
      <c r="L69" s="160"/>
    </row>
    <row r="70" spans="2:12" x14ac:dyDescent="0.2">
      <c r="B70" s="159"/>
      <c r="C70" s="201" t="str">
        <f>IF(JURNAL!D71="k",JURNAL!C71,"")</f>
        <v/>
      </c>
      <c r="D70" s="173" t="str">
        <f>IF(JURNAL!D71="k",JURNAL!E71,"")</f>
        <v/>
      </c>
      <c r="E70" s="202" t="str">
        <f>IF(JURNAL!D71="k",JURNAL!F71,"")</f>
        <v/>
      </c>
      <c r="F70" s="173" t="str">
        <f>IF(JURNAL!D71="k",JURNAL!G71,"")</f>
        <v/>
      </c>
      <c r="G70" s="172" t="str">
        <f t="shared" si="0"/>
        <v/>
      </c>
      <c r="H70" s="171" t="str">
        <f>IF(JURNAL!D71="k",JURNAL!I71,"")</f>
        <v/>
      </c>
      <c r="I70" s="173" t="str">
        <f>IF(JURNAL!D71="k",JURNAL!J71,"")</f>
        <v/>
      </c>
      <c r="J70" s="172" t="str">
        <f t="shared" si="1"/>
        <v/>
      </c>
      <c r="K70" s="171" t="str">
        <f>IF(JURNAL!D71="k",JURNAL!L71,"")</f>
        <v/>
      </c>
      <c r="L70" s="160"/>
    </row>
    <row r="71" spans="2:12" x14ac:dyDescent="0.2">
      <c r="B71" s="159"/>
      <c r="C71" s="201" t="str">
        <f>IF(JURNAL!D72="k",JURNAL!C72,"")</f>
        <v/>
      </c>
      <c r="D71" s="173" t="str">
        <f>IF(JURNAL!D72="k",JURNAL!E72,"")</f>
        <v/>
      </c>
      <c r="E71" s="202" t="str">
        <f>IF(JURNAL!D72="k",JURNAL!F72,"")</f>
        <v/>
      </c>
      <c r="F71" s="173" t="str">
        <f>IF(JURNAL!D72="k",JURNAL!G72,"")</f>
        <v/>
      </c>
      <c r="G71" s="172" t="str">
        <f t="shared" si="0"/>
        <v/>
      </c>
      <c r="H71" s="171" t="str">
        <f>IF(JURNAL!D72="k",JURNAL!I72,"")</f>
        <v/>
      </c>
      <c r="I71" s="173" t="str">
        <f>IF(JURNAL!D72="k",JURNAL!J72,"")</f>
        <v/>
      </c>
      <c r="J71" s="172" t="str">
        <f t="shared" si="1"/>
        <v/>
      </c>
      <c r="K71" s="171" t="str">
        <f>IF(JURNAL!D72="k",JURNAL!L72,"")</f>
        <v/>
      </c>
      <c r="L71" s="160"/>
    </row>
    <row r="72" spans="2:12" x14ac:dyDescent="0.2">
      <c r="B72" s="159"/>
      <c r="C72" s="201" t="str">
        <f>IF(JURNAL!D73="k",JURNAL!C73,"")</f>
        <v/>
      </c>
      <c r="D72" s="173" t="str">
        <f>IF(JURNAL!D73="k",JURNAL!E73,"")</f>
        <v/>
      </c>
      <c r="E72" s="202" t="str">
        <f>IF(JURNAL!D73="k",JURNAL!F73,"")</f>
        <v/>
      </c>
      <c r="F72" s="173" t="str">
        <f>IF(JURNAL!D73="k",JURNAL!G73,"")</f>
        <v/>
      </c>
      <c r="G72" s="172" t="str">
        <f t="shared" si="0"/>
        <v/>
      </c>
      <c r="H72" s="171" t="str">
        <f>IF(JURNAL!D73="k",JURNAL!I73,"")</f>
        <v/>
      </c>
      <c r="I72" s="173" t="str">
        <f>IF(JURNAL!D73="k",JURNAL!J73,"")</f>
        <v/>
      </c>
      <c r="J72" s="172" t="str">
        <f t="shared" si="1"/>
        <v/>
      </c>
      <c r="K72" s="171" t="str">
        <f>IF(JURNAL!D73="k",JURNAL!L73,"")</f>
        <v/>
      </c>
      <c r="L72" s="160"/>
    </row>
    <row r="73" spans="2:12" x14ac:dyDescent="0.2">
      <c r="B73" s="159"/>
      <c r="C73" s="201" t="str">
        <f>IF(JURNAL!D74="k",JURNAL!C74,"")</f>
        <v/>
      </c>
      <c r="D73" s="173" t="str">
        <f>IF(JURNAL!D74="k",JURNAL!E74,"")</f>
        <v/>
      </c>
      <c r="E73" s="202" t="str">
        <f>IF(JURNAL!D74="k",JURNAL!F74,"")</f>
        <v/>
      </c>
      <c r="F73" s="173" t="str">
        <f>IF(JURNAL!D74="k",JURNAL!G74,"")</f>
        <v/>
      </c>
      <c r="G73" s="172" t="str">
        <f t="shared" si="0"/>
        <v/>
      </c>
      <c r="H73" s="171" t="str">
        <f>IF(JURNAL!D74="k",JURNAL!I74,"")</f>
        <v/>
      </c>
      <c r="I73" s="173" t="str">
        <f>IF(JURNAL!D74="k",JURNAL!J74,"")</f>
        <v/>
      </c>
      <c r="J73" s="172" t="str">
        <f t="shared" si="1"/>
        <v/>
      </c>
      <c r="K73" s="171" t="str">
        <f>IF(JURNAL!D74="k",JURNAL!L74,"")</f>
        <v/>
      </c>
      <c r="L73" s="160"/>
    </row>
    <row r="74" spans="2:12" x14ac:dyDescent="0.2">
      <c r="B74" s="159"/>
      <c r="C74" s="201" t="str">
        <f>IF(JURNAL!D75="k",JURNAL!C75,"")</f>
        <v/>
      </c>
      <c r="D74" s="173" t="str">
        <f>IF(JURNAL!D75="k",JURNAL!E75,"")</f>
        <v/>
      </c>
      <c r="E74" s="202" t="str">
        <f>IF(JURNAL!D75="k",JURNAL!F75,"")</f>
        <v/>
      </c>
      <c r="F74" s="173" t="str">
        <f>IF(JURNAL!D75="k",JURNAL!G75,"")</f>
        <v/>
      </c>
      <c r="G74" s="172" t="str">
        <f t="shared" si="0"/>
        <v/>
      </c>
      <c r="H74" s="171" t="str">
        <f>IF(JURNAL!D75="k",JURNAL!I75,"")</f>
        <v/>
      </c>
      <c r="I74" s="173" t="str">
        <f>IF(JURNAL!D75="k",JURNAL!J75,"")</f>
        <v/>
      </c>
      <c r="J74" s="172" t="str">
        <f t="shared" si="1"/>
        <v/>
      </c>
      <c r="K74" s="171" t="str">
        <f>IF(JURNAL!D75="k",JURNAL!L75,"")</f>
        <v/>
      </c>
      <c r="L74" s="160"/>
    </row>
    <row r="75" spans="2:12" x14ac:dyDescent="0.2">
      <c r="B75" s="159"/>
      <c r="C75" s="201" t="str">
        <f>IF(JURNAL!D76="k",JURNAL!C76,"")</f>
        <v/>
      </c>
      <c r="D75" s="173" t="str">
        <f>IF(JURNAL!D76="k",JURNAL!E76,"")</f>
        <v/>
      </c>
      <c r="E75" s="202" t="str">
        <f>IF(JURNAL!D76="k",JURNAL!F76,"")</f>
        <v/>
      </c>
      <c r="F75" s="173" t="str">
        <f>IF(JURNAL!D76="k",JURNAL!G76,"")</f>
        <v/>
      </c>
      <c r="G75" s="172" t="str">
        <f t="shared" ref="G75:G138" si="2">IF(F75="","",VLOOKUP(F75,NamaAkun,2))</f>
        <v/>
      </c>
      <c r="H75" s="171" t="str">
        <f>IF(JURNAL!D76="k",JURNAL!I76,"")</f>
        <v/>
      </c>
      <c r="I75" s="173" t="str">
        <f>IF(JURNAL!D76="k",JURNAL!J76,"")</f>
        <v/>
      </c>
      <c r="J75" s="172" t="str">
        <f t="shared" ref="J75:J138" si="3">IF(I75="","",VLOOKUP(I75,NamaAkun,2))</f>
        <v/>
      </c>
      <c r="K75" s="171" t="str">
        <f>IF(JURNAL!D76="k",JURNAL!L76,"")</f>
        <v/>
      </c>
      <c r="L75" s="160"/>
    </row>
    <row r="76" spans="2:12" x14ac:dyDescent="0.2">
      <c r="B76" s="159"/>
      <c r="C76" s="201" t="str">
        <f>IF(JURNAL!D77="k",JURNAL!C77,"")</f>
        <v/>
      </c>
      <c r="D76" s="173" t="str">
        <f>IF(JURNAL!D77="k",JURNAL!E77,"")</f>
        <v/>
      </c>
      <c r="E76" s="202" t="str">
        <f>IF(JURNAL!D77="k",JURNAL!F77,"")</f>
        <v/>
      </c>
      <c r="F76" s="173" t="str">
        <f>IF(JURNAL!D77="k",JURNAL!G77,"")</f>
        <v/>
      </c>
      <c r="G76" s="172" t="str">
        <f t="shared" si="2"/>
        <v/>
      </c>
      <c r="H76" s="171" t="str">
        <f>IF(JURNAL!D77="k",JURNAL!I77,"")</f>
        <v/>
      </c>
      <c r="I76" s="173" t="str">
        <f>IF(JURNAL!D77="k",JURNAL!J77,"")</f>
        <v/>
      </c>
      <c r="J76" s="172" t="str">
        <f t="shared" si="3"/>
        <v/>
      </c>
      <c r="K76" s="171" t="str">
        <f>IF(JURNAL!D77="k",JURNAL!L77,"")</f>
        <v/>
      </c>
      <c r="L76" s="160"/>
    </row>
    <row r="77" spans="2:12" x14ac:dyDescent="0.2">
      <c r="B77" s="159"/>
      <c r="C77" s="201" t="str">
        <f>IF(JURNAL!D78="k",JURNAL!C78,"")</f>
        <v/>
      </c>
      <c r="D77" s="173" t="str">
        <f>IF(JURNAL!D78="k",JURNAL!E78,"")</f>
        <v/>
      </c>
      <c r="E77" s="202" t="str">
        <f>IF(JURNAL!D78="k",JURNAL!F78,"")</f>
        <v/>
      </c>
      <c r="F77" s="173" t="str">
        <f>IF(JURNAL!D78="k",JURNAL!G78,"")</f>
        <v/>
      </c>
      <c r="G77" s="172" t="str">
        <f t="shared" si="2"/>
        <v/>
      </c>
      <c r="H77" s="171" t="str">
        <f>IF(JURNAL!D78="k",JURNAL!I78,"")</f>
        <v/>
      </c>
      <c r="I77" s="173" t="str">
        <f>IF(JURNAL!D78="k",JURNAL!J78,"")</f>
        <v/>
      </c>
      <c r="J77" s="172" t="str">
        <f t="shared" si="3"/>
        <v/>
      </c>
      <c r="K77" s="171" t="str">
        <f>IF(JURNAL!D78="k",JURNAL!L78,"")</f>
        <v/>
      </c>
      <c r="L77" s="160"/>
    </row>
    <row r="78" spans="2:12" x14ac:dyDescent="0.2">
      <c r="B78" s="159"/>
      <c r="C78" s="201" t="str">
        <f>IF(JURNAL!D79="k",JURNAL!C79,"")</f>
        <v/>
      </c>
      <c r="D78" s="173" t="str">
        <f>IF(JURNAL!D79="k",JURNAL!E79,"")</f>
        <v/>
      </c>
      <c r="E78" s="202" t="str">
        <f>IF(JURNAL!D79="k",JURNAL!F79,"")</f>
        <v/>
      </c>
      <c r="F78" s="173" t="str">
        <f>IF(JURNAL!D79="k",JURNAL!G79,"")</f>
        <v/>
      </c>
      <c r="G78" s="172" t="str">
        <f t="shared" si="2"/>
        <v/>
      </c>
      <c r="H78" s="171" t="str">
        <f>IF(JURNAL!D79="k",JURNAL!I79,"")</f>
        <v/>
      </c>
      <c r="I78" s="173" t="str">
        <f>IF(JURNAL!D79="k",JURNAL!J79,"")</f>
        <v/>
      </c>
      <c r="J78" s="172" t="str">
        <f t="shared" si="3"/>
        <v/>
      </c>
      <c r="K78" s="171" t="str">
        <f>IF(JURNAL!D79="k",JURNAL!L79,"")</f>
        <v/>
      </c>
      <c r="L78" s="160"/>
    </row>
    <row r="79" spans="2:12" x14ac:dyDescent="0.2">
      <c r="B79" s="159"/>
      <c r="C79" s="201" t="str">
        <f>IF(JURNAL!D80="k",JURNAL!C80,"")</f>
        <v/>
      </c>
      <c r="D79" s="173" t="str">
        <f>IF(JURNAL!D80="k",JURNAL!E80,"")</f>
        <v/>
      </c>
      <c r="E79" s="202" t="str">
        <f>IF(JURNAL!D80="k",JURNAL!F80,"")</f>
        <v/>
      </c>
      <c r="F79" s="173" t="str">
        <f>IF(JURNAL!D80="k",JURNAL!G80,"")</f>
        <v/>
      </c>
      <c r="G79" s="172" t="str">
        <f t="shared" si="2"/>
        <v/>
      </c>
      <c r="H79" s="171" t="str">
        <f>IF(JURNAL!D80="k",JURNAL!I80,"")</f>
        <v/>
      </c>
      <c r="I79" s="173" t="str">
        <f>IF(JURNAL!D80="k",JURNAL!J80,"")</f>
        <v/>
      </c>
      <c r="J79" s="172" t="str">
        <f t="shared" si="3"/>
        <v/>
      </c>
      <c r="K79" s="171" t="str">
        <f>IF(JURNAL!D80="k",JURNAL!L80,"")</f>
        <v/>
      </c>
      <c r="L79" s="160"/>
    </row>
    <row r="80" spans="2:12" x14ac:dyDescent="0.2">
      <c r="B80" s="159"/>
      <c r="C80" s="201" t="str">
        <f>IF(JURNAL!D81="k",JURNAL!C81,"")</f>
        <v/>
      </c>
      <c r="D80" s="173" t="str">
        <f>IF(JURNAL!D81="k",JURNAL!E81,"")</f>
        <v/>
      </c>
      <c r="E80" s="202" t="str">
        <f>IF(JURNAL!D81="k",JURNAL!F81,"")</f>
        <v/>
      </c>
      <c r="F80" s="173" t="str">
        <f>IF(JURNAL!D81="k",JURNAL!G81,"")</f>
        <v/>
      </c>
      <c r="G80" s="172" t="str">
        <f t="shared" si="2"/>
        <v/>
      </c>
      <c r="H80" s="171" t="str">
        <f>IF(JURNAL!D81="k",JURNAL!I81,"")</f>
        <v/>
      </c>
      <c r="I80" s="173" t="str">
        <f>IF(JURNAL!D81="k",JURNAL!J81,"")</f>
        <v/>
      </c>
      <c r="J80" s="172" t="str">
        <f t="shared" si="3"/>
        <v/>
      </c>
      <c r="K80" s="171" t="str">
        <f>IF(JURNAL!D81="k",JURNAL!L81,"")</f>
        <v/>
      </c>
      <c r="L80" s="160"/>
    </row>
    <row r="81" spans="2:12" x14ac:dyDescent="0.2">
      <c r="B81" s="159"/>
      <c r="C81" s="201" t="str">
        <f>IF(JURNAL!D82="k",JURNAL!C82,"")</f>
        <v/>
      </c>
      <c r="D81" s="173" t="str">
        <f>IF(JURNAL!D82="k",JURNAL!E82,"")</f>
        <v/>
      </c>
      <c r="E81" s="202" t="str">
        <f>IF(JURNAL!D82="k",JURNAL!F82,"")</f>
        <v/>
      </c>
      <c r="F81" s="173" t="str">
        <f>IF(JURNAL!D82="k",JURNAL!G82,"")</f>
        <v/>
      </c>
      <c r="G81" s="172" t="str">
        <f t="shared" si="2"/>
        <v/>
      </c>
      <c r="H81" s="171" t="str">
        <f>IF(JURNAL!D82="k",JURNAL!I82,"")</f>
        <v/>
      </c>
      <c r="I81" s="173" t="str">
        <f>IF(JURNAL!D82="k",JURNAL!J82,"")</f>
        <v/>
      </c>
      <c r="J81" s="172" t="str">
        <f t="shared" si="3"/>
        <v/>
      </c>
      <c r="K81" s="171" t="str">
        <f>IF(JURNAL!D82="k",JURNAL!L82,"")</f>
        <v/>
      </c>
      <c r="L81" s="160"/>
    </row>
    <row r="82" spans="2:12" x14ac:dyDescent="0.2">
      <c r="B82" s="159"/>
      <c r="C82" s="201" t="str">
        <f>IF(JURNAL!D83="k",JURNAL!C83,"")</f>
        <v/>
      </c>
      <c r="D82" s="173" t="str">
        <f>IF(JURNAL!D83="k",JURNAL!E83,"")</f>
        <v/>
      </c>
      <c r="E82" s="202" t="str">
        <f>IF(JURNAL!D83="k",JURNAL!F83,"")</f>
        <v/>
      </c>
      <c r="F82" s="173" t="str">
        <f>IF(JURNAL!D83="k",JURNAL!G83,"")</f>
        <v/>
      </c>
      <c r="G82" s="172" t="str">
        <f t="shared" si="2"/>
        <v/>
      </c>
      <c r="H82" s="171" t="str">
        <f>IF(JURNAL!D83="k",JURNAL!I83,"")</f>
        <v/>
      </c>
      <c r="I82" s="173" t="str">
        <f>IF(JURNAL!D83="k",JURNAL!J83,"")</f>
        <v/>
      </c>
      <c r="J82" s="172" t="str">
        <f t="shared" si="3"/>
        <v/>
      </c>
      <c r="K82" s="171" t="str">
        <f>IF(JURNAL!D83="k",JURNAL!L83,"")</f>
        <v/>
      </c>
      <c r="L82" s="160"/>
    </row>
    <row r="83" spans="2:12" x14ac:dyDescent="0.2">
      <c r="B83" s="159"/>
      <c r="C83" s="201" t="str">
        <f>IF(JURNAL!D84="k",JURNAL!C84,"")</f>
        <v/>
      </c>
      <c r="D83" s="173" t="str">
        <f>IF(JURNAL!D84="k",JURNAL!E84,"")</f>
        <v/>
      </c>
      <c r="E83" s="202" t="str">
        <f>IF(JURNAL!D84="k",JURNAL!F84,"")</f>
        <v/>
      </c>
      <c r="F83" s="173" t="str">
        <f>IF(JURNAL!D84="k",JURNAL!G84,"")</f>
        <v/>
      </c>
      <c r="G83" s="172" t="str">
        <f t="shared" si="2"/>
        <v/>
      </c>
      <c r="H83" s="171" t="str">
        <f>IF(JURNAL!D84="k",JURNAL!I84,"")</f>
        <v/>
      </c>
      <c r="I83" s="173" t="str">
        <f>IF(JURNAL!D84="k",JURNAL!J84,"")</f>
        <v/>
      </c>
      <c r="J83" s="172" t="str">
        <f t="shared" si="3"/>
        <v/>
      </c>
      <c r="K83" s="171" t="str">
        <f>IF(JURNAL!D84="k",JURNAL!L84,"")</f>
        <v/>
      </c>
      <c r="L83" s="160"/>
    </row>
    <row r="84" spans="2:12" x14ac:dyDescent="0.2">
      <c r="B84" s="159"/>
      <c r="C84" s="201" t="str">
        <f>IF(JURNAL!D85="k",JURNAL!C85,"")</f>
        <v/>
      </c>
      <c r="D84" s="173" t="str">
        <f>IF(JURNAL!D85="k",JURNAL!E85,"")</f>
        <v/>
      </c>
      <c r="E84" s="202" t="str">
        <f>IF(JURNAL!D85="k",JURNAL!F85,"")</f>
        <v/>
      </c>
      <c r="F84" s="173" t="str">
        <f>IF(JURNAL!D85="k",JURNAL!G85,"")</f>
        <v/>
      </c>
      <c r="G84" s="172" t="str">
        <f t="shared" si="2"/>
        <v/>
      </c>
      <c r="H84" s="171" t="str">
        <f>IF(JURNAL!D85="k",JURNAL!I85,"")</f>
        <v/>
      </c>
      <c r="I84" s="173" t="str">
        <f>IF(JURNAL!D85="k",JURNAL!J85,"")</f>
        <v/>
      </c>
      <c r="J84" s="172" t="str">
        <f t="shared" si="3"/>
        <v/>
      </c>
      <c r="K84" s="171" t="str">
        <f>IF(JURNAL!D85="k",JURNAL!L85,"")</f>
        <v/>
      </c>
      <c r="L84" s="160"/>
    </row>
    <row r="85" spans="2:12" x14ac:dyDescent="0.2">
      <c r="B85" s="159"/>
      <c r="C85" s="201" t="str">
        <f>IF(JURNAL!D86="k",JURNAL!C86,"")</f>
        <v/>
      </c>
      <c r="D85" s="173" t="str">
        <f>IF(JURNAL!D86="k",JURNAL!E86,"")</f>
        <v/>
      </c>
      <c r="E85" s="202" t="str">
        <f>IF(JURNAL!D86="k",JURNAL!F86,"")</f>
        <v/>
      </c>
      <c r="F85" s="173" t="str">
        <f>IF(JURNAL!D86="k",JURNAL!G86,"")</f>
        <v/>
      </c>
      <c r="G85" s="172" t="str">
        <f t="shared" si="2"/>
        <v/>
      </c>
      <c r="H85" s="171" t="str">
        <f>IF(JURNAL!D86="k",JURNAL!I86,"")</f>
        <v/>
      </c>
      <c r="I85" s="173" t="str">
        <f>IF(JURNAL!D86="k",JURNAL!J86,"")</f>
        <v/>
      </c>
      <c r="J85" s="172" t="str">
        <f t="shared" si="3"/>
        <v/>
      </c>
      <c r="K85" s="171" t="str">
        <f>IF(JURNAL!D86="k",JURNAL!L86,"")</f>
        <v/>
      </c>
      <c r="L85" s="160"/>
    </row>
    <row r="86" spans="2:12" x14ac:dyDescent="0.2">
      <c r="B86" s="159"/>
      <c r="C86" s="201" t="str">
        <f>IF(JURNAL!D87="k",JURNAL!C87,"")</f>
        <v/>
      </c>
      <c r="D86" s="173" t="str">
        <f>IF(JURNAL!D87="k",JURNAL!E87,"")</f>
        <v/>
      </c>
      <c r="E86" s="202" t="str">
        <f>IF(JURNAL!D87="k",JURNAL!F87,"")</f>
        <v/>
      </c>
      <c r="F86" s="173" t="str">
        <f>IF(JURNAL!D87="k",JURNAL!G87,"")</f>
        <v/>
      </c>
      <c r="G86" s="172" t="str">
        <f t="shared" si="2"/>
        <v/>
      </c>
      <c r="H86" s="171" t="str">
        <f>IF(JURNAL!D87="k",JURNAL!I87,"")</f>
        <v/>
      </c>
      <c r="I86" s="173" t="str">
        <f>IF(JURNAL!D87="k",JURNAL!J87,"")</f>
        <v/>
      </c>
      <c r="J86" s="172" t="str">
        <f t="shared" si="3"/>
        <v/>
      </c>
      <c r="K86" s="171" t="str">
        <f>IF(JURNAL!D87="k",JURNAL!L87,"")</f>
        <v/>
      </c>
      <c r="L86" s="160"/>
    </row>
    <row r="87" spans="2:12" x14ac:dyDescent="0.2">
      <c r="B87" s="159"/>
      <c r="C87" s="201" t="str">
        <f>IF(JURNAL!D88="k",JURNAL!C88,"")</f>
        <v/>
      </c>
      <c r="D87" s="173" t="str">
        <f>IF(JURNAL!D88="k",JURNAL!E88,"")</f>
        <v/>
      </c>
      <c r="E87" s="202" t="str">
        <f>IF(JURNAL!D88="k",JURNAL!F88,"")</f>
        <v/>
      </c>
      <c r="F87" s="173" t="str">
        <f>IF(JURNAL!D88="k",JURNAL!G88,"")</f>
        <v/>
      </c>
      <c r="G87" s="172" t="str">
        <f t="shared" si="2"/>
        <v/>
      </c>
      <c r="H87" s="171" t="str">
        <f>IF(JURNAL!D88="k",JURNAL!I88,"")</f>
        <v/>
      </c>
      <c r="I87" s="173" t="str">
        <f>IF(JURNAL!D88="k",JURNAL!J88,"")</f>
        <v/>
      </c>
      <c r="J87" s="172" t="str">
        <f t="shared" si="3"/>
        <v/>
      </c>
      <c r="K87" s="171" t="str">
        <f>IF(JURNAL!D88="k",JURNAL!L88,"")</f>
        <v/>
      </c>
      <c r="L87" s="160"/>
    </row>
    <row r="88" spans="2:12" x14ac:dyDescent="0.2">
      <c r="B88" s="159"/>
      <c r="C88" s="201" t="str">
        <f>IF(JURNAL!D89="k",JURNAL!C89,"")</f>
        <v/>
      </c>
      <c r="D88" s="173" t="str">
        <f>IF(JURNAL!D89="k",JURNAL!E89,"")</f>
        <v/>
      </c>
      <c r="E88" s="202" t="str">
        <f>IF(JURNAL!D89="k",JURNAL!F89,"")</f>
        <v/>
      </c>
      <c r="F88" s="173" t="str">
        <f>IF(JURNAL!D89="k",JURNAL!G89,"")</f>
        <v/>
      </c>
      <c r="G88" s="172" t="str">
        <f t="shared" si="2"/>
        <v/>
      </c>
      <c r="H88" s="171" t="str">
        <f>IF(JURNAL!D89="k",JURNAL!I89,"")</f>
        <v/>
      </c>
      <c r="I88" s="173" t="str">
        <f>IF(JURNAL!D89="k",JURNAL!J89,"")</f>
        <v/>
      </c>
      <c r="J88" s="172" t="str">
        <f t="shared" si="3"/>
        <v/>
      </c>
      <c r="K88" s="171" t="str">
        <f>IF(JURNAL!D89="k",JURNAL!L89,"")</f>
        <v/>
      </c>
      <c r="L88" s="160"/>
    </row>
    <row r="89" spans="2:12" x14ac:dyDescent="0.2">
      <c r="B89" s="159"/>
      <c r="C89" s="201" t="str">
        <f>IF(JURNAL!D90="k",JURNAL!C90,"")</f>
        <v/>
      </c>
      <c r="D89" s="173" t="str">
        <f>IF(JURNAL!D90="k",JURNAL!E90,"")</f>
        <v/>
      </c>
      <c r="E89" s="202" t="str">
        <f>IF(JURNAL!D90="k",JURNAL!F90,"")</f>
        <v/>
      </c>
      <c r="F89" s="173" t="str">
        <f>IF(JURNAL!D90="k",JURNAL!G90,"")</f>
        <v/>
      </c>
      <c r="G89" s="172" t="str">
        <f t="shared" si="2"/>
        <v/>
      </c>
      <c r="H89" s="171" t="str">
        <f>IF(JURNAL!D90="k",JURNAL!I90,"")</f>
        <v/>
      </c>
      <c r="I89" s="173" t="str">
        <f>IF(JURNAL!D90="k",JURNAL!J90,"")</f>
        <v/>
      </c>
      <c r="J89" s="172" t="str">
        <f t="shared" si="3"/>
        <v/>
      </c>
      <c r="K89" s="171" t="str">
        <f>IF(JURNAL!D90="k",JURNAL!L90,"")</f>
        <v/>
      </c>
      <c r="L89" s="160"/>
    </row>
    <row r="90" spans="2:12" x14ac:dyDescent="0.2">
      <c r="B90" s="159"/>
      <c r="C90" s="201" t="str">
        <f>IF(JURNAL!D91="k",JURNAL!C91,"")</f>
        <v/>
      </c>
      <c r="D90" s="173" t="str">
        <f>IF(JURNAL!D91="k",JURNAL!E91,"")</f>
        <v/>
      </c>
      <c r="E90" s="202" t="str">
        <f>IF(JURNAL!D91="k",JURNAL!F91,"")</f>
        <v/>
      </c>
      <c r="F90" s="173" t="str">
        <f>IF(JURNAL!D91="k",JURNAL!G91,"")</f>
        <v/>
      </c>
      <c r="G90" s="172" t="str">
        <f t="shared" si="2"/>
        <v/>
      </c>
      <c r="H90" s="171" t="str">
        <f>IF(JURNAL!D91="k",JURNAL!I91,"")</f>
        <v/>
      </c>
      <c r="I90" s="173" t="str">
        <f>IF(JURNAL!D91="k",JURNAL!J91,"")</f>
        <v/>
      </c>
      <c r="J90" s="172" t="str">
        <f t="shared" si="3"/>
        <v/>
      </c>
      <c r="K90" s="171" t="str">
        <f>IF(JURNAL!D91="k",JURNAL!L91,"")</f>
        <v/>
      </c>
      <c r="L90" s="160"/>
    </row>
    <row r="91" spans="2:12" x14ac:dyDescent="0.2">
      <c r="B91" s="159"/>
      <c r="C91" s="201" t="str">
        <f>IF(JURNAL!D92="k",JURNAL!C92,"")</f>
        <v/>
      </c>
      <c r="D91" s="173" t="str">
        <f>IF(JURNAL!D92="k",JURNAL!E92,"")</f>
        <v/>
      </c>
      <c r="E91" s="202" t="str">
        <f>IF(JURNAL!D92="k",JURNAL!F92,"")</f>
        <v/>
      </c>
      <c r="F91" s="173" t="str">
        <f>IF(JURNAL!D92="k",JURNAL!G92,"")</f>
        <v/>
      </c>
      <c r="G91" s="172" t="str">
        <f t="shared" si="2"/>
        <v/>
      </c>
      <c r="H91" s="171" t="str">
        <f>IF(JURNAL!D92="k",JURNAL!I92,"")</f>
        <v/>
      </c>
      <c r="I91" s="173" t="str">
        <f>IF(JURNAL!D92="k",JURNAL!J92,"")</f>
        <v/>
      </c>
      <c r="J91" s="172" t="str">
        <f t="shared" si="3"/>
        <v/>
      </c>
      <c r="K91" s="171" t="str">
        <f>IF(JURNAL!D92="k",JURNAL!L92,"")</f>
        <v/>
      </c>
      <c r="L91" s="160"/>
    </row>
    <row r="92" spans="2:12" x14ac:dyDescent="0.2">
      <c r="B92" s="159"/>
      <c r="C92" s="201" t="str">
        <f>IF(JURNAL!D93="k",JURNAL!C93,"")</f>
        <v/>
      </c>
      <c r="D92" s="173" t="str">
        <f>IF(JURNAL!D93="k",JURNAL!E93,"")</f>
        <v/>
      </c>
      <c r="E92" s="202" t="str">
        <f>IF(JURNAL!D93="k",JURNAL!F93,"")</f>
        <v/>
      </c>
      <c r="F92" s="173" t="str">
        <f>IF(JURNAL!D93="k",JURNAL!G93,"")</f>
        <v/>
      </c>
      <c r="G92" s="172" t="str">
        <f t="shared" si="2"/>
        <v/>
      </c>
      <c r="H92" s="171" t="str">
        <f>IF(JURNAL!D93="k",JURNAL!I93,"")</f>
        <v/>
      </c>
      <c r="I92" s="173" t="str">
        <f>IF(JURNAL!D93="k",JURNAL!J93,"")</f>
        <v/>
      </c>
      <c r="J92" s="172" t="str">
        <f t="shared" si="3"/>
        <v/>
      </c>
      <c r="K92" s="171" t="str">
        <f>IF(JURNAL!D93="k",JURNAL!L93,"")</f>
        <v/>
      </c>
      <c r="L92" s="160"/>
    </row>
    <row r="93" spans="2:12" x14ac:dyDescent="0.2">
      <c r="B93" s="159"/>
      <c r="C93" s="201" t="str">
        <f>IF(JURNAL!D94="k",JURNAL!C94,"")</f>
        <v/>
      </c>
      <c r="D93" s="173" t="str">
        <f>IF(JURNAL!D94="k",JURNAL!E94,"")</f>
        <v/>
      </c>
      <c r="E93" s="202" t="str">
        <f>IF(JURNAL!D94="k",JURNAL!F94,"")</f>
        <v/>
      </c>
      <c r="F93" s="173" t="str">
        <f>IF(JURNAL!D94="k",JURNAL!G94,"")</f>
        <v/>
      </c>
      <c r="G93" s="172" t="str">
        <f t="shared" si="2"/>
        <v/>
      </c>
      <c r="H93" s="171" t="str">
        <f>IF(JURNAL!D94="k",JURNAL!I94,"")</f>
        <v/>
      </c>
      <c r="I93" s="173" t="str">
        <f>IF(JURNAL!D94="k",JURNAL!J94,"")</f>
        <v/>
      </c>
      <c r="J93" s="172" t="str">
        <f t="shared" si="3"/>
        <v/>
      </c>
      <c r="K93" s="171" t="str">
        <f>IF(JURNAL!D94="k",JURNAL!L94,"")</f>
        <v/>
      </c>
      <c r="L93" s="160"/>
    </row>
    <row r="94" spans="2:12" x14ac:dyDescent="0.2">
      <c r="B94" s="159"/>
      <c r="C94" s="201" t="str">
        <f>IF(JURNAL!D95="k",JURNAL!C95,"")</f>
        <v/>
      </c>
      <c r="D94" s="173" t="str">
        <f>IF(JURNAL!D95="k",JURNAL!E95,"")</f>
        <v/>
      </c>
      <c r="E94" s="202" t="str">
        <f>IF(JURNAL!D95="k",JURNAL!F95,"")</f>
        <v/>
      </c>
      <c r="F94" s="173" t="str">
        <f>IF(JURNAL!D95="k",JURNAL!G95,"")</f>
        <v/>
      </c>
      <c r="G94" s="172" t="str">
        <f t="shared" si="2"/>
        <v/>
      </c>
      <c r="H94" s="171" t="str">
        <f>IF(JURNAL!D95="k",JURNAL!I95,"")</f>
        <v/>
      </c>
      <c r="I94" s="173" t="str">
        <f>IF(JURNAL!D95="k",JURNAL!J95,"")</f>
        <v/>
      </c>
      <c r="J94" s="172" t="str">
        <f t="shared" si="3"/>
        <v/>
      </c>
      <c r="K94" s="171" t="str">
        <f>IF(JURNAL!D95="k",JURNAL!L95,"")</f>
        <v/>
      </c>
      <c r="L94" s="160"/>
    </row>
    <row r="95" spans="2:12" x14ac:dyDescent="0.2">
      <c r="B95" s="159"/>
      <c r="C95" s="201" t="str">
        <f>IF(JURNAL!D96="k",JURNAL!C96,"")</f>
        <v/>
      </c>
      <c r="D95" s="173" t="str">
        <f>IF(JURNAL!D96="k",JURNAL!E96,"")</f>
        <v/>
      </c>
      <c r="E95" s="202" t="str">
        <f>IF(JURNAL!D96="k",JURNAL!F96,"")</f>
        <v/>
      </c>
      <c r="F95" s="173" t="str">
        <f>IF(JURNAL!D96="k",JURNAL!G96,"")</f>
        <v/>
      </c>
      <c r="G95" s="172" t="str">
        <f t="shared" si="2"/>
        <v/>
      </c>
      <c r="H95" s="171" t="str">
        <f>IF(JURNAL!D96="k",JURNAL!I96,"")</f>
        <v/>
      </c>
      <c r="I95" s="173" t="str">
        <f>IF(JURNAL!D96="k",JURNAL!J96,"")</f>
        <v/>
      </c>
      <c r="J95" s="172" t="str">
        <f t="shared" si="3"/>
        <v/>
      </c>
      <c r="K95" s="171" t="str">
        <f>IF(JURNAL!D96="k",JURNAL!L96,"")</f>
        <v/>
      </c>
      <c r="L95" s="160"/>
    </row>
    <row r="96" spans="2:12" x14ac:dyDescent="0.2">
      <c r="B96" s="159"/>
      <c r="C96" s="201" t="str">
        <f>IF(JURNAL!D97="k",JURNAL!C97,"")</f>
        <v/>
      </c>
      <c r="D96" s="173" t="str">
        <f>IF(JURNAL!D97="k",JURNAL!E97,"")</f>
        <v/>
      </c>
      <c r="E96" s="202" t="str">
        <f>IF(JURNAL!D97="k",JURNAL!F97,"")</f>
        <v/>
      </c>
      <c r="F96" s="173" t="str">
        <f>IF(JURNAL!D97="k",JURNAL!G97,"")</f>
        <v/>
      </c>
      <c r="G96" s="172" t="str">
        <f t="shared" si="2"/>
        <v/>
      </c>
      <c r="H96" s="171" t="str">
        <f>IF(JURNAL!D97="k",JURNAL!I97,"")</f>
        <v/>
      </c>
      <c r="I96" s="173" t="str">
        <f>IF(JURNAL!D97="k",JURNAL!J97,"")</f>
        <v/>
      </c>
      <c r="J96" s="172" t="str">
        <f t="shared" si="3"/>
        <v/>
      </c>
      <c r="K96" s="171" t="str">
        <f>IF(JURNAL!D97="k",JURNAL!L97,"")</f>
        <v/>
      </c>
      <c r="L96" s="160"/>
    </row>
    <row r="97" spans="2:12" x14ac:dyDescent="0.2">
      <c r="B97" s="159"/>
      <c r="C97" s="201" t="str">
        <f>IF(JURNAL!D98="k",JURNAL!C98,"")</f>
        <v/>
      </c>
      <c r="D97" s="173" t="str">
        <f>IF(JURNAL!D98="k",JURNAL!E98,"")</f>
        <v/>
      </c>
      <c r="E97" s="202" t="str">
        <f>IF(JURNAL!D98="k",JURNAL!F98,"")</f>
        <v/>
      </c>
      <c r="F97" s="173" t="str">
        <f>IF(JURNAL!D98="k",JURNAL!G98,"")</f>
        <v/>
      </c>
      <c r="G97" s="172" t="str">
        <f t="shared" si="2"/>
        <v/>
      </c>
      <c r="H97" s="171" t="str">
        <f>IF(JURNAL!D98="k",JURNAL!I98,"")</f>
        <v/>
      </c>
      <c r="I97" s="173" t="str">
        <f>IF(JURNAL!D98="k",JURNAL!J98,"")</f>
        <v/>
      </c>
      <c r="J97" s="172" t="str">
        <f t="shared" si="3"/>
        <v/>
      </c>
      <c r="K97" s="171" t="str">
        <f>IF(JURNAL!D98="k",JURNAL!L98,"")</f>
        <v/>
      </c>
      <c r="L97" s="160"/>
    </row>
    <row r="98" spans="2:12" x14ac:dyDescent="0.2">
      <c r="B98" s="159"/>
      <c r="C98" s="201" t="str">
        <f>IF(JURNAL!D99="k",JURNAL!C99,"")</f>
        <v/>
      </c>
      <c r="D98" s="173" t="str">
        <f>IF(JURNAL!D99="k",JURNAL!E99,"")</f>
        <v/>
      </c>
      <c r="E98" s="202" t="str">
        <f>IF(JURNAL!D99="k",JURNAL!F99,"")</f>
        <v/>
      </c>
      <c r="F98" s="173" t="str">
        <f>IF(JURNAL!D99="k",JURNAL!G99,"")</f>
        <v/>
      </c>
      <c r="G98" s="172" t="str">
        <f t="shared" si="2"/>
        <v/>
      </c>
      <c r="H98" s="171" t="str">
        <f>IF(JURNAL!D99="k",JURNAL!I99,"")</f>
        <v/>
      </c>
      <c r="I98" s="173" t="str">
        <f>IF(JURNAL!D99="k",JURNAL!J99,"")</f>
        <v/>
      </c>
      <c r="J98" s="172" t="str">
        <f t="shared" si="3"/>
        <v/>
      </c>
      <c r="K98" s="171" t="str">
        <f>IF(JURNAL!D99="k",JURNAL!L99,"")</f>
        <v/>
      </c>
      <c r="L98" s="160"/>
    </row>
    <row r="99" spans="2:12" x14ac:dyDescent="0.2">
      <c r="B99" s="159"/>
      <c r="C99" s="201" t="str">
        <f>IF(JURNAL!D100="k",JURNAL!C100,"")</f>
        <v/>
      </c>
      <c r="D99" s="173" t="str">
        <f>IF(JURNAL!D100="k",JURNAL!E100,"")</f>
        <v/>
      </c>
      <c r="E99" s="202" t="str">
        <f>IF(JURNAL!D100="k",JURNAL!F100,"")</f>
        <v/>
      </c>
      <c r="F99" s="173" t="str">
        <f>IF(JURNAL!D100="k",JURNAL!G100,"")</f>
        <v/>
      </c>
      <c r="G99" s="172" t="str">
        <f t="shared" si="2"/>
        <v/>
      </c>
      <c r="H99" s="171" t="str">
        <f>IF(JURNAL!D100="k",JURNAL!I100,"")</f>
        <v/>
      </c>
      <c r="I99" s="173" t="str">
        <f>IF(JURNAL!D100="k",JURNAL!J100,"")</f>
        <v/>
      </c>
      <c r="J99" s="172" t="str">
        <f t="shared" si="3"/>
        <v/>
      </c>
      <c r="K99" s="171" t="str">
        <f>IF(JURNAL!D100="k",JURNAL!L100,"")</f>
        <v/>
      </c>
      <c r="L99" s="160"/>
    </row>
    <row r="100" spans="2:12" x14ac:dyDescent="0.2">
      <c r="B100" s="159"/>
      <c r="C100" s="201" t="str">
        <f>IF(JURNAL!D101="k",JURNAL!C101,"")</f>
        <v/>
      </c>
      <c r="D100" s="173" t="str">
        <f>IF(JURNAL!D101="k",JURNAL!E101,"")</f>
        <v/>
      </c>
      <c r="E100" s="202" t="str">
        <f>IF(JURNAL!D101="k",JURNAL!F101,"")</f>
        <v/>
      </c>
      <c r="F100" s="173" t="str">
        <f>IF(JURNAL!D101="k",JURNAL!G101,"")</f>
        <v/>
      </c>
      <c r="G100" s="172" t="str">
        <f t="shared" si="2"/>
        <v/>
      </c>
      <c r="H100" s="171" t="str">
        <f>IF(JURNAL!D101="k",JURNAL!I101,"")</f>
        <v/>
      </c>
      <c r="I100" s="173" t="str">
        <f>IF(JURNAL!D101="k",JURNAL!J101,"")</f>
        <v/>
      </c>
      <c r="J100" s="172" t="str">
        <f t="shared" si="3"/>
        <v/>
      </c>
      <c r="K100" s="171" t="str">
        <f>IF(JURNAL!D101="k",JURNAL!L101,"")</f>
        <v/>
      </c>
      <c r="L100" s="160"/>
    </row>
    <row r="101" spans="2:12" x14ac:dyDescent="0.2">
      <c r="B101" s="159"/>
      <c r="C101" s="201" t="str">
        <f>IF(JURNAL!D102="k",JURNAL!C102,"")</f>
        <v/>
      </c>
      <c r="D101" s="173" t="str">
        <f>IF(JURNAL!D102="k",JURNAL!E102,"")</f>
        <v/>
      </c>
      <c r="E101" s="202" t="str">
        <f>IF(JURNAL!D102="k",JURNAL!F102,"")</f>
        <v/>
      </c>
      <c r="F101" s="173" t="str">
        <f>IF(JURNAL!D102="k",JURNAL!G102,"")</f>
        <v/>
      </c>
      <c r="G101" s="172" t="str">
        <f t="shared" si="2"/>
        <v/>
      </c>
      <c r="H101" s="171" t="str">
        <f>IF(JURNAL!D102="k",JURNAL!I102,"")</f>
        <v/>
      </c>
      <c r="I101" s="173" t="str">
        <f>IF(JURNAL!D102="k",JURNAL!J102,"")</f>
        <v/>
      </c>
      <c r="J101" s="172" t="str">
        <f t="shared" si="3"/>
        <v/>
      </c>
      <c r="K101" s="171" t="str">
        <f>IF(JURNAL!D102="k",JURNAL!L102,"")</f>
        <v/>
      </c>
      <c r="L101" s="160"/>
    </row>
    <row r="102" spans="2:12" x14ac:dyDescent="0.2">
      <c r="B102" s="159"/>
      <c r="C102" s="201" t="str">
        <f>IF(JURNAL!D103="k",JURNAL!C103,"")</f>
        <v/>
      </c>
      <c r="D102" s="173" t="str">
        <f>IF(JURNAL!D103="k",JURNAL!E103,"")</f>
        <v/>
      </c>
      <c r="E102" s="202" t="str">
        <f>IF(JURNAL!D103="k",JURNAL!F103,"")</f>
        <v/>
      </c>
      <c r="F102" s="173" t="str">
        <f>IF(JURNAL!D103="k",JURNAL!G103,"")</f>
        <v/>
      </c>
      <c r="G102" s="172" t="str">
        <f t="shared" si="2"/>
        <v/>
      </c>
      <c r="H102" s="171" t="str">
        <f>IF(JURNAL!D103="k",JURNAL!I103,"")</f>
        <v/>
      </c>
      <c r="I102" s="173" t="str">
        <f>IF(JURNAL!D103="k",JURNAL!J103,"")</f>
        <v/>
      </c>
      <c r="J102" s="172" t="str">
        <f t="shared" si="3"/>
        <v/>
      </c>
      <c r="K102" s="171" t="str">
        <f>IF(JURNAL!D103="k",JURNAL!L103,"")</f>
        <v/>
      </c>
      <c r="L102" s="160"/>
    </row>
    <row r="103" spans="2:12" x14ac:dyDescent="0.2">
      <c r="B103" s="159"/>
      <c r="C103" s="201" t="str">
        <f>IF(JURNAL!D104="k",JURNAL!C104,"")</f>
        <v/>
      </c>
      <c r="D103" s="173" t="str">
        <f>IF(JURNAL!D104="k",JURNAL!E104,"")</f>
        <v/>
      </c>
      <c r="E103" s="202" t="str">
        <f>IF(JURNAL!D104="k",JURNAL!F104,"")</f>
        <v/>
      </c>
      <c r="F103" s="173" t="str">
        <f>IF(JURNAL!D104="k",JURNAL!G104,"")</f>
        <v/>
      </c>
      <c r="G103" s="172" t="str">
        <f t="shared" si="2"/>
        <v/>
      </c>
      <c r="H103" s="171" t="str">
        <f>IF(JURNAL!D104="k",JURNAL!I104,"")</f>
        <v/>
      </c>
      <c r="I103" s="173" t="str">
        <f>IF(JURNAL!D104="k",JURNAL!J104,"")</f>
        <v/>
      </c>
      <c r="J103" s="172" t="str">
        <f t="shared" si="3"/>
        <v/>
      </c>
      <c r="K103" s="171" t="str">
        <f>IF(JURNAL!D104="k",JURNAL!L104,"")</f>
        <v/>
      </c>
      <c r="L103" s="160"/>
    </row>
    <row r="104" spans="2:12" x14ac:dyDescent="0.2">
      <c r="B104" s="159"/>
      <c r="C104" s="201" t="str">
        <f>IF(JURNAL!D105="k",JURNAL!C105,"")</f>
        <v/>
      </c>
      <c r="D104" s="173" t="str">
        <f>IF(JURNAL!D105="k",JURNAL!E105,"")</f>
        <v/>
      </c>
      <c r="E104" s="202" t="str">
        <f>IF(JURNAL!D105="k",JURNAL!F105,"")</f>
        <v/>
      </c>
      <c r="F104" s="173" t="str">
        <f>IF(JURNAL!D105="k",JURNAL!G105,"")</f>
        <v/>
      </c>
      <c r="G104" s="172" t="str">
        <f t="shared" si="2"/>
        <v/>
      </c>
      <c r="H104" s="171" t="str">
        <f>IF(JURNAL!D105="k",JURNAL!I105,"")</f>
        <v/>
      </c>
      <c r="I104" s="173" t="str">
        <f>IF(JURNAL!D105="k",JURNAL!J105,"")</f>
        <v/>
      </c>
      <c r="J104" s="172" t="str">
        <f t="shared" si="3"/>
        <v/>
      </c>
      <c r="K104" s="171" t="str">
        <f>IF(JURNAL!D105="k",JURNAL!L105,"")</f>
        <v/>
      </c>
      <c r="L104" s="160"/>
    </row>
    <row r="105" spans="2:12" x14ac:dyDescent="0.2">
      <c r="B105" s="159"/>
      <c r="C105" s="201" t="str">
        <f>IF(JURNAL!D106="k",JURNAL!C106,"")</f>
        <v/>
      </c>
      <c r="D105" s="173" t="str">
        <f>IF(JURNAL!D106="k",JURNAL!E106,"")</f>
        <v/>
      </c>
      <c r="E105" s="202" t="str">
        <f>IF(JURNAL!D106="k",JURNAL!F106,"")</f>
        <v/>
      </c>
      <c r="F105" s="173" t="str">
        <f>IF(JURNAL!D106="k",JURNAL!G106,"")</f>
        <v/>
      </c>
      <c r="G105" s="172" t="str">
        <f t="shared" si="2"/>
        <v/>
      </c>
      <c r="H105" s="171" t="str">
        <f>IF(JURNAL!D106="k",JURNAL!I106,"")</f>
        <v/>
      </c>
      <c r="I105" s="173" t="str">
        <f>IF(JURNAL!D106="k",JURNAL!J106,"")</f>
        <v/>
      </c>
      <c r="J105" s="172" t="str">
        <f t="shared" si="3"/>
        <v/>
      </c>
      <c r="K105" s="171" t="str">
        <f>IF(JURNAL!D106="k",JURNAL!L106,"")</f>
        <v/>
      </c>
      <c r="L105" s="160"/>
    </row>
    <row r="106" spans="2:12" x14ac:dyDescent="0.2">
      <c r="B106" s="159"/>
      <c r="C106" s="201" t="str">
        <f>IF(JURNAL!D107="k",JURNAL!C107,"")</f>
        <v/>
      </c>
      <c r="D106" s="173" t="str">
        <f>IF(JURNAL!D107="k",JURNAL!E107,"")</f>
        <v/>
      </c>
      <c r="E106" s="202" t="str">
        <f>IF(JURNAL!D107="k",JURNAL!F107,"")</f>
        <v/>
      </c>
      <c r="F106" s="173" t="str">
        <f>IF(JURNAL!D107="k",JURNAL!G107,"")</f>
        <v/>
      </c>
      <c r="G106" s="172" t="str">
        <f t="shared" si="2"/>
        <v/>
      </c>
      <c r="H106" s="171" t="str">
        <f>IF(JURNAL!D107="k",JURNAL!I107,"")</f>
        <v/>
      </c>
      <c r="I106" s="173" t="str">
        <f>IF(JURNAL!D107="k",JURNAL!J107,"")</f>
        <v/>
      </c>
      <c r="J106" s="172" t="str">
        <f t="shared" si="3"/>
        <v/>
      </c>
      <c r="K106" s="171" t="str">
        <f>IF(JURNAL!D107="k",JURNAL!L107,"")</f>
        <v/>
      </c>
      <c r="L106" s="160"/>
    </row>
    <row r="107" spans="2:12" x14ac:dyDescent="0.2">
      <c r="B107" s="159"/>
      <c r="C107" s="201" t="str">
        <f>IF(JURNAL!D108="k",JURNAL!C108,"")</f>
        <v/>
      </c>
      <c r="D107" s="173" t="str">
        <f>IF(JURNAL!D108="k",JURNAL!E108,"")</f>
        <v/>
      </c>
      <c r="E107" s="202" t="str">
        <f>IF(JURNAL!D108="k",JURNAL!F108,"")</f>
        <v/>
      </c>
      <c r="F107" s="173" t="str">
        <f>IF(JURNAL!D108="k",JURNAL!G108,"")</f>
        <v/>
      </c>
      <c r="G107" s="172" t="str">
        <f t="shared" si="2"/>
        <v/>
      </c>
      <c r="H107" s="171" t="str">
        <f>IF(JURNAL!D108="k",JURNAL!I108,"")</f>
        <v/>
      </c>
      <c r="I107" s="173" t="str">
        <f>IF(JURNAL!D108="k",JURNAL!J108,"")</f>
        <v/>
      </c>
      <c r="J107" s="172" t="str">
        <f t="shared" si="3"/>
        <v/>
      </c>
      <c r="K107" s="171" t="str">
        <f>IF(JURNAL!D108="k",JURNAL!L108,"")</f>
        <v/>
      </c>
      <c r="L107" s="160"/>
    </row>
    <row r="108" spans="2:12" x14ac:dyDescent="0.2">
      <c r="B108" s="159"/>
      <c r="C108" s="201" t="str">
        <f>IF(JURNAL!D109="k",JURNAL!C109,"")</f>
        <v/>
      </c>
      <c r="D108" s="173" t="str">
        <f>IF(JURNAL!D109="k",JURNAL!E109,"")</f>
        <v/>
      </c>
      <c r="E108" s="202" t="str">
        <f>IF(JURNAL!D109="k",JURNAL!F109,"")</f>
        <v/>
      </c>
      <c r="F108" s="173" t="str">
        <f>IF(JURNAL!D109="k",JURNAL!G109,"")</f>
        <v/>
      </c>
      <c r="G108" s="172" t="str">
        <f t="shared" si="2"/>
        <v/>
      </c>
      <c r="H108" s="171" t="str">
        <f>IF(JURNAL!D109="k",JURNAL!I109,"")</f>
        <v/>
      </c>
      <c r="I108" s="173" t="str">
        <f>IF(JURNAL!D109="k",JURNAL!J109,"")</f>
        <v/>
      </c>
      <c r="J108" s="172" t="str">
        <f t="shared" si="3"/>
        <v/>
      </c>
      <c r="K108" s="171" t="str">
        <f>IF(JURNAL!D109="k",JURNAL!L109,"")</f>
        <v/>
      </c>
      <c r="L108" s="160"/>
    </row>
    <row r="109" spans="2:12" x14ac:dyDescent="0.2">
      <c r="B109" s="159"/>
      <c r="C109" s="201" t="str">
        <f>IF(JURNAL!D110="k",JURNAL!C110,"")</f>
        <v/>
      </c>
      <c r="D109" s="173" t="str">
        <f>IF(JURNAL!D110="k",JURNAL!E110,"")</f>
        <v/>
      </c>
      <c r="E109" s="202" t="str">
        <f>IF(JURNAL!D110="k",JURNAL!F110,"")</f>
        <v/>
      </c>
      <c r="F109" s="173" t="str">
        <f>IF(JURNAL!D110="k",JURNAL!G110,"")</f>
        <v/>
      </c>
      <c r="G109" s="172" t="str">
        <f t="shared" si="2"/>
        <v/>
      </c>
      <c r="H109" s="171" t="str">
        <f>IF(JURNAL!D110="k",JURNAL!I110,"")</f>
        <v/>
      </c>
      <c r="I109" s="173" t="str">
        <f>IF(JURNAL!D110="k",JURNAL!J110,"")</f>
        <v/>
      </c>
      <c r="J109" s="172" t="str">
        <f t="shared" si="3"/>
        <v/>
      </c>
      <c r="K109" s="171" t="str">
        <f>IF(JURNAL!D110="k",JURNAL!L110,"")</f>
        <v/>
      </c>
      <c r="L109" s="160"/>
    </row>
    <row r="110" spans="2:12" x14ac:dyDescent="0.2">
      <c r="B110" s="159"/>
      <c r="C110" s="201" t="str">
        <f>IF(JURNAL!D111="k",JURNAL!C111,"")</f>
        <v/>
      </c>
      <c r="D110" s="173" t="str">
        <f>IF(JURNAL!D111="k",JURNAL!E111,"")</f>
        <v/>
      </c>
      <c r="E110" s="202" t="str">
        <f>IF(JURNAL!D111="k",JURNAL!F111,"")</f>
        <v/>
      </c>
      <c r="F110" s="173" t="str">
        <f>IF(JURNAL!D111="k",JURNAL!G111,"")</f>
        <v/>
      </c>
      <c r="G110" s="172" t="str">
        <f t="shared" si="2"/>
        <v/>
      </c>
      <c r="H110" s="171" t="str">
        <f>IF(JURNAL!D111="k",JURNAL!I111,"")</f>
        <v/>
      </c>
      <c r="I110" s="173" t="str">
        <f>IF(JURNAL!D111="k",JURNAL!J111,"")</f>
        <v/>
      </c>
      <c r="J110" s="172" t="str">
        <f t="shared" si="3"/>
        <v/>
      </c>
      <c r="K110" s="171" t="str">
        <f>IF(JURNAL!D111="k",JURNAL!L111,"")</f>
        <v/>
      </c>
      <c r="L110" s="160"/>
    </row>
    <row r="111" spans="2:12" x14ac:dyDescent="0.2">
      <c r="B111" s="159"/>
      <c r="C111" s="201" t="str">
        <f>IF(JURNAL!D112="k",JURNAL!C112,"")</f>
        <v/>
      </c>
      <c r="D111" s="173" t="str">
        <f>IF(JURNAL!D112="k",JURNAL!E112,"")</f>
        <v/>
      </c>
      <c r="E111" s="202" t="str">
        <f>IF(JURNAL!D112="k",JURNAL!F112,"")</f>
        <v/>
      </c>
      <c r="F111" s="173" t="str">
        <f>IF(JURNAL!D112="k",JURNAL!G112,"")</f>
        <v/>
      </c>
      <c r="G111" s="172" t="str">
        <f t="shared" si="2"/>
        <v/>
      </c>
      <c r="H111" s="171" t="str">
        <f>IF(JURNAL!D112="k",JURNAL!I112,"")</f>
        <v/>
      </c>
      <c r="I111" s="173" t="str">
        <f>IF(JURNAL!D112="k",JURNAL!J112,"")</f>
        <v/>
      </c>
      <c r="J111" s="172" t="str">
        <f t="shared" si="3"/>
        <v/>
      </c>
      <c r="K111" s="171" t="str">
        <f>IF(JURNAL!D112="k",JURNAL!L112,"")</f>
        <v/>
      </c>
      <c r="L111" s="160"/>
    </row>
    <row r="112" spans="2:12" x14ac:dyDescent="0.2">
      <c r="B112" s="159"/>
      <c r="C112" s="201" t="str">
        <f>IF(JURNAL!D113="k",JURNAL!C113,"")</f>
        <v/>
      </c>
      <c r="D112" s="173" t="str">
        <f>IF(JURNAL!D113="k",JURNAL!E113,"")</f>
        <v/>
      </c>
      <c r="E112" s="202" t="str">
        <f>IF(JURNAL!D113="k",JURNAL!F113,"")</f>
        <v/>
      </c>
      <c r="F112" s="173" t="str">
        <f>IF(JURNAL!D113="k",JURNAL!G113,"")</f>
        <v/>
      </c>
      <c r="G112" s="172" t="str">
        <f t="shared" si="2"/>
        <v/>
      </c>
      <c r="H112" s="171" t="str">
        <f>IF(JURNAL!D113="k",JURNAL!I113,"")</f>
        <v/>
      </c>
      <c r="I112" s="173" t="str">
        <f>IF(JURNAL!D113="k",JURNAL!J113,"")</f>
        <v/>
      </c>
      <c r="J112" s="172" t="str">
        <f t="shared" si="3"/>
        <v/>
      </c>
      <c r="K112" s="171" t="str">
        <f>IF(JURNAL!D113="k",JURNAL!L113,"")</f>
        <v/>
      </c>
      <c r="L112" s="160"/>
    </row>
    <row r="113" spans="2:12" x14ac:dyDescent="0.2">
      <c r="B113" s="159"/>
      <c r="C113" s="201" t="str">
        <f>IF(JURNAL!D114="k",JURNAL!C114,"")</f>
        <v/>
      </c>
      <c r="D113" s="173" t="str">
        <f>IF(JURNAL!D114="k",JURNAL!E114,"")</f>
        <v/>
      </c>
      <c r="E113" s="202" t="str">
        <f>IF(JURNAL!D114="k",JURNAL!F114,"")</f>
        <v/>
      </c>
      <c r="F113" s="173" t="str">
        <f>IF(JURNAL!D114="k",JURNAL!G114,"")</f>
        <v/>
      </c>
      <c r="G113" s="172" t="str">
        <f t="shared" si="2"/>
        <v/>
      </c>
      <c r="H113" s="171" t="str">
        <f>IF(JURNAL!D114="k",JURNAL!I114,"")</f>
        <v/>
      </c>
      <c r="I113" s="173" t="str">
        <f>IF(JURNAL!D114="k",JURNAL!J114,"")</f>
        <v/>
      </c>
      <c r="J113" s="172" t="str">
        <f t="shared" si="3"/>
        <v/>
      </c>
      <c r="K113" s="171" t="str">
        <f>IF(JURNAL!D114="k",JURNAL!L114,"")</f>
        <v/>
      </c>
      <c r="L113" s="160"/>
    </row>
    <row r="114" spans="2:12" x14ac:dyDescent="0.2">
      <c r="B114" s="159"/>
      <c r="C114" s="201" t="str">
        <f>IF(JURNAL!D115="k",JURNAL!C115,"")</f>
        <v/>
      </c>
      <c r="D114" s="173" t="str">
        <f>IF(JURNAL!D115="k",JURNAL!E115,"")</f>
        <v/>
      </c>
      <c r="E114" s="202" t="str">
        <f>IF(JURNAL!D115="k",JURNAL!F115,"")</f>
        <v/>
      </c>
      <c r="F114" s="173" t="str">
        <f>IF(JURNAL!D115="k",JURNAL!G115,"")</f>
        <v/>
      </c>
      <c r="G114" s="172" t="str">
        <f t="shared" si="2"/>
        <v/>
      </c>
      <c r="H114" s="171" t="str">
        <f>IF(JURNAL!D115="k",JURNAL!I115,"")</f>
        <v/>
      </c>
      <c r="I114" s="173" t="str">
        <f>IF(JURNAL!D115="k",JURNAL!J115,"")</f>
        <v/>
      </c>
      <c r="J114" s="172" t="str">
        <f t="shared" si="3"/>
        <v/>
      </c>
      <c r="K114" s="171" t="str">
        <f>IF(JURNAL!D115="k",JURNAL!L115,"")</f>
        <v/>
      </c>
      <c r="L114" s="160"/>
    </row>
    <row r="115" spans="2:12" x14ac:dyDescent="0.2">
      <c r="B115" s="159"/>
      <c r="C115" s="201" t="str">
        <f>IF(JURNAL!D116="k",JURNAL!C116,"")</f>
        <v/>
      </c>
      <c r="D115" s="173" t="str">
        <f>IF(JURNAL!D116="k",JURNAL!E116,"")</f>
        <v/>
      </c>
      <c r="E115" s="202" t="str">
        <f>IF(JURNAL!D116="k",JURNAL!F116,"")</f>
        <v/>
      </c>
      <c r="F115" s="173" t="str">
        <f>IF(JURNAL!D116="k",JURNAL!G116,"")</f>
        <v/>
      </c>
      <c r="G115" s="172" t="str">
        <f t="shared" si="2"/>
        <v/>
      </c>
      <c r="H115" s="171" t="str">
        <f>IF(JURNAL!D116="k",JURNAL!I116,"")</f>
        <v/>
      </c>
      <c r="I115" s="173" t="str">
        <f>IF(JURNAL!D116="k",JURNAL!J116,"")</f>
        <v/>
      </c>
      <c r="J115" s="172" t="str">
        <f t="shared" si="3"/>
        <v/>
      </c>
      <c r="K115" s="171" t="str">
        <f>IF(JURNAL!D116="k",JURNAL!L116,"")</f>
        <v/>
      </c>
      <c r="L115" s="160"/>
    </row>
    <row r="116" spans="2:12" x14ac:dyDescent="0.2">
      <c r="B116" s="159"/>
      <c r="C116" s="201" t="str">
        <f>IF(JURNAL!D117="k",JURNAL!C117,"")</f>
        <v/>
      </c>
      <c r="D116" s="173" t="str">
        <f>IF(JURNAL!D117="k",JURNAL!E117,"")</f>
        <v/>
      </c>
      <c r="E116" s="202" t="str">
        <f>IF(JURNAL!D117="k",JURNAL!F117,"")</f>
        <v/>
      </c>
      <c r="F116" s="173" t="str">
        <f>IF(JURNAL!D117="k",JURNAL!G117,"")</f>
        <v/>
      </c>
      <c r="G116" s="172" t="str">
        <f t="shared" si="2"/>
        <v/>
      </c>
      <c r="H116" s="171" t="str">
        <f>IF(JURNAL!D117="k",JURNAL!I117,"")</f>
        <v/>
      </c>
      <c r="I116" s="173" t="str">
        <f>IF(JURNAL!D117="k",JURNAL!J117,"")</f>
        <v/>
      </c>
      <c r="J116" s="172" t="str">
        <f t="shared" si="3"/>
        <v/>
      </c>
      <c r="K116" s="171" t="str">
        <f>IF(JURNAL!D117="k",JURNAL!L117,"")</f>
        <v/>
      </c>
      <c r="L116" s="160"/>
    </row>
    <row r="117" spans="2:12" x14ac:dyDescent="0.2">
      <c r="B117" s="159"/>
      <c r="C117" s="201" t="str">
        <f>IF(JURNAL!D118="k",JURNAL!C118,"")</f>
        <v/>
      </c>
      <c r="D117" s="173" t="str">
        <f>IF(JURNAL!D118="k",JURNAL!E118,"")</f>
        <v/>
      </c>
      <c r="E117" s="202" t="str">
        <f>IF(JURNAL!D118="k",JURNAL!F118,"")</f>
        <v/>
      </c>
      <c r="F117" s="173" t="str">
        <f>IF(JURNAL!D118="k",JURNAL!G118,"")</f>
        <v/>
      </c>
      <c r="G117" s="172" t="str">
        <f t="shared" si="2"/>
        <v/>
      </c>
      <c r="H117" s="171" t="str">
        <f>IF(JURNAL!D118="k",JURNAL!I118,"")</f>
        <v/>
      </c>
      <c r="I117" s="173" t="str">
        <f>IF(JURNAL!D118="k",JURNAL!J118,"")</f>
        <v/>
      </c>
      <c r="J117" s="172" t="str">
        <f t="shared" si="3"/>
        <v/>
      </c>
      <c r="K117" s="171" t="str">
        <f>IF(JURNAL!D118="k",JURNAL!L118,"")</f>
        <v/>
      </c>
      <c r="L117" s="160"/>
    </row>
    <row r="118" spans="2:12" x14ac:dyDescent="0.2">
      <c r="B118" s="159"/>
      <c r="C118" s="201" t="str">
        <f>IF(JURNAL!D119="k",JURNAL!C119,"")</f>
        <v/>
      </c>
      <c r="D118" s="173" t="str">
        <f>IF(JURNAL!D119="k",JURNAL!E119,"")</f>
        <v/>
      </c>
      <c r="E118" s="202" t="str">
        <f>IF(JURNAL!D119="k",JURNAL!F119,"")</f>
        <v/>
      </c>
      <c r="F118" s="173" t="str">
        <f>IF(JURNAL!D119="k",JURNAL!G119,"")</f>
        <v/>
      </c>
      <c r="G118" s="172" t="str">
        <f t="shared" si="2"/>
        <v/>
      </c>
      <c r="H118" s="171" t="str">
        <f>IF(JURNAL!D119="k",JURNAL!I119,"")</f>
        <v/>
      </c>
      <c r="I118" s="173" t="str">
        <f>IF(JURNAL!D119="k",JURNAL!J119,"")</f>
        <v/>
      </c>
      <c r="J118" s="172" t="str">
        <f t="shared" si="3"/>
        <v/>
      </c>
      <c r="K118" s="171" t="str">
        <f>IF(JURNAL!D119="k",JURNAL!L119,"")</f>
        <v/>
      </c>
      <c r="L118" s="160"/>
    </row>
    <row r="119" spans="2:12" x14ac:dyDescent="0.2">
      <c r="B119" s="159"/>
      <c r="C119" s="201" t="str">
        <f>IF(JURNAL!D120="k",JURNAL!C120,"")</f>
        <v/>
      </c>
      <c r="D119" s="173" t="str">
        <f>IF(JURNAL!D120="k",JURNAL!E120,"")</f>
        <v/>
      </c>
      <c r="E119" s="202" t="str">
        <f>IF(JURNAL!D120="k",JURNAL!F120,"")</f>
        <v/>
      </c>
      <c r="F119" s="173" t="str">
        <f>IF(JURNAL!D120="k",JURNAL!G120,"")</f>
        <v/>
      </c>
      <c r="G119" s="172" t="str">
        <f t="shared" si="2"/>
        <v/>
      </c>
      <c r="H119" s="171" t="str">
        <f>IF(JURNAL!D120="k",JURNAL!I120,"")</f>
        <v/>
      </c>
      <c r="I119" s="173" t="str">
        <f>IF(JURNAL!D120="k",JURNAL!J120,"")</f>
        <v/>
      </c>
      <c r="J119" s="172" t="str">
        <f t="shared" si="3"/>
        <v/>
      </c>
      <c r="K119" s="171" t="str">
        <f>IF(JURNAL!D120="k",JURNAL!L120,"")</f>
        <v/>
      </c>
      <c r="L119" s="160"/>
    </row>
    <row r="120" spans="2:12" x14ac:dyDescent="0.2">
      <c r="B120" s="159"/>
      <c r="C120" s="201" t="str">
        <f>IF(JURNAL!D121="k",JURNAL!C121,"")</f>
        <v/>
      </c>
      <c r="D120" s="173" t="str">
        <f>IF(JURNAL!D121="k",JURNAL!E121,"")</f>
        <v/>
      </c>
      <c r="E120" s="202" t="str">
        <f>IF(JURNAL!D121="k",JURNAL!F121,"")</f>
        <v/>
      </c>
      <c r="F120" s="173" t="str">
        <f>IF(JURNAL!D121="k",JURNAL!G121,"")</f>
        <v/>
      </c>
      <c r="G120" s="172" t="str">
        <f t="shared" si="2"/>
        <v/>
      </c>
      <c r="H120" s="171" t="str">
        <f>IF(JURNAL!D121="k",JURNAL!I121,"")</f>
        <v/>
      </c>
      <c r="I120" s="173" t="str">
        <f>IF(JURNAL!D121="k",JURNAL!J121,"")</f>
        <v/>
      </c>
      <c r="J120" s="172" t="str">
        <f t="shared" si="3"/>
        <v/>
      </c>
      <c r="K120" s="171" t="str">
        <f>IF(JURNAL!D121="k",JURNAL!L121,"")</f>
        <v/>
      </c>
      <c r="L120" s="160"/>
    </row>
    <row r="121" spans="2:12" x14ac:dyDescent="0.2">
      <c r="B121" s="159"/>
      <c r="C121" s="201" t="str">
        <f>IF(JURNAL!D122="k",JURNAL!C122,"")</f>
        <v/>
      </c>
      <c r="D121" s="173" t="str">
        <f>IF(JURNAL!D122="k",JURNAL!E122,"")</f>
        <v/>
      </c>
      <c r="E121" s="202" t="str">
        <f>IF(JURNAL!D122="k",JURNAL!F122,"")</f>
        <v/>
      </c>
      <c r="F121" s="173" t="str">
        <f>IF(JURNAL!D122="k",JURNAL!G122,"")</f>
        <v/>
      </c>
      <c r="G121" s="172" t="str">
        <f t="shared" si="2"/>
        <v/>
      </c>
      <c r="H121" s="171" t="str">
        <f>IF(JURNAL!D122="k",JURNAL!I122,"")</f>
        <v/>
      </c>
      <c r="I121" s="173" t="str">
        <f>IF(JURNAL!D122="k",JURNAL!J122,"")</f>
        <v/>
      </c>
      <c r="J121" s="172" t="str">
        <f t="shared" si="3"/>
        <v/>
      </c>
      <c r="K121" s="171" t="str">
        <f>IF(JURNAL!D122="k",JURNAL!L122,"")</f>
        <v/>
      </c>
      <c r="L121" s="160"/>
    </row>
    <row r="122" spans="2:12" x14ac:dyDescent="0.2">
      <c r="B122" s="159"/>
      <c r="C122" s="201" t="str">
        <f>IF(JURNAL!D123="k",JURNAL!C123,"")</f>
        <v/>
      </c>
      <c r="D122" s="173" t="str">
        <f>IF(JURNAL!D123="k",JURNAL!E123,"")</f>
        <v/>
      </c>
      <c r="E122" s="202" t="str">
        <f>IF(JURNAL!D123="k",JURNAL!F123,"")</f>
        <v/>
      </c>
      <c r="F122" s="173" t="str">
        <f>IF(JURNAL!D123="k",JURNAL!G123,"")</f>
        <v/>
      </c>
      <c r="G122" s="172" t="str">
        <f t="shared" si="2"/>
        <v/>
      </c>
      <c r="H122" s="171" t="str">
        <f>IF(JURNAL!D123="k",JURNAL!I123,"")</f>
        <v/>
      </c>
      <c r="I122" s="173" t="str">
        <f>IF(JURNAL!D123="k",JURNAL!J123,"")</f>
        <v/>
      </c>
      <c r="J122" s="172" t="str">
        <f t="shared" si="3"/>
        <v/>
      </c>
      <c r="K122" s="171" t="str">
        <f>IF(JURNAL!D123="k",JURNAL!L123,"")</f>
        <v/>
      </c>
      <c r="L122" s="160"/>
    </row>
    <row r="123" spans="2:12" x14ac:dyDescent="0.2">
      <c r="B123" s="159"/>
      <c r="C123" s="201" t="str">
        <f>IF(JURNAL!D124="k",JURNAL!C124,"")</f>
        <v/>
      </c>
      <c r="D123" s="173" t="str">
        <f>IF(JURNAL!D124="k",JURNAL!E124,"")</f>
        <v/>
      </c>
      <c r="E123" s="202" t="str">
        <f>IF(JURNAL!D124="k",JURNAL!F124,"")</f>
        <v/>
      </c>
      <c r="F123" s="173" t="str">
        <f>IF(JURNAL!D124="k",JURNAL!G124,"")</f>
        <v/>
      </c>
      <c r="G123" s="172" t="str">
        <f t="shared" si="2"/>
        <v/>
      </c>
      <c r="H123" s="171" t="str">
        <f>IF(JURNAL!D124="k",JURNAL!I124,"")</f>
        <v/>
      </c>
      <c r="I123" s="173" t="str">
        <f>IF(JURNAL!D124="k",JURNAL!J124,"")</f>
        <v/>
      </c>
      <c r="J123" s="172" t="str">
        <f t="shared" si="3"/>
        <v/>
      </c>
      <c r="K123" s="171" t="str">
        <f>IF(JURNAL!D124="k",JURNAL!L124,"")</f>
        <v/>
      </c>
      <c r="L123" s="160"/>
    </row>
    <row r="124" spans="2:12" x14ac:dyDescent="0.2">
      <c r="B124" s="159"/>
      <c r="C124" s="201" t="str">
        <f>IF(JURNAL!D125="k",JURNAL!C125,"")</f>
        <v/>
      </c>
      <c r="D124" s="173" t="str">
        <f>IF(JURNAL!D125="k",JURNAL!E125,"")</f>
        <v/>
      </c>
      <c r="E124" s="202" t="str">
        <f>IF(JURNAL!D125="k",JURNAL!F125,"")</f>
        <v/>
      </c>
      <c r="F124" s="173" t="str">
        <f>IF(JURNAL!D125="k",JURNAL!G125,"")</f>
        <v/>
      </c>
      <c r="G124" s="172" t="str">
        <f t="shared" si="2"/>
        <v/>
      </c>
      <c r="H124" s="171" t="str">
        <f>IF(JURNAL!D125="k",JURNAL!I125,"")</f>
        <v/>
      </c>
      <c r="I124" s="173" t="str">
        <f>IF(JURNAL!D125="k",JURNAL!J125,"")</f>
        <v/>
      </c>
      <c r="J124" s="172" t="str">
        <f t="shared" si="3"/>
        <v/>
      </c>
      <c r="K124" s="171" t="str">
        <f>IF(JURNAL!D125="k",JURNAL!L125,"")</f>
        <v/>
      </c>
      <c r="L124" s="160"/>
    </row>
    <row r="125" spans="2:12" x14ac:dyDescent="0.2">
      <c r="B125" s="159"/>
      <c r="C125" s="201" t="str">
        <f>IF(JURNAL!D126="k",JURNAL!C126,"")</f>
        <v/>
      </c>
      <c r="D125" s="173" t="str">
        <f>IF(JURNAL!D126="k",JURNAL!E126,"")</f>
        <v/>
      </c>
      <c r="E125" s="202" t="str">
        <f>IF(JURNAL!D126="k",JURNAL!F126,"")</f>
        <v/>
      </c>
      <c r="F125" s="173" t="str">
        <f>IF(JURNAL!D126="k",JURNAL!G126,"")</f>
        <v/>
      </c>
      <c r="G125" s="172" t="str">
        <f t="shared" si="2"/>
        <v/>
      </c>
      <c r="H125" s="171" t="str">
        <f>IF(JURNAL!D126="k",JURNAL!I126,"")</f>
        <v/>
      </c>
      <c r="I125" s="173" t="str">
        <f>IF(JURNAL!D126="k",JURNAL!J126,"")</f>
        <v/>
      </c>
      <c r="J125" s="172" t="str">
        <f t="shared" si="3"/>
        <v/>
      </c>
      <c r="K125" s="171" t="str">
        <f>IF(JURNAL!D126="k",JURNAL!L126,"")</f>
        <v/>
      </c>
      <c r="L125" s="160"/>
    </row>
    <row r="126" spans="2:12" x14ac:dyDescent="0.2">
      <c r="B126" s="159"/>
      <c r="C126" s="201" t="str">
        <f>IF(JURNAL!D127="k",JURNAL!C127,"")</f>
        <v/>
      </c>
      <c r="D126" s="173" t="str">
        <f>IF(JURNAL!D127="k",JURNAL!E127,"")</f>
        <v/>
      </c>
      <c r="E126" s="202" t="str">
        <f>IF(JURNAL!D127="k",JURNAL!F127,"")</f>
        <v/>
      </c>
      <c r="F126" s="173" t="str">
        <f>IF(JURNAL!D127="k",JURNAL!G127,"")</f>
        <v/>
      </c>
      <c r="G126" s="172" t="str">
        <f t="shared" si="2"/>
        <v/>
      </c>
      <c r="H126" s="171" t="str">
        <f>IF(JURNAL!D127="k",JURNAL!I127,"")</f>
        <v/>
      </c>
      <c r="I126" s="173" t="str">
        <f>IF(JURNAL!D127="k",JURNAL!J127,"")</f>
        <v/>
      </c>
      <c r="J126" s="172" t="str">
        <f t="shared" si="3"/>
        <v/>
      </c>
      <c r="K126" s="171" t="str">
        <f>IF(JURNAL!D127="k",JURNAL!L127,"")</f>
        <v/>
      </c>
      <c r="L126" s="160"/>
    </row>
    <row r="127" spans="2:12" x14ac:dyDescent="0.2">
      <c r="B127" s="159"/>
      <c r="C127" s="201" t="str">
        <f>IF(JURNAL!D128="k",JURNAL!C128,"")</f>
        <v/>
      </c>
      <c r="D127" s="173" t="str">
        <f>IF(JURNAL!D128="k",JURNAL!E128,"")</f>
        <v/>
      </c>
      <c r="E127" s="202" t="str">
        <f>IF(JURNAL!D128="k",JURNAL!F128,"")</f>
        <v/>
      </c>
      <c r="F127" s="173" t="str">
        <f>IF(JURNAL!D128="k",JURNAL!G128,"")</f>
        <v/>
      </c>
      <c r="G127" s="172" t="str">
        <f t="shared" si="2"/>
        <v/>
      </c>
      <c r="H127" s="171" t="str">
        <f>IF(JURNAL!D128="k",JURNAL!I128,"")</f>
        <v/>
      </c>
      <c r="I127" s="173" t="str">
        <f>IF(JURNAL!D128="k",JURNAL!J128,"")</f>
        <v/>
      </c>
      <c r="J127" s="172" t="str">
        <f t="shared" si="3"/>
        <v/>
      </c>
      <c r="K127" s="171" t="str">
        <f>IF(JURNAL!D128="k",JURNAL!L128,"")</f>
        <v/>
      </c>
      <c r="L127" s="160"/>
    </row>
    <row r="128" spans="2:12" x14ac:dyDescent="0.2">
      <c r="B128" s="159"/>
      <c r="C128" s="201" t="str">
        <f>IF(JURNAL!D129="k",JURNAL!C129,"")</f>
        <v/>
      </c>
      <c r="D128" s="173" t="str">
        <f>IF(JURNAL!D129="k",JURNAL!E129,"")</f>
        <v/>
      </c>
      <c r="E128" s="202" t="str">
        <f>IF(JURNAL!D129="k",JURNAL!F129,"")</f>
        <v/>
      </c>
      <c r="F128" s="173" t="str">
        <f>IF(JURNAL!D129="k",JURNAL!G129,"")</f>
        <v/>
      </c>
      <c r="G128" s="172" t="str">
        <f t="shared" si="2"/>
        <v/>
      </c>
      <c r="H128" s="171" t="str">
        <f>IF(JURNAL!D129="k",JURNAL!I129,"")</f>
        <v/>
      </c>
      <c r="I128" s="173" t="str">
        <f>IF(JURNAL!D129="k",JURNAL!J129,"")</f>
        <v/>
      </c>
      <c r="J128" s="172" t="str">
        <f t="shared" si="3"/>
        <v/>
      </c>
      <c r="K128" s="171" t="str">
        <f>IF(JURNAL!D129="k",JURNAL!L129,"")</f>
        <v/>
      </c>
      <c r="L128" s="160"/>
    </row>
    <row r="129" spans="2:12" x14ac:dyDescent="0.2">
      <c r="B129" s="159"/>
      <c r="C129" s="201" t="str">
        <f>IF(JURNAL!D130="k",JURNAL!C130,"")</f>
        <v/>
      </c>
      <c r="D129" s="173" t="str">
        <f>IF(JURNAL!D130="k",JURNAL!E130,"")</f>
        <v/>
      </c>
      <c r="E129" s="202" t="str">
        <f>IF(JURNAL!D130="k",JURNAL!F130,"")</f>
        <v/>
      </c>
      <c r="F129" s="173" t="str">
        <f>IF(JURNAL!D130="k",JURNAL!G130,"")</f>
        <v/>
      </c>
      <c r="G129" s="172" t="str">
        <f t="shared" si="2"/>
        <v/>
      </c>
      <c r="H129" s="171" t="str">
        <f>IF(JURNAL!D130="k",JURNAL!I130,"")</f>
        <v/>
      </c>
      <c r="I129" s="173" t="str">
        <f>IF(JURNAL!D130="k",JURNAL!J130,"")</f>
        <v/>
      </c>
      <c r="J129" s="172" t="str">
        <f t="shared" si="3"/>
        <v/>
      </c>
      <c r="K129" s="171" t="str">
        <f>IF(JURNAL!D130="k",JURNAL!L130,"")</f>
        <v/>
      </c>
      <c r="L129" s="160"/>
    </row>
    <row r="130" spans="2:12" x14ac:dyDescent="0.2">
      <c r="B130" s="159"/>
      <c r="C130" s="201" t="str">
        <f>IF(JURNAL!D131="k",JURNAL!C131,"")</f>
        <v/>
      </c>
      <c r="D130" s="173" t="str">
        <f>IF(JURNAL!D131="k",JURNAL!E131,"")</f>
        <v/>
      </c>
      <c r="E130" s="202" t="str">
        <f>IF(JURNAL!D131="k",JURNAL!F131,"")</f>
        <v/>
      </c>
      <c r="F130" s="173" t="str">
        <f>IF(JURNAL!D131="k",JURNAL!G131,"")</f>
        <v/>
      </c>
      <c r="G130" s="172" t="str">
        <f t="shared" si="2"/>
        <v/>
      </c>
      <c r="H130" s="171" t="str">
        <f>IF(JURNAL!D131="k",JURNAL!I131,"")</f>
        <v/>
      </c>
      <c r="I130" s="173" t="str">
        <f>IF(JURNAL!D131="k",JURNAL!J131,"")</f>
        <v/>
      </c>
      <c r="J130" s="172" t="str">
        <f t="shared" si="3"/>
        <v/>
      </c>
      <c r="K130" s="171" t="str">
        <f>IF(JURNAL!D131="k",JURNAL!L131,"")</f>
        <v/>
      </c>
      <c r="L130" s="160"/>
    </row>
    <row r="131" spans="2:12" x14ac:dyDescent="0.2">
      <c r="B131" s="159"/>
      <c r="C131" s="201" t="str">
        <f>IF(JURNAL!D132="k",JURNAL!C132,"")</f>
        <v/>
      </c>
      <c r="D131" s="173" t="str">
        <f>IF(JURNAL!D132="k",JURNAL!E132,"")</f>
        <v/>
      </c>
      <c r="E131" s="202" t="str">
        <f>IF(JURNAL!D132="k",JURNAL!F132,"")</f>
        <v/>
      </c>
      <c r="F131" s="173" t="str">
        <f>IF(JURNAL!D132="k",JURNAL!G132,"")</f>
        <v/>
      </c>
      <c r="G131" s="172" t="str">
        <f t="shared" si="2"/>
        <v/>
      </c>
      <c r="H131" s="171" t="str">
        <f>IF(JURNAL!D132="k",JURNAL!I132,"")</f>
        <v/>
      </c>
      <c r="I131" s="173" t="str">
        <f>IF(JURNAL!D132="k",JURNAL!J132,"")</f>
        <v/>
      </c>
      <c r="J131" s="172" t="str">
        <f t="shared" si="3"/>
        <v/>
      </c>
      <c r="K131" s="171" t="str">
        <f>IF(JURNAL!D132="k",JURNAL!L132,"")</f>
        <v/>
      </c>
      <c r="L131" s="160"/>
    </row>
    <row r="132" spans="2:12" x14ac:dyDescent="0.2">
      <c r="B132" s="159"/>
      <c r="C132" s="201" t="str">
        <f>IF(JURNAL!D133="k",JURNAL!C133,"")</f>
        <v/>
      </c>
      <c r="D132" s="173" t="str">
        <f>IF(JURNAL!D133="k",JURNAL!E133,"")</f>
        <v/>
      </c>
      <c r="E132" s="202" t="str">
        <f>IF(JURNAL!D133="k",JURNAL!F133,"")</f>
        <v/>
      </c>
      <c r="F132" s="173" t="str">
        <f>IF(JURNAL!D133="k",JURNAL!G133,"")</f>
        <v/>
      </c>
      <c r="G132" s="172" t="str">
        <f t="shared" si="2"/>
        <v/>
      </c>
      <c r="H132" s="171" t="str">
        <f>IF(JURNAL!D133="k",JURNAL!I133,"")</f>
        <v/>
      </c>
      <c r="I132" s="173" t="str">
        <f>IF(JURNAL!D133="k",JURNAL!J133,"")</f>
        <v/>
      </c>
      <c r="J132" s="172" t="str">
        <f t="shared" si="3"/>
        <v/>
      </c>
      <c r="K132" s="171" t="str">
        <f>IF(JURNAL!D133="k",JURNAL!L133,"")</f>
        <v/>
      </c>
      <c r="L132" s="160"/>
    </row>
    <row r="133" spans="2:12" x14ac:dyDescent="0.2">
      <c r="B133" s="159"/>
      <c r="C133" s="201" t="str">
        <f>IF(JURNAL!D134="k",JURNAL!C134,"")</f>
        <v/>
      </c>
      <c r="D133" s="173" t="str">
        <f>IF(JURNAL!D134="k",JURNAL!E134,"")</f>
        <v/>
      </c>
      <c r="E133" s="202" t="str">
        <f>IF(JURNAL!D134="k",JURNAL!F134,"")</f>
        <v/>
      </c>
      <c r="F133" s="173" t="str">
        <f>IF(JURNAL!D134="k",JURNAL!G134,"")</f>
        <v/>
      </c>
      <c r="G133" s="172" t="str">
        <f t="shared" si="2"/>
        <v/>
      </c>
      <c r="H133" s="171" t="str">
        <f>IF(JURNAL!D134="k",JURNAL!I134,"")</f>
        <v/>
      </c>
      <c r="I133" s="173" t="str">
        <f>IF(JURNAL!D134="k",JURNAL!J134,"")</f>
        <v/>
      </c>
      <c r="J133" s="172" t="str">
        <f t="shared" si="3"/>
        <v/>
      </c>
      <c r="K133" s="171" t="str">
        <f>IF(JURNAL!D134="k",JURNAL!L134,"")</f>
        <v/>
      </c>
      <c r="L133" s="160"/>
    </row>
    <row r="134" spans="2:12" x14ac:dyDescent="0.2">
      <c r="B134" s="159"/>
      <c r="C134" s="201" t="str">
        <f>IF(JURNAL!D135="k",JURNAL!C135,"")</f>
        <v/>
      </c>
      <c r="D134" s="173" t="str">
        <f>IF(JURNAL!D135="k",JURNAL!E135,"")</f>
        <v/>
      </c>
      <c r="E134" s="202" t="str">
        <f>IF(JURNAL!D135="k",JURNAL!F135,"")</f>
        <v/>
      </c>
      <c r="F134" s="173" t="str">
        <f>IF(JURNAL!D135="k",JURNAL!G135,"")</f>
        <v/>
      </c>
      <c r="G134" s="172" t="str">
        <f t="shared" si="2"/>
        <v/>
      </c>
      <c r="H134" s="171" t="str">
        <f>IF(JURNAL!D135="k",JURNAL!I135,"")</f>
        <v/>
      </c>
      <c r="I134" s="173" t="str">
        <f>IF(JURNAL!D135="k",JURNAL!J135,"")</f>
        <v/>
      </c>
      <c r="J134" s="172" t="str">
        <f t="shared" si="3"/>
        <v/>
      </c>
      <c r="K134" s="171" t="str">
        <f>IF(JURNAL!D135="k",JURNAL!L135,"")</f>
        <v/>
      </c>
      <c r="L134" s="160"/>
    </row>
    <row r="135" spans="2:12" x14ac:dyDescent="0.2">
      <c r="B135" s="159"/>
      <c r="C135" s="201" t="str">
        <f>IF(JURNAL!D136="k",JURNAL!C136,"")</f>
        <v/>
      </c>
      <c r="D135" s="173" t="str">
        <f>IF(JURNAL!D136="k",JURNAL!E136,"")</f>
        <v/>
      </c>
      <c r="E135" s="202" t="str">
        <f>IF(JURNAL!D136="k",JURNAL!F136,"")</f>
        <v/>
      </c>
      <c r="F135" s="173" t="str">
        <f>IF(JURNAL!D136="k",JURNAL!G136,"")</f>
        <v/>
      </c>
      <c r="G135" s="172" t="str">
        <f t="shared" si="2"/>
        <v/>
      </c>
      <c r="H135" s="171" t="str">
        <f>IF(JURNAL!D136="k",JURNAL!I136,"")</f>
        <v/>
      </c>
      <c r="I135" s="173" t="str">
        <f>IF(JURNAL!D136="k",JURNAL!J136,"")</f>
        <v/>
      </c>
      <c r="J135" s="172" t="str">
        <f t="shared" si="3"/>
        <v/>
      </c>
      <c r="K135" s="171" t="str">
        <f>IF(JURNAL!D136="k",JURNAL!L136,"")</f>
        <v/>
      </c>
      <c r="L135" s="160"/>
    </row>
    <row r="136" spans="2:12" x14ac:dyDescent="0.2">
      <c r="B136" s="159"/>
      <c r="C136" s="201" t="str">
        <f>IF(JURNAL!D137="k",JURNAL!C137,"")</f>
        <v/>
      </c>
      <c r="D136" s="173" t="str">
        <f>IF(JURNAL!D137="k",JURNAL!E137,"")</f>
        <v/>
      </c>
      <c r="E136" s="202" t="str">
        <f>IF(JURNAL!D137="k",JURNAL!F137,"")</f>
        <v/>
      </c>
      <c r="F136" s="173" t="str">
        <f>IF(JURNAL!D137="k",JURNAL!G137,"")</f>
        <v/>
      </c>
      <c r="G136" s="172" t="str">
        <f t="shared" si="2"/>
        <v/>
      </c>
      <c r="H136" s="171" t="str">
        <f>IF(JURNAL!D137="k",JURNAL!I137,"")</f>
        <v/>
      </c>
      <c r="I136" s="173" t="str">
        <f>IF(JURNAL!D137="k",JURNAL!J137,"")</f>
        <v/>
      </c>
      <c r="J136" s="172" t="str">
        <f t="shared" si="3"/>
        <v/>
      </c>
      <c r="K136" s="171" t="str">
        <f>IF(JURNAL!D137="k",JURNAL!L137,"")</f>
        <v/>
      </c>
      <c r="L136" s="160"/>
    </row>
    <row r="137" spans="2:12" x14ac:dyDescent="0.2">
      <c r="B137" s="159"/>
      <c r="C137" s="201" t="str">
        <f>IF(JURNAL!D138="k",JURNAL!C138,"")</f>
        <v/>
      </c>
      <c r="D137" s="173" t="str">
        <f>IF(JURNAL!D138="k",JURNAL!E138,"")</f>
        <v/>
      </c>
      <c r="E137" s="202" t="str">
        <f>IF(JURNAL!D138="k",JURNAL!F138,"")</f>
        <v/>
      </c>
      <c r="F137" s="173" t="str">
        <f>IF(JURNAL!D138="k",JURNAL!G138,"")</f>
        <v/>
      </c>
      <c r="G137" s="172" t="str">
        <f t="shared" si="2"/>
        <v/>
      </c>
      <c r="H137" s="171" t="str">
        <f>IF(JURNAL!D138="k",JURNAL!I138,"")</f>
        <v/>
      </c>
      <c r="I137" s="173" t="str">
        <f>IF(JURNAL!D138="k",JURNAL!J138,"")</f>
        <v/>
      </c>
      <c r="J137" s="172" t="str">
        <f t="shared" si="3"/>
        <v/>
      </c>
      <c r="K137" s="171" t="str">
        <f>IF(JURNAL!D138="k",JURNAL!L138,"")</f>
        <v/>
      </c>
      <c r="L137" s="160"/>
    </row>
    <row r="138" spans="2:12" x14ac:dyDescent="0.2">
      <c r="B138" s="159"/>
      <c r="C138" s="201" t="str">
        <f>IF(JURNAL!D139="k",JURNAL!C139,"")</f>
        <v/>
      </c>
      <c r="D138" s="173" t="str">
        <f>IF(JURNAL!D139="k",JURNAL!E139,"")</f>
        <v/>
      </c>
      <c r="E138" s="202" t="str">
        <f>IF(JURNAL!D139="k",JURNAL!F139,"")</f>
        <v/>
      </c>
      <c r="F138" s="173" t="str">
        <f>IF(JURNAL!D139="k",JURNAL!G139,"")</f>
        <v/>
      </c>
      <c r="G138" s="172" t="str">
        <f t="shared" si="2"/>
        <v/>
      </c>
      <c r="H138" s="171" t="str">
        <f>IF(JURNAL!D139="k",JURNAL!I139,"")</f>
        <v/>
      </c>
      <c r="I138" s="173" t="str">
        <f>IF(JURNAL!D139="k",JURNAL!J139,"")</f>
        <v/>
      </c>
      <c r="J138" s="172" t="str">
        <f t="shared" si="3"/>
        <v/>
      </c>
      <c r="K138" s="171" t="str">
        <f>IF(JURNAL!D139="k",JURNAL!L139,"")</f>
        <v/>
      </c>
      <c r="L138" s="160"/>
    </row>
    <row r="139" spans="2:12" x14ac:dyDescent="0.2">
      <c r="B139" s="159"/>
      <c r="C139" s="201" t="str">
        <f>IF(JURNAL!D140="k",JURNAL!C140,"")</f>
        <v/>
      </c>
      <c r="D139" s="173" t="str">
        <f>IF(JURNAL!D140="k",JURNAL!E140,"")</f>
        <v/>
      </c>
      <c r="E139" s="202" t="str">
        <f>IF(JURNAL!D140="k",JURNAL!F140,"")</f>
        <v/>
      </c>
      <c r="F139" s="173" t="str">
        <f>IF(JURNAL!D140="k",JURNAL!G140,"")</f>
        <v/>
      </c>
      <c r="G139" s="172" t="str">
        <f t="shared" ref="G139:G202" si="4">IF(F139="","",VLOOKUP(F139,NamaAkun,2))</f>
        <v/>
      </c>
      <c r="H139" s="171" t="str">
        <f>IF(JURNAL!D140="k",JURNAL!I140,"")</f>
        <v/>
      </c>
      <c r="I139" s="173" t="str">
        <f>IF(JURNAL!D140="k",JURNAL!J140,"")</f>
        <v/>
      </c>
      <c r="J139" s="172" t="str">
        <f t="shared" ref="J139:J202" si="5">IF(I139="","",VLOOKUP(I139,NamaAkun,2))</f>
        <v/>
      </c>
      <c r="K139" s="171" t="str">
        <f>IF(JURNAL!D140="k",JURNAL!L140,"")</f>
        <v/>
      </c>
      <c r="L139" s="160"/>
    </row>
    <row r="140" spans="2:12" x14ac:dyDescent="0.2">
      <c r="B140" s="159"/>
      <c r="C140" s="201" t="str">
        <f>IF(JURNAL!D141="k",JURNAL!C141,"")</f>
        <v/>
      </c>
      <c r="D140" s="173" t="str">
        <f>IF(JURNAL!D141="k",JURNAL!E141,"")</f>
        <v/>
      </c>
      <c r="E140" s="202" t="str">
        <f>IF(JURNAL!D141="k",JURNAL!F141,"")</f>
        <v/>
      </c>
      <c r="F140" s="173" t="str">
        <f>IF(JURNAL!D141="k",JURNAL!G141,"")</f>
        <v/>
      </c>
      <c r="G140" s="172" t="str">
        <f t="shared" si="4"/>
        <v/>
      </c>
      <c r="H140" s="171" t="str">
        <f>IF(JURNAL!D141="k",JURNAL!I141,"")</f>
        <v/>
      </c>
      <c r="I140" s="173" t="str">
        <f>IF(JURNAL!D141="k",JURNAL!J141,"")</f>
        <v/>
      </c>
      <c r="J140" s="172" t="str">
        <f t="shared" si="5"/>
        <v/>
      </c>
      <c r="K140" s="171" t="str">
        <f>IF(JURNAL!D141="k",JURNAL!L141,"")</f>
        <v/>
      </c>
      <c r="L140" s="160"/>
    </row>
    <row r="141" spans="2:12" x14ac:dyDescent="0.2">
      <c r="B141" s="159"/>
      <c r="C141" s="201" t="str">
        <f>IF(JURNAL!D142="k",JURNAL!C142,"")</f>
        <v/>
      </c>
      <c r="D141" s="173" t="str">
        <f>IF(JURNAL!D142="k",JURNAL!E142,"")</f>
        <v/>
      </c>
      <c r="E141" s="202" t="str">
        <f>IF(JURNAL!D142="k",JURNAL!F142,"")</f>
        <v/>
      </c>
      <c r="F141" s="173" t="str">
        <f>IF(JURNAL!D142="k",JURNAL!G142,"")</f>
        <v/>
      </c>
      <c r="G141" s="172" t="str">
        <f t="shared" si="4"/>
        <v/>
      </c>
      <c r="H141" s="171" t="str">
        <f>IF(JURNAL!D142="k",JURNAL!I142,"")</f>
        <v/>
      </c>
      <c r="I141" s="173" t="str">
        <f>IF(JURNAL!D142="k",JURNAL!J142,"")</f>
        <v/>
      </c>
      <c r="J141" s="172" t="str">
        <f t="shared" si="5"/>
        <v/>
      </c>
      <c r="K141" s="171" t="str">
        <f>IF(JURNAL!D142="k",JURNAL!L142,"")</f>
        <v/>
      </c>
      <c r="L141" s="160"/>
    </row>
    <row r="142" spans="2:12" x14ac:dyDescent="0.2">
      <c r="B142" s="159"/>
      <c r="C142" s="201" t="str">
        <f>IF(JURNAL!D143="k",JURNAL!C143,"")</f>
        <v/>
      </c>
      <c r="D142" s="173" t="str">
        <f>IF(JURNAL!D143="k",JURNAL!E143,"")</f>
        <v/>
      </c>
      <c r="E142" s="202" t="str">
        <f>IF(JURNAL!D143="k",JURNAL!F143,"")</f>
        <v/>
      </c>
      <c r="F142" s="173" t="str">
        <f>IF(JURNAL!D143="k",JURNAL!G143,"")</f>
        <v/>
      </c>
      <c r="G142" s="172" t="str">
        <f t="shared" si="4"/>
        <v/>
      </c>
      <c r="H142" s="171" t="str">
        <f>IF(JURNAL!D143="k",JURNAL!I143,"")</f>
        <v/>
      </c>
      <c r="I142" s="173" t="str">
        <f>IF(JURNAL!D143="k",JURNAL!J143,"")</f>
        <v/>
      </c>
      <c r="J142" s="172" t="str">
        <f t="shared" si="5"/>
        <v/>
      </c>
      <c r="K142" s="171" t="str">
        <f>IF(JURNAL!D143="k",JURNAL!L143,"")</f>
        <v/>
      </c>
      <c r="L142" s="160"/>
    </row>
    <row r="143" spans="2:12" x14ac:dyDescent="0.2">
      <c r="B143" s="159"/>
      <c r="C143" s="201" t="str">
        <f>IF(JURNAL!D144="k",JURNAL!C144,"")</f>
        <v/>
      </c>
      <c r="D143" s="173" t="str">
        <f>IF(JURNAL!D144="k",JURNAL!E144,"")</f>
        <v/>
      </c>
      <c r="E143" s="202" t="str">
        <f>IF(JURNAL!D144="k",JURNAL!F144,"")</f>
        <v/>
      </c>
      <c r="F143" s="173" t="str">
        <f>IF(JURNAL!D144="k",JURNAL!G144,"")</f>
        <v/>
      </c>
      <c r="G143" s="172" t="str">
        <f t="shared" si="4"/>
        <v/>
      </c>
      <c r="H143" s="171" t="str">
        <f>IF(JURNAL!D144="k",JURNAL!I144,"")</f>
        <v/>
      </c>
      <c r="I143" s="173" t="str">
        <f>IF(JURNAL!D144="k",JURNAL!J144,"")</f>
        <v/>
      </c>
      <c r="J143" s="172" t="str">
        <f t="shared" si="5"/>
        <v/>
      </c>
      <c r="K143" s="171" t="str">
        <f>IF(JURNAL!D144="k",JURNAL!L144,"")</f>
        <v/>
      </c>
      <c r="L143" s="160"/>
    </row>
    <row r="144" spans="2:12" x14ac:dyDescent="0.2">
      <c r="B144" s="159"/>
      <c r="C144" s="201" t="str">
        <f>IF(JURNAL!D145="k",JURNAL!C145,"")</f>
        <v/>
      </c>
      <c r="D144" s="173" t="str">
        <f>IF(JURNAL!D145="k",JURNAL!E145,"")</f>
        <v/>
      </c>
      <c r="E144" s="202" t="str">
        <f>IF(JURNAL!D145="k",JURNAL!F145,"")</f>
        <v/>
      </c>
      <c r="F144" s="173" t="str">
        <f>IF(JURNAL!D145="k",JURNAL!G145,"")</f>
        <v/>
      </c>
      <c r="G144" s="172" t="str">
        <f t="shared" si="4"/>
        <v/>
      </c>
      <c r="H144" s="171" t="str">
        <f>IF(JURNAL!D145="k",JURNAL!I145,"")</f>
        <v/>
      </c>
      <c r="I144" s="173" t="str">
        <f>IF(JURNAL!D145="k",JURNAL!J145,"")</f>
        <v/>
      </c>
      <c r="J144" s="172" t="str">
        <f t="shared" si="5"/>
        <v/>
      </c>
      <c r="K144" s="171" t="str">
        <f>IF(JURNAL!D145="k",JURNAL!L145,"")</f>
        <v/>
      </c>
      <c r="L144" s="160"/>
    </row>
    <row r="145" spans="2:12" x14ac:dyDescent="0.2">
      <c r="B145" s="159"/>
      <c r="C145" s="201" t="str">
        <f>IF(JURNAL!D146="k",JURNAL!C146,"")</f>
        <v/>
      </c>
      <c r="D145" s="173" t="str">
        <f>IF(JURNAL!D146="k",JURNAL!E146,"")</f>
        <v/>
      </c>
      <c r="E145" s="202" t="str">
        <f>IF(JURNAL!D146="k",JURNAL!F146,"")</f>
        <v/>
      </c>
      <c r="F145" s="173" t="str">
        <f>IF(JURNAL!D146="k",JURNAL!G146,"")</f>
        <v/>
      </c>
      <c r="G145" s="172" t="str">
        <f t="shared" si="4"/>
        <v/>
      </c>
      <c r="H145" s="171" t="str">
        <f>IF(JURNAL!D146="k",JURNAL!I146,"")</f>
        <v/>
      </c>
      <c r="I145" s="173" t="str">
        <f>IF(JURNAL!D146="k",JURNAL!J146,"")</f>
        <v/>
      </c>
      <c r="J145" s="172" t="str">
        <f t="shared" si="5"/>
        <v/>
      </c>
      <c r="K145" s="171" t="str">
        <f>IF(JURNAL!D146="k",JURNAL!L146,"")</f>
        <v/>
      </c>
      <c r="L145" s="160"/>
    </row>
    <row r="146" spans="2:12" x14ac:dyDescent="0.2">
      <c r="B146" s="159"/>
      <c r="C146" s="201" t="str">
        <f>IF(JURNAL!D147="k",JURNAL!C147,"")</f>
        <v/>
      </c>
      <c r="D146" s="173" t="str">
        <f>IF(JURNAL!D147="k",JURNAL!E147,"")</f>
        <v/>
      </c>
      <c r="E146" s="202" t="str">
        <f>IF(JURNAL!D147="k",JURNAL!F147,"")</f>
        <v/>
      </c>
      <c r="F146" s="173" t="str">
        <f>IF(JURNAL!D147="k",JURNAL!G147,"")</f>
        <v/>
      </c>
      <c r="G146" s="172" t="str">
        <f t="shared" si="4"/>
        <v/>
      </c>
      <c r="H146" s="171" t="str">
        <f>IF(JURNAL!D147="k",JURNAL!I147,"")</f>
        <v/>
      </c>
      <c r="I146" s="173" t="str">
        <f>IF(JURNAL!D147="k",JURNAL!J147,"")</f>
        <v/>
      </c>
      <c r="J146" s="172" t="str">
        <f t="shared" si="5"/>
        <v/>
      </c>
      <c r="K146" s="171" t="str">
        <f>IF(JURNAL!D147="k",JURNAL!L147,"")</f>
        <v/>
      </c>
      <c r="L146" s="160"/>
    </row>
    <row r="147" spans="2:12" x14ac:dyDescent="0.2">
      <c r="B147" s="159"/>
      <c r="C147" s="201" t="str">
        <f>IF(JURNAL!D148="k",JURNAL!C148,"")</f>
        <v/>
      </c>
      <c r="D147" s="173" t="str">
        <f>IF(JURNAL!D148="k",JURNAL!E148,"")</f>
        <v/>
      </c>
      <c r="E147" s="202" t="str">
        <f>IF(JURNAL!D148="k",JURNAL!F148,"")</f>
        <v/>
      </c>
      <c r="F147" s="173" t="str">
        <f>IF(JURNAL!D148="k",JURNAL!G148,"")</f>
        <v/>
      </c>
      <c r="G147" s="172" t="str">
        <f t="shared" si="4"/>
        <v/>
      </c>
      <c r="H147" s="171" t="str">
        <f>IF(JURNAL!D148="k",JURNAL!I148,"")</f>
        <v/>
      </c>
      <c r="I147" s="173" t="str">
        <f>IF(JURNAL!D148="k",JURNAL!J148,"")</f>
        <v/>
      </c>
      <c r="J147" s="172" t="str">
        <f t="shared" si="5"/>
        <v/>
      </c>
      <c r="K147" s="171" t="str">
        <f>IF(JURNAL!D148="k",JURNAL!L148,"")</f>
        <v/>
      </c>
      <c r="L147" s="160"/>
    </row>
    <row r="148" spans="2:12" x14ac:dyDescent="0.2">
      <c r="B148" s="159"/>
      <c r="C148" s="201" t="str">
        <f>IF(JURNAL!D149="k",JURNAL!C149,"")</f>
        <v/>
      </c>
      <c r="D148" s="173" t="str">
        <f>IF(JURNAL!D149="k",JURNAL!E149,"")</f>
        <v/>
      </c>
      <c r="E148" s="202" t="str">
        <f>IF(JURNAL!D149="k",JURNAL!F149,"")</f>
        <v/>
      </c>
      <c r="F148" s="173" t="str">
        <f>IF(JURNAL!D149="k",JURNAL!G149,"")</f>
        <v/>
      </c>
      <c r="G148" s="172" t="str">
        <f t="shared" si="4"/>
        <v/>
      </c>
      <c r="H148" s="171" t="str">
        <f>IF(JURNAL!D149="k",JURNAL!I149,"")</f>
        <v/>
      </c>
      <c r="I148" s="173" t="str">
        <f>IF(JURNAL!D149="k",JURNAL!J149,"")</f>
        <v/>
      </c>
      <c r="J148" s="172" t="str">
        <f t="shared" si="5"/>
        <v/>
      </c>
      <c r="K148" s="171" t="str">
        <f>IF(JURNAL!D149="k",JURNAL!L149,"")</f>
        <v/>
      </c>
      <c r="L148" s="160"/>
    </row>
    <row r="149" spans="2:12" x14ac:dyDescent="0.2">
      <c r="B149" s="159"/>
      <c r="C149" s="201" t="str">
        <f>IF(JURNAL!D150="k",JURNAL!C150,"")</f>
        <v/>
      </c>
      <c r="D149" s="173" t="str">
        <f>IF(JURNAL!D150="k",JURNAL!E150,"")</f>
        <v/>
      </c>
      <c r="E149" s="202" t="str">
        <f>IF(JURNAL!D150="k",JURNAL!F150,"")</f>
        <v/>
      </c>
      <c r="F149" s="173" t="str">
        <f>IF(JURNAL!D150="k",JURNAL!G150,"")</f>
        <v/>
      </c>
      <c r="G149" s="172" t="str">
        <f t="shared" si="4"/>
        <v/>
      </c>
      <c r="H149" s="171" t="str">
        <f>IF(JURNAL!D150="k",JURNAL!I150,"")</f>
        <v/>
      </c>
      <c r="I149" s="173" t="str">
        <f>IF(JURNAL!D150="k",JURNAL!J150,"")</f>
        <v/>
      </c>
      <c r="J149" s="172" t="str">
        <f t="shared" si="5"/>
        <v/>
      </c>
      <c r="K149" s="171" t="str">
        <f>IF(JURNAL!D150="k",JURNAL!L150,"")</f>
        <v/>
      </c>
      <c r="L149" s="160"/>
    </row>
    <row r="150" spans="2:12" x14ac:dyDescent="0.2">
      <c r="B150" s="159"/>
      <c r="C150" s="201" t="str">
        <f>IF(JURNAL!D151="k",JURNAL!C151,"")</f>
        <v/>
      </c>
      <c r="D150" s="173" t="str">
        <f>IF(JURNAL!D151="k",JURNAL!E151,"")</f>
        <v/>
      </c>
      <c r="E150" s="202" t="str">
        <f>IF(JURNAL!D151="k",JURNAL!F151,"")</f>
        <v/>
      </c>
      <c r="F150" s="173" t="str">
        <f>IF(JURNAL!D151="k",JURNAL!G151,"")</f>
        <v/>
      </c>
      <c r="G150" s="172" t="str">
        <f t="shared" si="4"/>
        <v/>
      </c>
      <c r="H150" s="171" t="str">
        <f>IF(JURNAL!D151="k",JURNAL!I151,"")</f>
        <v/>
      </c>
      <c r="I150" s="173" t="str">
        <f>IF(JURNAL!D151="k",JURNAL!J151,"")</f>
        <v/>
      </c>
      <c r="J150" s="172" t="str">
        <f t="shared" si="5"/>
        <v/>
      </c>
      <c r="K150" s="171" t="str">
        <f>IF(JURNAL!D151="k",JURNAL!L151,"")</f>
        <v/>
      </c>
      <c r="L150" s="160"/>
    </row>
    <row r="151" spans="2:12" x14ac:dyDescent="0.2">
      <c r="B151" s="159"/>
      <c r="C151" s="201" t="str">
        <f>IF(JURNAL!D152="k",JURNAL!C152,"")</f>
        <v/>
      </c>
      <c r="D151" s="173" t="str">
        <f>IF(JURNAL!D152="k",JURNAL!E152,"")</f>
        <v/>
      </c>
      <c r="E151" s="202" t="str">
        <f>IF(JURNAL!D152="k",JURNAL!F152,"")</f>
        <v/>
      </c>
      <c r="F151" s="173" t="str">
        <f>IF(JURNAL!D152="k",JURNAL!G152,"")</f>
        <v/>
      </c>
      <c r="G151" s="172" t="str">
        <f t="shared" si="4"/>
        <v/>
      </c>
      <c r="H151" s="171" t="str">
        <f>IF(JURNAL!D152="k",JURNAL!I152,"")</f>
        <v/>
      </c>
      <c r="I151" s="173" t="str">
        <f>IF(JURNAL!D152="k",JURNAL!J152,"")</f>
        <v/>
      </c>
      <c r="J151" s="172" t="str">
        <f t="shared" si="5"/>
        <v/>
      </c>
      <c r="K151" s="171" t="str">
        <f>IF(JURNAL!D152="k",JURNAL!L152,"")</f>
        <v/>
      </c>
      <c r="L151" s="160"/>
    </row>
    <row r="152" spans="2:12" x14ac:dyDescent="0.2">
      <c r="B152" s="159"/>
      <c r="C152" s="201" t="str">
        <f>IF(JURNAL!D153="k",JURNAL!C153,"")</f>
        <v/>
      </c>
      <c r="D152" s="173" t="str">
        <f>IF(JURNAL!D153="k",JURNAL!E153,"")</f>
        <v/>
      </c>
      <c r="E152" s="202" t="str">
        <f>IF(JURNAL!D153="k",JURNAL!F153,"")</f>
        <v/>
      </c>
      <c r="F152" s="173" t="str">
        <f>IF(JURNAL!D153="k",JURNAL!G153,"")</f>
        <v/>
      </c>
      <c r="G152" s="172" t="str">
        <f t="shared" si="4"/>
        <v/>
      </c>
      <c r="H152" s="171" t="str">
        <f>IF(JURNAL!D153="k",JURNAL!I153,"")</f>
        <v/>
      </c>
      <c r="I152" s="173" t="str">
        <f>IF(JURNAL!D153="k",JURNAL!J153,"")</f>
        <v/>
      </c>
      <c r="J152" s="172" t="str">
        <f t="shared" si="5"/>
        <v/>
      </c>
      <c r="K152" s="171" t="str">
        <f>IF(JURNAL!D153="k",JURNAL!L153,"")</f>
        <v/>
      </c>
      <c r="L152" s="160"/>
    </row>
    <row r="153" spans="2:12" x14ac:dyDescent="0.2">
      <c r="B153" s="159"/>
      <c r="C153" s="201" t="str">
        <f>IF(JURNAL!D154="k",JURNAL!C154,"")</f>
        <v/>
      </c>
      <c r="D153" s="173" t="str">
        <f>IF(JURNAL!D154="k",JURNAL!E154,"")</f>
        <v/>
      </c>
      <c r="E153" s="202" t="str">
        <f>IF(JURNAL!D154="k",JURNAL!F154,"")</f>
        <v/>
      </c>
      <c r="F153" s="173" t="str">
        <f>IF(JURNAL!D154="k",JURNAL!G154,"")</f>
        <v/>
      </c>
      <c r="G153" s="172" t="str">
        <f t="shared" si="4"/>
        <v/>
      </c>
      <c r="H153" s="171" t="str">
        <f>IF(JURNAL!D154="k",JURNAL!I154,"")</f>
        <v/>
      </c>
      <c r="I153" s="173" t="str">
        <f>IF(JURNAL!D154="k",JURNAL!J154,"")</f>
        <v/>
      </c>
      <c r="J153" s="172" t="str">
        <f t="shared" si="5"/>
        <v/>
      </c>
      <c r="K153" s="171" t="str">
        <f>IF(JURNAL!D154="k",JURNAL!L154,"")</f>
        <v/>
      </c>
      <c r="L153" s="160"/>
    </row>
    <row r="154" spans="2:12" x14ac:dyDescent="0.2">
      <c r="B154" s="159"/>
      <c r="C154" s="201" t="str">
        <f>IF(JURNAL!D155="k",JURNAL!C155,"")</f>
        <v/>
      </c>
      <c r="D154" s="173" t="str">
        <f>IF(JURNAL!D155="k",JURNAL!E155,"")</f>
        <v/>
      </c>
      <c r="E154" s="202" t="str">
        <f>IF(JURNAL!D155="k",JURNAL!F155,"")</f>
        <v/>
      </c>
      <c r="F154" s="173" t="str">
        <f>IF(JURNAL!D155="k",JURNAL!G155,"")</f>
        <v/>
      </c>
      <c r="G154" s="172" t="str">
        <f t="shared" si="4"/>
        <v/>
      </c>
      <c r="H154" s="171" t="str">
        <f>IF(JURNAL!D155="k",JURNAL!I155,"")</f>
        <v/>
      </c>
      <c r="I154" s="173" t="str">
        <f>IF(JURNAL!D155="k",JURNAL!J155,"")</f>
        <v/>
      </c>
      <c r="J154" s="172" t="str">
        <f t="shared" si="5"/>
        <v/>
      </c>
      <c r="K154" s="171" t="str">
        <f>IF(JURNAL!D155="k",JURNAL!L155,"")</f>
        <v/>
      </c>
      <c r="L154" s="160"/>
    </row>
    <row r="155" spans="2:12" x14ac:dyDescent="0.2">
      <c r="B155" s="159"/>
      <c r="C155" s="201" t="str">
        <f>IF(JURNAL!D156="k",JURNAL!C156,"")</f>
        <v/>
      </c>
      <c r="D155" s="173" t="str">
        <f>IF(JURNAL!D156="k",JURNAL!E156,"")</f>
        <v/>
      </c>
      <c r="E155" s="202" t="str">
        <f>IF(JURNAL!D156="k",JURNAL!F156,"")</f>
        <v/>
      </c>
      <c r="F155" s="173" t="str">
        <f>IF(JURNAL!D156="k",JURNAL!G156,"")</f>
        <v/>
      </c>
      <c r="G155" s="172" t="str">
        <f t="shared" si="4"/>
        <v/>
      </c>
      <c r="H155" s="171" t="str">
        <f>IF(JURNAL!D156="k",JURNAL!I156,"")</f>
        <v/>
      </c>
      <c r="I155" s="173" t="str">
        <f>IF(JURNAL!D156="k",JURNAL!J156,"")</f>
        <v/>
      </c>
      <c r="J155" s="172" t="str">
        <f t="shared" si="5"/>
        <v/>
      </c>
      <c r="K155" s="171" t="str">
        <f>IF(JURNAL!D156="k",JURNAL!L156,"")</f>
        <v/>
      </c>
      <c r="L155" s="160"/>
    </row>
    <row r="156" spans="2:12" x14ac:dyDescent="0.2">
      <c r="B156" s="159"/>
      <c r="C156" s="201" t="str">
        <f>IF(JURNAL!D157="k",JURNAL!C157,"")</f>
        <v/>
      </c>
      <c r="D156" s="173" t="str">
        <f>IF(JURNAL!D157="k",JURNAL!E157,"")</f>
        <v/>
      </c>
      <c r="E156" s="202" t="str">
        <f>IF(JURNAL!D157="k",JURNAL!F157,"")</f>
        <v/>
      </c>
      <c r="F156" s="173" t="str">
        <f>IF(JURNAL!D157="k",JURNAL!G157,"")</f>
        <v/>
      </c>
      <c r="G156" s="172" t="str">
        <f t="shared" si="4"/>
        <v/>
      </c>
      <c r="H156" s="171" t="str">
        <f>IF(JURNAL!D157="k",JURNAL!I157,"")</f>
        <v/>
      </c>
      <c r="I156" s="173" t="str">
        <f>IF(JURNAL!D157="k",JURNAL!J157,"")</f>
        <v/>
      </c>
      <c r="J156" s="172" t="str">
        <f t="shared" si="5"/>
        <v/>
      </c>
      <c r="K156" s="171" t="str">
        <f>IF(JURNAL!D157="k",JURNAL!L157,"")</f>
        <v/>
      </c>
      <c r="L156" s="160"/>
    </row>
    <row r="157" spans="2:12" x14ac:dyDescent="0.2">
      <c r="B157" s="159"/>
      <c r="C157" s="201" t="str">
        <f>IF(JURNAL!D158="k",JURNAL!C158,"")</f>
        <v/>
      </c>
      <c r="D157" s="173" t="str">
        <f>IF(JURNAL!D158="k",JURNAL!E158,"")</f>
        <v/>
      </c>
      <c r="E157" s="202" t="str">
        <f>IF(JURNAL!D158="k",JURNAL!F158,"")</f>
        <v/>
      </c>
      <c r="F157" s="173" t="str">
        <f>IF(JURNAL!D158="k",JURNAL!G158,"")</f>
        <v/>
      </c>
      <c r="G157" s="172" t="str">
        <f t="shared" si="4"/>
        <v/>
      </c>
      <c r="H157" s="171" t="str">
        <f>IF(JURNAL!D158="k",JURNAL!I158,"")</f>
        <v/>
      </c>
      <c r="I157" s="173" t="str">
        <f>IF(JURNAL!D158="k",JURNAL!J158,"")</f>
        <v/>
      </c>
      <c r="J157" s="172" t="str">
        <f t="shared" si="5"/>
        <v/>
      </c>
      <c r="K157" s="171" t="str">
        <f>IF(JURNAL!D158="k",JURNAL!L158,"")</f>
        <v/>
      </c>
      <c r="L157" s="160"/>
    </row>
    <row r="158" spans="2:12" x14ac:dyDescent="0.2">
      <c r="B158" s="159"/>
      <c r="C158" s="201" t="str">
        <f>IF(JURNAL!D159="k",JURNAL!C159,"")</f>
        <v/>
      </c>
      <c r="D158" s="173" t="str">
        <f>IF(JURNAL!D159="k",JURNAL!E159,"")</f>
        <v/>
      </c>
      <c r="E158" s="202" t="str">
        <f>IF(JURNAL!D159="k",JURNAL!F159,"")</f>
        <v/>
      </c>
      <c r="F158" s="173" t="str">
        <f>IF(JURNAL!D159="k",JURNAL!G159,"")</f>
        <v/>
      </c>
      <c r="G158" s="172" t="str">
        <f t="shared" si="4"/>
        <v/>
      </c>
      <c r="H158" s="171" t="str">
        <f>IF(JURNAL!D159="k",JURNAL!I159,"")</f>
        <v/>
      </c>
      <c r="I158" s="173" t="str">
        <f>IF(JURNAL!D159="k",JURNAL!J159,"")</f>
        <v/>
      </c>
      <c r="J158" s="172" t="str">
        <f t="shared" si="5"/>
        <v/>
      </c>
      <c r="K158" s="171" t="str">
        <f>IF(JURNAL!D159="k",JURNAL!L159,"")</f>
        <v/>
      </c>
      <c r="L158" s="160"/>
    </row>
    <row r="159" spans="2:12" x14ac:dyDescent="0.2">
      <c r="B159" s="159"/>
      <c r="C159" s="201" t="str">
        <f>IF(JURNAL!D160="k",JURNAL!C160,"")</f>
        <v/>
      </c>
      <c r="D159" s="173" t="str">
        <f>IF(JURNAL!D160="k",JURNAL!E160,"")</f>
        <v/>
      </c>
      <c r="E159" s="202" t="str">
        <f>IF(JURNAL!D160="k",JURNAL!F160,"")</f>
        <v/>
      </c>
      <c r="F159" s="173" t="str">
        <f>IF(JURNAL!D160="k",JURNAL!G160,"")</f>
        <v/>
      </c>
      <c r="G159" s="172" t="str">
        <f t="shared" si="4"/>
        <v/>
      </c>
      <c r="H159" s="171" t="str">
        <f>IF(JURNAL!D160="k",JURNAL!I160,"")</f>
        <v/>
      </c>
      <c r="I159" s="173" t="str">
        <f>IF(JURNAL!D160="k",JURNAL!J160,"")</f>
        <v/>
      </c>
      <c r="J159" s="172" t="str">
        <f t="shared" si="5"/>
        <v/>
      </c>
      <c r="K159" s="171" t="str">
        <f>IF(JURNAL!D160="k",JURNAL!L160,"")</f>
        <v/>
      </c>
      <c r="L159" s="160"/>
    </row>
    <row r="160" spans="2:12" x14ac:dyDescent="0.2">
      <c r="B160" s="159"/>
      <c r="C160" s="201" t="str">
        <f>IF(JURNAL!D161="k",JURNAL!C161,"")</f>
        <v/>
      </c>
      <c r="D160" s="173" t="str">
        <f>IF(JURNAL!D161="k",JURNAL!E161,"")</f>
        <v/>
      </c>
      <c r="E160" s="202" t="str">
        <f>IF(JURNAL!D161="k",JURNAL!F161,"")</f>
        <v/>
      </c>
      <c r="F160" s="173" t="str">
        <f>IF(JURNAL!D161="k",JURNAL!G161,"")</f>
        <v/>
      </c>
      <c r="G160" s="172" t="str">
        <f t="shared" si="4"/>
        <v/>
      </c>
      <c r="H160" s="171" t="str">
        <f>IF(JURNAL!D161="k",JURNAL!I161,"")</f>
        <v/>
      </c>
      <c r="I160" s="173" t="str">
        <f>IF(JURNAL!D161="k",JURNAL!J161,"")</f>
        <v/>
      </c>
      <c r="J160" s="172" t="str">
        <f t="shared" si="5"/>
        <v/>
      </c>
      <c r="K160" s="171" t="str">
        <f>IF(JURNAL!D161="k",JURNAL!L161,"")</f>
        <v/>
      </c>
      <c r="L160" s="160"/>
    </row>
    <row r="161" spans="2:12" x14ac:dyDescent="0.2">
      <c r="B161" s="159"/>
      <c r="C161" s="201" t="str">
        <f>IF(JURNAL!D162="k",JURNAL!C162,"")</f>
        <v/>
      </c>
      <c r="D161" s="173" t="str">
        <f>IF(JURNAL!D162="k",JURNAL!E162,"")</f>
        <v/>
      </c>
      <c r="E161" s="202" t="str">
        <f>IF(JURNAL!D162="k",JURNAL!F162,"")</f>
        <v/>
      </c>
      <c r="F161" s="173" t="str">
        <f>IF(JURNAL!D162="k",JURNAL!G162,"")</f>
        <v/>
      </c>
      <c r="G161" s="172" t="str">
        <f t="shared" si="4"/>
        <v/>
      </c>
      <c r="H161" s="171" t="str">
        <f>IF(JURNAL!D162="k",JURNAL!I162,"")</f>
        <v/>
      </c>
      <c r="I161" s="173" t="str">
        <f>IF(JURNAL!D162="k",JURNAL!J162,"")</f>
        <v/>
      </c>
      <c r="J161" s="172" t="str">
        <f t="shared" si="5"/>
        <v/>
      </c>
      <c r="K161" s="171" t="str">
        <f>IF(JURNAL!D162="k",JURNAL!L162,"")</f>
        <v/>
      </c>
      <c r="L161" s="160"/>
    </row>
    <row r="162" spans="2:12" x14ac:dyDescent="0.2">
      <c r="B162" s="159"/>
      <c r="C162" s="201" t="str">
        <f>IF(JURNAL!D163="k",JURNAL!C163,"")</f>
        <v/>
      </c>
      <c r="D162" s="173" t="str">
        <f>IF(JURNAL!D163="k",JURNAL!E163,"")</f>
        <v/>
      </c>
      <c r="E162" s="202" t="str">
        <f>IF(JURNAL!D163="k",JURNAL!F163,"")</f>
        <v/>
      </c>
      <c r="F162" s="173" t="str">
        <f>IF(JURNAL!D163="k",JURNAL!G163,"")</f>
        <v/>
      </c>
      <c r="G162" s="172" t="str">
        <f t="shared" si="4"/>
        <v/>
      </c>
      <c r="H162" s="171" t="str">
        <f>IF(JURNAL!D163="k",JURNAL!I163,"")</f>
        <v/>
      </c>
      <c r="I162" s="173" t="str">
        <f>IF(JURNAL!D163="k",JURNAL!J163,"")</f>
        <v/>
      </c>
      <c r="J162" s="172" t="str">
        <f t="shared" si="5"/>
        <v/>
      </c>
      <c r="K162" s="171" t="str">
        <f>IF(JURNAL!D163="k",JURNAL!L163,"")</f>
        <v/>
      </c>
      <c r="L162" s="160"/>
    </row>
    <row r="163" spans="2:12" x14ac:dyDescent="0.2">
      <c r="B163" s="159"/>
      <c r="C163" s="201" t="str">
        <f>IF(JURNAL!D164="k",JURNAL!C164,"")</f>
        <v/>
      </c>
      <c r="D163" s="173" t="str">
        <f>IF(JURNAL!D164="k",JURNAL!E164,"")</f>
        <v/>
      </c>
      <c r="E163" s="202" t="str">
        <f>IF(JURNAL!D164="k",JURNAL!F164,"")</f>
        <v/>
      </c>
      <c r="F163" s="173" t="str">
        <f>IF(JURNAL!D164="k",JURNAL!G164,"")</f>
        <v/>
      </c>
      <c r="G163" s="172" t="str">
        <f t="shared" si="4"/>
        <v/>
      </c>
      <c r="H163" s="171" t="str">
        <f>IF(JURNAL!D164="k",JURNAL!I164,"")</f>
        <v/>
      </c>
      <c r="I163" s="173" t="str">
        <f>IF(JURNAL!D164="k",JURNAL!J164,"")</f>
        <v/>
      </c>
      <c r="J163" s="172" t="str">
        <f t="shared" si="5"/>
        <v/>
      </c>
      <c r="K163" s="171" t="str">
        <f>IF(JURNAL!D164="k",JURNAL!L164,"")</f>
        <v/>
      </c>
      <c r="L163" s="160"/>
    </row>
    <row r="164" spans="2:12" x14ac:dyDescent="0.2">
      <c r="B164" s="159"/>
      <c r="C164" s="201" t="str">
        <f>IF(JURNAL!D165="k",JURNAL!C165,"")</f>
        <v/>
      </c>
      <c r="D164" s="173" t="str">
        <f>IF(JURNAL!D165="k",JURNAL!E165,"")</f>
        <v/>
      </c>
      <c r="E164" s="202" t="str">
        <f>IF(JURNAL!D165="k",JURNAL!F165,"")</f>
        <v/>
      </c>
      <c r="F164" s="173" t="str">
        <f>IF(JURNAL!D165="k",JURNAL!G165,"")</f>
        <v/>
      </c>
      <c r="G164" s="172" t="str">
        <f t="shared" si="4"/>
        <v/>
      </c>
      <c r="H164" s="171" t="str">
        <f>IF(JURNAL!D165="k",JURNAL!I165,"")</f>
        <v/>
      </c>
      <c r="I164" s="173" t="str">
        <f>IF(JURNAL!D165="k",JURNAL!J165,"")</f>
        <v/>
      </c>
      <c r="J164" s="172" t="str">
        <f t="shared" si="5"/>
        <v/>
      </c>
      <c r="K164" s="171" t="str">
        <f>IF(JURNAL!D165="k",JURNAL!L165,"")</f>
        <v/>
      </c>
      <c r="L164" s="160"/>
    </row>
    <row r="165" spans="2:12" x14ac:dyDescent="0.2">
      <c r="B165" s="159"/>
      <c r="C165" s="201" t="str">
        <f>IF(JURNAL!D166="k",JURNAL!C166,"")</f>
        <v/>
      </c>
      <c r="D165" s="173" t="str">
        <f>IF(JURNAL!D166="k",JURNAL!E166,"")</f>
        <v/>
      </c>
      <c r="E165" s="202" t="str">
        <f>IF(JURNAL!D166="k",JURNAL!F166,"")</f>
        <v/>
      </c>
      <c r="F165" s="173" t="str">
        <f>IF(JURNAL!D166="k",JURNAL!G166,"")</f>
        <v/>
      </c>
      <c r="G165" s="172" t="str">
        <f t="shared" si="4"/>
        <v/>
      </c>
      <c r="H165" s="171" t="str">
        <f>IF(JURNAL!D166="k",JURNAL!I166,"")</f>
        <v/>
      </c>
      <c r="I165" s="173" t="str">
        <f>IF(JURNAL!D166="k",JURNAL!J166,"")</f>
        <v/>
      </c>
      <c r="J165" s="172" t="str">
        <f t="shared" si="5"/>
        <v/>
      </c>
      <c r="K165" s="171" t="str">
        <f>IF(JURNAL!D166="k",JURNAL!L166,"")</f>
        <v/>
      </c>
      <c r="L165" s="160"/>
    </row>
    <row r="166" spans="2:12" x14ac:dyDescent="0.2">
      <c r="B166" s="159"/>
      <c r="C166" s="201" t="str">
        <f>IF(JURNAL!D167="k",JURNAL!C167,"")</f>
        <v/>
      </c>
      <c r="D166" s="173" t="str">
        <f>IF(JURNAL!D167="k",JURNAL!E167,"")</f>
        <v/>
      </c>
      <c r="E166" s="202" t="str">
        <f>IF(JURNAL!D167="k",JURNAL!F167,"")</f>
        <v/>
      </c>
      <c r="F166" s="173" t="str">
        <f>IF(JURNAL!D167="k",JURNAL!G167,"")</f>
        <v/>
      </c>
      <c r="G166" s="172" t="str">
        <f t="shared" si="4"/>
        <v/>
      </c>
      <c r="H166" s="171" t="str">
        <f>IF(JURNAL!D167="k",JURNAL!I167,"")</f>
        <v/>
      </c>
      <c r="I166" s="173" t="str">
        <f>IF(JURNAL!D167="k",JURNAL!J167,"")</f>
        <v/>
      </c>
      <c r="J166" s="172" t="str">
        <f t="shared" si="5"/>
        <v/>
      </c>
      <c r="K166" s="171" t="str">
        <f>IF(JURNAL!D167="k",JURNAL!L167,"")</f>
        <v/>
      </c>
      <c r="L166" s="160"/>
    </row>
    <row r="167" spans="2:12" x14ac:dyDescent="0.2">
      <c r="B167" s="159"/>
      <c r="C167" s="201" t="str">
        <f>IF(JURNAL!D168="k",JURNAL!C168,"")</f>
        <v/>
      </c>
      <c r="D167" s="173" t="str">
        <f>IF(JURNAL!D168="k",JURNAL!E168,"")</f>
        <v/>
      </c>
      <c r="E167" s="202" t="str">
        <f>IF(JURNAL!D168="k",JURNAL!F168,"")</f>
        <v/>
      </c>
      <c r="F167" s="173" t="str">
        <f>IF(JURNAL!D168="k",JURNAL!G168,"")</f>
        <v/>
      </c>
      <c r="G167" s="172" t="str">
        <f t="shared" ref="G167:G183" si="6">IF(F167="","",VLOOKUP(F167,NamaAkun,2))</f>
        <v/>
      </c>
      <c r="H167" s="171" t="str">
        <f>IF(JURNAL!D168="k",JURNAL!I168,"")</f>
        <v/>
      </c>
      <c r="I167" s="173" t="str">
        <f>IF(JURNAL!D168="k",JURNAL!J168,"")</f>
        <v/>
      </c>
      <c r="J167" s="172" t="str">
        <f t="shared" ref="J167:J183" si="7">IF(I167="","",VLOOKUP(I167,NamaAkun,2))</f>
        <v/>
      </c>
      <c r="K167" s="171" t="str">
        <f>IF(JURNAL!D168="k",JURNAL!L168,"")</f>
        <v/>
      </c>
      <c r="L167" s="160"/>
    </row>
    <row r="168" spans="2:12" x14ac:dyDescent="0.2">
      <c r="B168" s="159"/>
      <c r="C168" s="201" t="str">
        <f>IF(JURNAL!D169="k",JURNAL!C169,"")</f>
        <v/>
      </c>
      <c r="D168" s="173" t="str">
        <f>IF(JURNAL!D169="k",JURNAL!E169,"")</f>
        <v/>
      </c>
      <c r="E168" s="202" t="str">
        <f>IF(JURNAL!D169="k",JURNAL!F169,"")</f>
        <v/>
      </c>
      <c r="F168" s="173" t="str">
        <f>IF(JURNAL!D169="k",JURNAL!G169,"")</f>
        <v/>
      </c>
      <c r="G168" s="172" t="str">
        <f t="shared" si="6"/>
        <v/>
      </c>
      <c r="H168" s="171" t="str">
        <f>IF(JURNAL!D169="k",JURNAL!I169,"")</f>
        <v/>
      </c>
      <c r="I168" s="173" t="str">
        <f>IF(JURNAL!D169="k",JURNAL!J169,"")</f>
        <v/>
      </c>
      <c r="J168" s="172" t="str">
        <f t="shared" si="7"/>
        <v/>
      </c>
      <c r="K168" s="171" t="str">
        <f>IF(JURNAL!D169="k",JURNAL!L169,"")</f>
        <v/>
      </c>
      <c r="L168" s="160"/>
    </row>
    <row r="169" spans="2:12" x14ac:dyDescent="0.2">
      <c r="B169" s="159"/>
      <c r="C169" s="201" t="str">
        <f>IF(JURNAL!D170="k",JURNAL!C170,"")</f>
        <v/>
      </c>
      <c r="D169" s="173" t="str">
        <f>IF(JURNAL!D170="k",JURNAL!E170,"")</f>
        <v/>
      </c>
      <c r="E169" s="202" t="str">
        <f>IF(JURNAL!D170="k",JURNAL!F170,"")</f>
        <v/>
      </c>
      <c r="F169" s="173" t="str">
        <f>IF(JURNAL!D170="k",JURNAL!G170,"")</f>
        <v/>
      </c>
      <c r="G169" s="172" t="str">
        <f t="shared" si="6"/>
        <v/>
      </c>
      <c r="H169" s="171" t="str">
        <f>IF(JURNAL!D170="k",JURNAL!I170,"")</f>
        <v/>
      </c>
      <c r="I169" s="173" t="str">
        <f>IF(JURNAL!D170="k",JURNAL!J170,"")</f>
        <v/>
      </c>
      <c r="J169" s="172" t="str">
        <f t="shared" si="7"/>
        <v/>
      </c>
      <c r="K169" s="171" t="str">
        <f>IF(JURNAL!D170="k",JURNAL!L170,"")</f>
        <v/>
      </c>
      <c r="L169" s="160"/>
    </row>
    <row r="170" spans="2:12" x14ac:dyDescent="0.2">
      <c r="B170" s="159"/>
      <c r="C170" s="201" t="str">
        <f>IF(JURNAL!D171="k",JURNAL!C171,"")</f>
        <v/>
      </c>
      <c r="D170" s="173" t="str">
        <f>IF(JURNAL!D171="k",JURNAL!E171,"")</f>
        <v/>
      </c>
      <c r="E170" s="202" t="str">
        <f>IF(JURNAL!D171="k",JURNAL!F171,"")</f>
        <v/>
      </c>
      <c r="F170" s="173" t="str">
        <f>IF(JURNAL!D171="k",JURNAL!G171,"")</f>
        <v/>
      </c>
      <c r="G170" s="172" t="str">
        <f t="shared" si="6"/>
        <v/>
      </c>
      <c r="H170" s="171" t="str">
        <f>IF(JURNAL!D171="k",JURNAL!I171,"")</f>
        <v/>
      </c>
      <c r="I170" s="173" t="str">
        <f>IF(JURNAL!D171="k",JURNAL!J171,"")</f>
        <v/>
      </c>
      <c r="J170" s="172" t="str">
        <f t="shared" si="7"/>
        <v/>
      </c>
      <c r="K170" s="171" t="str">
        <f>IF(JURNAL!D171="k",JURNAL!L171,"")</f>
        <v/>
      </c>
      <c r="L170" s="160"/>
    </row>
    <row r="171" spans="2:12" x14ac:dyDescent="0.2">
      <c r="B171" s="159"/>
      <c r="C171" s="201" t="str">
        <f>IF(JURNAL!D172="k",JURNAL!C172,"")</f>
        <v/>
      </c>
      <c r="D171" s="173" t="str">
        <f>IF(JURNAL!D172="k",JURNAL!E172,"")</f>
        <v/>
      </c>
      <c r="E171" s="202" t="str">
        <f>IF(JURNAL!D172="k",JURNAL!F172,"")</f>
        <v/>
      </c>
      <c r="F171" s="173" t="str">
        <f>IF(JURNAL!D172="k",JURNAL!G172,"")</f>
        <v/>
      </c>
      <c r="G171" s="172" t="str">
        <f t="shared" si="6"/>
        <v/>
      </c>
      <c r="H171" s="171" t="str">
        <f>IF(JURNAL!D172="k",JURNAL!I172,"")</f>
        <v/>
      </c>
      <c r="I171" s="173" t="str">
        <f>IF(JURNAL!D172="k",JURNAL!J172,"")</f>
        <v/>
      </c>
      <c r="J171" s="172" t="str">
        <f t="shared" si="7"/>
        <v/>
      </c>
      <c r="K171" s="171" t="str">
        <f>IF(JURNAL!D172="k",JURNAL!L172,"")</f>
        <v/>
      </c>
      <c r="L171" s="160"/>
    </row>
    <row r="172" spans="2:12" x14ac:dyDescent="0.2">
      <c r="B172" s="159"/>
      <c r="C172" s="201" t="str">
        <f>IF(JURNAL!D173="k",JURNAL!C173,"")</f>
        <v/>
      </c>
      <c r="D172" s="173" t="str">
        <f>IF(JURNAL!D173="k",JURNAL!E173,"")</f>
        <v/>
      </c>
      <c r="E172" s="202" t="str">
        <f>IF(JURNAL!D173="k",JURNAL!F173,"")</f>
        <v/>
      </c>
      <c r="F172" s="173" t="str">
        <f>IF(JURNAL!D173="k",JURNAL!G173,"")</f>
        <v/>
      </c>
      <c r="G172" s="172" t="str">
        <f t="shared" si="6"/>
        <v/>
      </c>
      <c r="H172" s="171" t="str">
        <f>IF(JURNAL!D173="k",JURNAL!I173,"")</f>
        <v/>
      </c>
      <c r="I172" s="173" t="str">
        <f>IF(JURNAL!D173="k",JURNAL!J173,"")</f>
        <v/>
      </c>
      <c r="J172" s="172" t="str">
        <f t="shared" si="7"/>
        <v/>
      </c>
      <c r="K172" s="171" t="str">
        <f>IF(JURNAL!D173="k",JURNAL!L173,"")</f>
        <v/>
      </c>
      <c r="L172" s="160"/>
    </row>
    <row r="173" spans="2:12" x14ac:dyDescent="0.2">
      <c r="B173" s="159"/>
      <c r="C173" s="201" t="str">
        <f>IF(JURNAL!D174="k",JURNAL!C174,"")</f>
        <v/>
      </c>
      <c r="D173" s="173" t="str">
        <f>IF(JURNAL!D174="k",JURNAL!E174,"")</f>
        <v/>
      </c>
      <c r="E173" s="202" t="str">
        <f>IF(JURNAL!D174="k",JURNAL!F174,"")</f>
        <v/>
      </c>
      <c r="F173" s="173" t="str">
        <f>IF(JURNAL!D174="k",JURNAL!G174,"")</f>
        <v/>
      </c>
      <c r="G173" s="172" t="str">
        <f t="shared" si="6"/>
        <v/>
      </c>
      <c r="H173" s="171" t="str">
        <f>IF(JURNAL!D174="k",JURNAL!I174,"")</f>
        <v/>
      </c>
      <c r="I173" s="173" t="str">
        <f>IF(JURNAL!D174="k",JURNAL!J174,"")</f>
        <v/>
      </c>
      <c r="J173" s="172" t="str">
        <f t="shared" si="7"/>
        <v/>
      </c>
      <c r="K173" s="171" t="str">
        <f>IF(JURNAL!D174="k",JURNAL!L174,"")</f>
        <v/>
      </c>
      <c r="L173" s="160"/>
    </row>
    <row r="174" spans="2:12" x14ac:dyDescent="0.2">
      <c r="B174" s="159"/>
      <c r="C174" s="201" t="str">
        <f>IF(JURNAL!D175="k",JURNAL!C175,"")</f>
        <v/>
      </c>
      <c r="D174" s="173" t="str">
        <f>IF(JURNAL!D175="k",JURNAL!E175,"")</f>
        <v/>
      </c>
      <c r="E174" s="202" t="str">
        <f>IF(JURNAL!D175="k",JURNAL!F175,"")</f>
        <v/>
      </c>
      <c r="F174" s="173" t="str">
        <f>IF(JURNAL!D175="k",JURNAL!G175,"")</f>
        <v/>
      </c>
      <c r="G174" s="172" t="str">
        <f t="shared" si="6"/>
        <v/>
      </c>
      <c r="H174" s="171" t="str">
        <f>IF(JURNAL!D175="k",JURNAL!I175,"")</f>
        <v/>
      </c>
      <c r="I174" s="173" t="str">
        <f>IF(JURNAL!D175="k",JURNAL!J175,"")</f>
        <v/>
      </c>
      <c r="J174" s="172" t="str">
        <f t="shared" si="7"/>
        <v/>
      </c>
      <c r="K174" s="171" t="str">
        <f>IF(JURNAL!D175="k",JURNAL!L175,"")</f>
        <v/>
      </c>
      <c r="L174" s="160"/>
    </row>
    <row r="175" spans="2:12" x14ac:dyDescent="0.2">
      <c r="B175" s="159"/>
      <c r="C175" s="201" t="str">
        <f>IF(JURNAL!D176="k",JURNAL!C176,"")</f>
        <v/>
      </c>
      <c r="D175" s="173" t="str">
        <f>IF(JURNAL!D176="k",JURNAL!E176,"")</f>
        <v/>
      </c>
      <c r="E175" s="202" t="str">
        <f>IF(JURNAL!D176="k",JURNAL!F176,"")</f>
        <v/>
      </c>
      <c r="F175" s="173" t="str">
        <f>IF(JURNAL!D176="k",JURNAL!G176,"")</f>
        <v/>
      </c>
      <c r="G175" s="172" t="str">
        <f t="shared" si="6"/>
        <v/>
      </c>
      <c r="H175" s="171" t="str">
        <f>IF(JURNAL!D176="k",JURNAL!I176,"")</f>
        <v/>
      </c>
      <c r="I175" s="173" t="str">
        <f>IF(JURNAL!D176="k",JURNAL!J176,"")</f>
        <v/>
      </c>
      <c r="J175" s="172" t="str">
        <f t="shared" si="7"/>
        <v/>
      </c>
      <c r="K175" s="171" t="str">
        <f>IF(JURNAL!D176="k",JURNAL!L176,"")</f>
        <v/>
      </c>
      <c r="L175" s="160"/>
    </row>
    <row r="176" spans="2:12" x14ac:dyDescent="0.2">
      <c r="B176" s="159"/>
      <c r="C176" s="201" t="str">
        <f>IF(JURNAL!D177="k",JURNAL!C177,"")</f>
        <v/>
      </c>
      <c r="D176" s="173" t="str">
        <f>IF(JURNAL!D177="k",JURNAL!E177,"")</f>
        <v/>
      </c>
      <c r="E176" s="202" t="str">
        <f>IF(JURNAL!D177="k",JURNAL!F177,"")</f>
        <v/>
      </c>
      <c r="F176" s="173" t="str">
        <f>IF(JURNAL!D177="k",JURNAL!G177,"")</f>
        <v/>
      </c>
      <c r="G176" s="172" t="str">
        <f t="shared" si="6"/>
        <v/>
      </c>
      <c r="H176" s="171" t="str">
        <f>IF(JURNAL!D177="k",JURNAL!I177,"")</f>
        <v/>
      </c>
      <c r="I176" s="173" t="str">
        <f>IF(JURNAL!D177="k",JURNAL!J177,"")</f>
        <v/>
      </c>
      <c r="J176" s="172" t="str">
        <f t="shared" si="7"/>
        <v/>
      </c>
      <c r="K176" s="171" t="str">
        <f>IF(JURNAL!D177="k",JURNAL!L177,"")</f>
        <v/>
      </c>
      <c r="L176" s="160"/>
    </row>
    <row r="177" spans="2:12" x14ac:dyDescent="0.2">
      <c r="B177" s="159"/>
      <c r="C177" s="201" t="str">
        <f>IF(JURNAL!D178="k",JURNAL!C178,"")</f>
        <v/>
      </c>
      <c r="D177" s="173" t="str">
        <f>IF(JURNAL!D178="k",JURNAL!E178,"")</f>
        <v/>
      </c>
      <c r="E177" s="202" t="str">
        <f>IF(JURNAL!D178="k",JURNAL!F178,"")</f>
        <v/>
      </c>
      <c r="F177" s="173" t="str">
        <f>IF(JURNAL!D178="k",JURNAL!G178,"")</f>
        <v/>
      </c>
      <c r="G177" s="172" t="str">
        <f t="shared" si="6"/>
        <v/>
      </c>
      <c r="H177" s="171" t="str">
        <f>IF(JURNAL!D178="k",JURNAL!I178,"")</f>
        <v/>
      </c>
      <c r="I177" s="173" t="str">
        <f>IF(JURNAL!D178="k",JURNAL!J178,"")</f>
        <v/>
      </c>
      <c r="J177" s="172" t="str">
        <f t="shared" si="7"/>
        <v/>
      </c>
      <c r="K177" s="171" t="str">
        <f>IF(JURNAL!D178="k",JURNAL!L178,"")</f>
        <v/>
      </c>
      <c r="L177" s="160"/>
    </row>
    <row r="178" spans="2:12" x14ac:dyDescent="0.2">
      <c r="B178" s="159"/>
      <c r="C178" s="201" t="str">
        <f>IF(JURNAL!D179="k",JURNAL!C179,"")</f>
        <v/>
      </c>
      <c r="D178" s="173" t="str">
        <f>IF(JURNAL!D179="k",JURNAL!E179,"")</f>
        <v/>
      </c>
      <c r="E178" s="202" t="str">
        <f>IF(JURNAL!D179="k",JURNAL!F179,"")</f>
        <v/>
      </c>
      <c r="F178" s="173" t="str">
        <f>IF(JURNAL!D179="k",JURNAL!G179,"")</f>
        <v/>
      </c>
      <c r="G178" s="172" t="str">
        <f t="shared" si="6"/>
        <v/>
      </c>
      <c r="H178" s="171" t="str">
        <f>IF(JURNAL!D179="k",JURNAL!I179,"")</f>
        <v/>
      </c>
      <c r="I178" s="173" t="str">
        <f>IF(JURNAL!D179="k",JURNAL!J179,"")</f>
        <v/>
      </c>
      <c r="J178" s="172" t="str">
        <f t="shared" si="7"/>
        <v/>
      </c>
      <c r="K178" s="171" t="str">
        <f>IF(JURNAL!D179="k",JURNAL!L179,"")</f>
        <v/>
      </c>
      <c r="L178" s="160"/>
    </row>
    <row r="179" spans="2:12" x14ac:dyDescent="0.2">
      <c r="B179" s="159"/>
      <c r="C179" s="201" t="str">
        <f>IF(JURNAL!D180="k",JURNAL!C180,"")</f>
        <v/>
      </c>
      <c r="D179" s="173" t="str">
        <f>IF(JURNAL!D180="k",JURNAL!E180,"")</f>
        <v/>
      </c>
      <c r="E179" s="202" t="str">
        <f>IF(JURNAL!D180="k",JURNAL!F180,"")</f>
        <v/>
      </c>
      <c r="F179" s="173" t="str">
        <f>IF(JURNAL!D180="k",JURNAL!G180,"")</f>
        <v/>
      </c>
      <c r="G179" s="172" t="str">
        <f t="shared" si="6"/>
        <v/>
      </c>
      <c r="H179" s="171" t="str">
        <f>IF(JURNAL!D180="k",JURNAL!I180,"")</f>
        <v/>
      </c>
      <c r="I179" s="173" t="str">
        <f>IF(JURNAL!D180="k",JURNAL!J180,"")</f>
        <v/>
      </c>
      <c r="J179" s="172" t="str">
        <f t="shared" si="7"/>
        <v/>
      </c>
      <c r="K179" s="171" t="str">
        <f>IF(JURNAL!D180="k",JURNAL!L180,"")</f>
        <v/>
      </c>
      <c r="L179" s="160"/>
    </row>
    <row r="180" spans="2:12" x14ac:dyDescent="0.2">
      <c r="B180" s="159"/>
      <c r="C180" s="201" t="str">
        <f>IF(JURNAL!D181="k",JURNAL!C181,"")</f>
        <v/>
      </c>
      <c r="D180" s="173" t="str">
        <f>IF(JURNAL!D181="k",JURNAL!E181,"")</f>
        <v/>
      </c>
      <c r="E180" s="202" t="str">
        <f>IF(JURNAL!D181="k",JURNAL!F181,"")</f>
        <v/>
      </c>
      <c r="F180" s="173" t="str">
        <f>IF(JURNAL!D181="k",JURNAL!G181,"")</f>
        <v/>
      </c>
      <c r="G180" s="172" t="str">
        <f t="shared" si="6"/>
        <v/>
      </c>
      <c r="H180" s="171" t="str">
        <f>IF(JURNAL!D181="k",JURNAL!I181,"")</f>
        <v/>
      </c>
      <c r="I180" s="173" t="str">
        <f>IF(JURNAL!D181="k",JURNAL!J181,"")</f>
        <v/>
      </c>
      <c r="J180" s="172" t="str">
        <f t="shared" si="7"/>
        <v/>
      </c>
      <c r="K180" s="171" t="str">
        <f>IF(JURNAL!D181="k",JURNAL!L181,"")</f>
        <v/>
      </c>
      <c r="L180" s="160"/>
    </row>
    <row r="181" spans="2:12" x14ac:dyDescent="0.2">
      <c r="B181" s="159"/>
      <c r="C181" s="201" t="str">
        <f>IF(JURNAL!D182="k",JURNAL!C182,"")</f>
        <v/>
      </c>
      <c r="D181" s="173" t="str">
        <f>IF(JURNAL!D182="k",JURNAL!E182,"")</f>
        <v/>
      </c>
      <c r="E181" s="202" t="str">
        <f>IF(JURNAL!D182="k",JURNAL!F182,"")</f>
        <v/>
      </c>
      <c r="F181" s="173" t="str">
        <f>IF(JURNAL!D182="k",JURNAL!G182,"")</f>
        <v/>
      </c>
      <c r="G181" s="172" t="str">
        <f t="shared" si="6"/>
        <v/>
      </c>
      <c r="H181" s="171" t="str">
        <f>IF(JURNAL!D182="k",JURNAL!I182,"")</f>
        <v/>
      </c>
      <c r="I181" s="173" t="str">
        <f>IF(JURNAL!D182="k",JURNAL!J182,"")</f>
        <v/>
      </c>
      <c r="J181" s="172" t="str">
        <f t="shared" si="7"/>
        <v/>
      </c>
      <c r="K181" s="171" t="str">
        <f>IF(JURNAL!D182="k",JURNAL!L182,"")</f>
        <v/>
      </c>
      <c r="L181" s="160"/>
    </row>
    <row r="182" spans="2:12" x14ac:dyDescent="0.2">
      <c r="B182" s="159"/>
      <c r="C182" s="201" t="str">
        <f>IF(JURNAL!D183="k",JURNAL!C183,"")</f>
        <v/>
      </c>
      <c r="D182" s="173" t="str">
        <f>IF(JURNAL!D183="k",JURNAL!E183,"")</f>
        <v/>
      </c>
      <c r="E182" s="202" t="str">
        <f>IF(JURNAL!D183="k",JURNAL!F183,"")</f>
        <v/>
      </c>
      <c r="F182" s="173" t="str">
        <f>IF(JURNAL!D183="k",JURNAL!G183,"")</f>
        <v/>
      </c>
      <c r="G182" s="172" t="str">
        <f t="shared" si="6"/>
        <v/>
      </c>
      <c r="H182" s="171" t="str">
        <f>IF(JURNAL!D183="k",JURNAL!I183,"")</f>
        <v/>
      </c>
      <c r="I182" s="173" t="str">
        <f>IF(JURNAL!D183="k",JURNAL!J183,"")</f>
        <v/>
      </c>
      <c r="J182" s="172" t="str">
        <f t="shared" si="7"/>
        <v/>
      </c>
      <c r="K182" s="171" t="str">
        <f>IF(JURNAL!D183="k",JURNAL!L183,"")</f>
        <v/>
      </c>
      <c r="L182" s="160"/>
    </row>
    <row r="183" spans="2:12" x14ac:dyDescent="0.2">
      <c r="B183" s="159"/>
      <c r="C183" s="201" t="str">
        <f>IF(JURNAL!D184="k",JURNAL!C184,"")</f>
        <v/>
      </c>
      <c r="D183" s="173" t="str">
        <f>IF(JURNAL!D184="k",JURNAL!E184,"")</f>
        <v/>
      </c>
      <c r="E183" s="202" t="str">
        <f>IF(JURNAL!D184="k",JURNAL!F184,"")</f>
        <v/>
      </c>
      <c r="F183" s="173" t="str">
        <f>IF(JURNAL!D184="k",JURNAL!G184,"")</f>
        <v/>
      </c>
      <c r="G183" s="172" t="str">
        <f t="shared" si="6"/>
        <v/>
      </c>
      <c r="H183" s="171" t="str">
        <f>IF(JURNAL!D184="k",JURNAL!I184,"")</f>
        <v/>
      </c>
      <c r="I183" s="173" t="str">
        <f>IF(JURNAL!D184="k",JURNAL!J184,"")</f>
        <v/>
      </c>
      <c r="J183" s="172" t="str">
        <f t="shared" si="7"/>
        <v/>
      </c>
      <c r="K183" s="171" t="str">
        <f>IF(JURNAL!D184="k",JURNAL!L184,"")</f>
        <v/>
      </c>
      <c r="L183" s="160"/>
    </row>
    <row r="184" spans="2:12" x14ac:dyDescent="0.2">
      <c r="B184" s="159"/>
      <c r="C184" s="201" t="str">
        <f>IF(JURNAL!D185="k",JURNAL!C185,"")</f>
        <v/>
      </c>
      <c r="D184" s="173" t="str">
        <f>IF(JURNAL!D185="k",JURNAL!E185,"")</f>
        <v/>
      </c>
      <c r="E184" s="202" t="str">
        <f>IF(JURNAL!D185="k",JURNAL!F185,"")</f>
        <v/>
      </c>
      <c r="F184" s="173" t="str">
        <f>IF(JURNAL!D185="k",JURNAL!G185,"")</f>
        <v/>
      </c>
      <c r="G184" s="172" t="str">
        <f t="shared" si="4"/>
        <v/>
      </c>
      <c r="H184" s="171" t="str">
        <f>IF(JURNAL!D185="k",JURNAL!I185,"")</f>
        <v/>
      </c>
      <c r="I184" s="173" t="str">
        <f>IF(JURNAL!D185="k",JURNAL!J185,"")</f>
        <v/>
      </c>
      <c r="J184" s="172" t="str">
        <f t="shared" si="5"/>
        <v/>
      </c>
      <c r="K184" s="171" t="str">
        <f>IF(JURNAL!D185="k",JURNAL!L185,"")</f>
        <v/>
      </c>
      <c r="L184" s="160"/>
    </row>
    <row r="185" spans="2:12" x14ac:dyDescent="0.2">
      <c r="B185" s="159"/>
      <c r="C185" s="201" t="str">
        <f>IF(JURNAL!D186="k",JURNAL!C186,"")</f>
        <v/>
      </c>
      <c r="D185" s="173" t="str">
        <f>IF(JURNAL!D186="k",JURNAL!E186,"")</f>
        <v/>
      </c>
      <c r="E185" s="202" t="str">
        <f>IF(JURNAL!D186="k",JURNAL!F186,"")</f>
        <v/>
      </c>
      <c r="F185" s="173" t="str">
        <f>IF(JURNAL!D186="k",JURNAL!G186,"")</f>
        <v/>
      </c>
      <c r="G185" s="172" t="str">
        <f t="shared" si="4"/>
        <v/>
      </c>
      <c r="H185" s="171" t="str">
        <f>IF(JURNAL!D186="k",JURNAL!I186,"")</f>
        <v/>
      </c>
      <c r="I185" s="173" t="str">
        <f>IF(JURNAL!D186="k",JURNAL!J186,"")</f>
        <v/>
      </c>
      <c r="J185" s="172" t="str">
        <f t="shared" si="5"/>
        <v/>
      </c>
      <c r="K185" s="171" t="str">
        <f>IF(JURNAL!D186="k",JURNAL!L186,"")</f>
        <v/>
      </c>
      <c r="L185" s="160"/>
    </row>
    <row r="186" spans="2:12" x14ac:dyDescent="0.2">
      <c r="B186" s="159"/>
      <c r="C186" s="201" t="str">
        <f>IF(JURNAL!D187="k",JURNAL!C187,"")</f>
        <v/>
      </c>
      <c r="D186" s="173" t="str">
        <f>IF(JURNAL!D187="k",JURNAL!E187,"")</f>
        <v/>
      </c>
      <c r="E186" s="202" t="str">
        <f>IF(JURNAL!D187="k",JURNAL!F187,"")</f>
        <v/>
      </c>
      <c r="F186" s="173" t="str">
        <f>IF(JURNAL!D187="k",JURNAL!G187,"")</f>
        <v/>
      </c>
      <c r="G186" s="172" t="str">
        <f t="shared" si="4"/>
        <v/>
      </c>
      <c r="H186" s="171" t="str">
        <f>IF(JURNAL!D187="k",JURNAL!I187,"")</f>
        <v/>
      </c>
      <c r="I186" s="173" t="str">
        <f>IF(JURNAL!D187="k",JURNAL!J187,"")</f>
        <v/>
      </c>
      <c r="J186" s="172" t="str">
        <f t="shared" si="5"/>
        <v/>
      </c>
      <c r="K186" s="171" t="str">
        <f>IF(JURNAL!D187="k",JURNAL!L187,"")</f>
        <v/>
      </c>
      <c r="L186" s="160"/>
    </row>
    <row r="187" spans="2:12" x14ac:dyDescent="0.2">
      <c r="B187" s="159"/>
      <c r="C187" s="201" t="str">
        <f>IF(JURNAL!D188="k",JURNAL!C188,"")</f>
        <v/>
      </c>
      <c r="D187" s="173" t="str">
        <f>IF(JURNAL!D188="k",JURNAL!E188,"")</f>
        <v/>
      </c>
      <c r="E187" s="202" t="str">
        <f>IF(JURNAL!D188="k",JURNAL!F188,"")</f>
        <v/>
      </c>
      <c r="F187" s="173" t="str">
        <f>IF(JURNAL!D188="k",JURNAL!G188,"")</f>
        <v/>
      </c>
      <c r="G187" s="172" t="str">
        <f t="shared" si="4"/>
        <v/>
      </c>
      <c r="H187" s="171" t="str">
        <f>IF(JURNAL!D188="k",JURNAL!I188,"")</f>
        <v/>
      </c>
      <c r="I187" s="173" t="str">
        <f>IF(JURNAL!D188="k",JURNAL!J188,"")</f>
        <v/>
      </c>
      <c r="J187" s="172" t="str">
        <f t="shared" si="5"/>
        <v/>
      </c>
      <c r="K187" s="171" t="str">
        <f>IF(JURNAL!D188="k",JURNAL!L188,"")</f>
        <v/>
      </c>
      <c r="L187" s="160"/>
    </row>
    <row r="188" spans="2:12" x14ac:dyDescent="0.2">
      <c r="B188" s="159"/>
      <c r="C188" s="201" t="str">
        <f>IF(JURNAL!D189="k",JURNAL!C189,"")</f>
        <v/>
      </c>
      <c r="D188" s="173" t="str">
        <f>IF(JURNAL!D189="k",JURNAL!E189,"")</f>
        <v/>
      </c>
      <c r="E188" s="202" t="str">
        <f>IF(JURNAL!D189="k",JURNAL!F189,"")</f>
        <v/>
      </c>
      <c r="F188" s="173" t="str">
        <f>IF(JURNAL!D189="k",JURNAL!G189,"")</f>
        <v/>
      </c>
      <c r="G188" s="172" t="str">
        <f t="shared" si="4"/>
        <v/>
      </c>
      <c r="H188" s="171" t="str">
        <f>IF(JURNAL!D189="k",JURNAL!I189,"")</f>
        <v/>
      </c>
      <c r="I188" s="173" t="str">
        <f>IF(JURNAL!D189="k",JURNAL!J189,"")</f>
        <v/>
      </c>
      <c r="J188" s="172" t="str">
        <f t="shared" si="5"/>
        <v/>
      </c>
      <c r="K188" s="171" t="str">
        <f>IF(JURNAL!D189="k",JURNAL!L189,"")</f>
        <v/>
      </c>
      <c r="L188" s="160"/>
    </row>
    <row r="189" spans="2:12" x14ac:dyDescent="0.2">
      <c r="B189" s="159"/>
      <c r="C189" s="201" t="str">
        <f>IF(JURNAL!D190="k",JURNAL!C190,"")</f>
        <v/>
      </c>
      <c r="D189" s="173" t="str">
        <f>IF(JURNAL!D190="k",JURNAL!E190,"")</f>
        <v/>
      </c>
      <c r="E189" s="202" t="str">
        <f>IF(JURNAL!D190="k",JURNAL!F190,"")</f>
        <v/>
      </c>
      <c r="F189" s="173" t="str">
        <f>IF(JURNAL!D190="k",JURNAL!G190,"")</f>
        <v/>
      </c>
      <c r="G189" s="172" t="str">
        <f t="shared" si="4"/>
        <v/>
      </c>
      <c r="H189" s="171" t="str">
        <f>IF(JURNAL!D190="k",JURNAL!I190,"")</f>
        <v/>
      </c>
      <c r="I189" s="173" t="str">
        <f>IF(JURNAL!D190="k",JURNAL!J190,"")</f>
        <v/>
      </c>
      <c r="J189" s="172" t="str">
        <f t="shared" si="5"/>
        <v/>
      </c>
      <c r="K189" s="171" t="str">
        <f>IF(JURNAL!D190="k",JURNAL!L190,"")</f>
        <v/>
      </c>
      <c r="L189" s="160"/>
    </row>
    <row r="190" spans="2:12" x14ac:dyDescent="0.2">
      <c r="B190" s="159"/>
      <c r="C190" s="201" t="str">
        <f>IF(JURNAL!D191="k",JURNAL!C191,"")</f>
        <v/>
      </c>
      <c r="D190" s="173" t="str">
        <f>IF(JURNAL!D191="k",JURNAL!E191,"")</f>
        <v/>
      </c>
      <c r="E190" s="202" t="str">
        <f>IF(JURNAL!D191="k",JURNAL!F191,"")</f>
        <v/>
      </c>
      <c r="F190" s="173" t="str">
        <f>IF(JURNAL!D191="k",JURNAL!G191,"")</f>
        <v/>
      </c>
      <c r="G190" s="172" t="str">
        <f t="shared" si="4"/>
        <v/>
      </c>
      <c r="H190" s="171" t="str">
        <f>IF(JURNAL!D191="k",JURNAL!I191,"")</f>
        <v/>
      </c>
      <c r="I190" s="173" t="str">
        <f>IF(JURNAL!D191="k",JURNAL!J191,"")</f>
        <v/>
      </c>
      <c r="J190" s="172" t="str">
        <f t="shared" si="5"/>
        <v/>
      </c>
      <c r="K190" s="171" t="str">
        <f>IF(JURNAL!D191="k",JURNAL!L191,"")</f>
        <v/>
      </c>
      <c r="L190" s="160"/>
    </row>
    <row r="191" spans="2:12" x14ac:dyDescent="0.2">
      <c r="B191" s="159"/>
      <c r="C191" s="201" t="str">
        <f>IF(JURNAL!D192="k",JURNAL!C192,"")</f>
        <v/>
      </c>
      <c r="D191" s="173" t="str">
        <f>IF(JURNAL!D192="k",JURNAL!E192,"")</f>
        <v/>
      </c>
      <c r="E191" s="202" t="str">
        <f>IF(JURNAL!D192="k",JURNAL!F192,"")</f>
        <v/>
      </c>
      <c r="F191" s="173" t="str">
        <f>IF(JURNAL!D192="k",JURNAL!G192,"")</f>
        <v/>
      </c>
      <c r="G191" s="172" t="str">
        <f t="shared" si="4"/>
        <v/>
      </c>
      <c r="H191" s="171" t="str">
        <f>IF(JURNAL!D192="k",JURNAL!I192,"")</f>
        <v/>
      </c>
      <c r="I191" s="173" t="str">
        <f>IF(JURNAL!D192="k",JURNAL!J192,"")</f>
        <v/>
      </c>
      <c r="J191" s="172" t="str">
        <f t="shared" si="5"/>
        <v/>
      </c>
      <c r="K191" s="171" t="str">
        <f>IF(JURNAL!D192="k",JURNAL!L192,"")</f>
        <v/>
      </c>
      <c r="L191" s="160"/>
    </row>
    <row r="192" spans="2:12" x14ac:dyDescent="0.2">
      <c r="B192" s="159"/>
      <c r="C192" s="201" t="str">
        <f>IF(JURNAL!D193="k",JURNAL!C193,"")</f>
        <v/>
      </c>
      <c r="D192" s="173" t="str">
        <f>IF(JURNAL!D193="k",JURNAL!E193,"")</f>
        <v/>
      </c>
      <c r="E192" s="202" t="str">
        <f>IF(JURNAL!D193="k",JURNAL!F193,"")</f>
        <v/>
      </c>
      <c r="F192" s="173" t="str">
        <f>IF(JURNAL!D193="k",JURNAL!G193,"")</f>
        <v/>
      </c>
      <c r="G192" s="172" t="str">
        <f t="shared" si="4"/>
        <v/>
      </c>
      <c r="H192" s="171" t="str">
        <f>IF(JURNAL!D193="k",JURNAL!I193,"")</f>
        <v/>
      </c>
      <c r="I192" s="173" t="str">
        <f>IF(JURNAL!D193="k",JURNAL!J193,"")</f>
        <v/>
      </c>
      <c r="J192" s="172" t="str">
        <f t="shared" si="5"/>
        <v/>
      </c>
      <c r="K192" s="171" t="str">
        <f>IF(JURNAL!D193="k",JURNAL!L193,"")</f>
        <v/>
      </c>
      <c r="L192" s="160"/>
    </row>
    <row r="193" spans="2:12" x14ac:dyDescent="0.2">
      <c r="B193" s="159"/>
      <c r="C193" s="201" t="str">
        <f>IF(JURNAL!D194="k",JURNAL!C194,"")</f>
        <v/>
      </c>
      <c r="D193" s="173" t="str">
        <f>IF(JURNAL!D194="k",JURNAL!E194,"")</f>
        <v/>
      </c>
      <c r="E193" s="202" t="str">
        <f>IF(JURNAL!D194="k",JURNAL!F194,"")</f>
        <v/>
      </c>
      <c r="F193" s="173" t="str">
        <f>IF(JURNAL!D194="k",JURNAL!G194,"")</f>
        <v/>
      </c>
      <c r="G193" s="172" t="str">
        <f t="shared" si="4"/>
        <v/>
      </c>
      <c r="H193" s="171" t="str">
        <f>IF(JURNAL!D194="k",JURNAL!I194,"")</f>
        <v/>
      </c>
      <c r="I193" s="173" t="str">
        <f>IF(JURNAL!D194="k",JURNAL!J194,"")</f>
        <v/>
      </c>
      <c r="J193" s="172" t="str">
        <f t="shared" si="5"/>
        <v/>
      </c>
      <c r="K193" s="171" t="str">
        <f>IF(JURNAL!D194="k",JURNAL!L194,"")</f>
        <v/>
      </c>
      <c r="L193" s="160"/>
    </row>
    <row r="194" spans="2:12" x14ac:dyDescent="0.2">
      <c r="B194" s="159"/>
      <c r="C194" s="201" t="str">
        <f>IF(JURNAL!D195="k",JURNAL!C195,"")</f>
        <v/>
      </c>
      <c r="D194" s="173" t="str">
        <f>IF(JURNAL!D195="k",JURNAL!E195,"")</f>
        <v/>
      </c>
      <c r="E194" s="202" t="str">
        <f>IF(JURNAL!D195="k",JURNAL!F195,"")</f>
        <v/>
      </c>
      <c r="F194" s="173" t="str">
        <f>IF(JURNAL!D195="k",JURNAL!G195,"")</f>
        <v/>
      </c>
      <c r="G194" s="172" t="str">
        <f t="shared" si="4"/>
        <v/>
      </c>
      <c r="H194" s="171" t="str">
        <f>IF(JURNAL!D195="k",JURNAL!I195,"")</f>
        <v/>
      </c>
      <c r="I194" s="173" t="str">
        <f>IF(JURNAL!D195="k",JURNAL!J195,"")</f>
        <v/>
      </c>
      <c r="J194" s="172" t="str">
        <f t="shared" si="5"/>
        <v/>
      </c>
      <c r="K194" s="171" t="str">
        <f>IF(JURNAL!D195="k",JURNAL!L195,"")</f>
        <v/>
      </c>
      <c r="L194" s="160"/>
    </row>
    <row r="195" spans="2:12" x14ac:dyDescent="0.2">
      <c r="B195" s="159"/>
      <c r="C195" s="201" t="str">
        <f>IF(JURNAL!D196="k",JURNAL!C196,"")</f>
        <v/>
      </c>
      <c r="D195" s="173" t="str">
        <f>IF(JURNAL!D196="k",JURNAL!E196,"")</f>
        <v/>
      </c>
      <c r="E195" s="202" t="str">
        <f>IF(JURNAL!D196="k",JURNAL!F196,"")</f>
        <v/>
      </c>
      <c r="F195" s="173" t="str">
        <f>IF(JURNAL!D196="k",JURNAL!G196,"")</f>
        <v/>
      </c>
      <c r="G195" s="172" t="str">
        <f t="shared" si="4"/>
        <v/>
      </c>
      <c r="H195" s="171" t="str">
        <f>IF(JURNAL!D196="k",JURNAL!I196,"")</f>
        <v/>
      </c>
      <c r="I195" s="173" t="str">
        <f>IF(JURNAL!D196="k",JURNAL!J196,"")</f>
        <v/>
      </c>
      <c r="J195" s="172" t="str">
        <f t="shared" si="5"/>
        <v/>
      </c>
      <c r="K195" s="171" t="str">
        <f>IF(JURNAL!D196="k",JURNAL!L196,"")</f>
        <v/>
      </c>
      <c r="L195" s="160"/>
    </row>
    <row r="196" spans="2:12" x14ac:dyDescent="0.2">
      <c r="B196" s="159"/>
      <c r="C196" s="201" t="str">
        <f>IF(JURNAL!D197="k",JURNAL!C197,"")</f>
        <v/>
      </c>
      <c r="D196" s="173" t="str">
        <f>IF(JURNAL!D197="k",JURNAL!E197,"")</f>
        <v/>
      </c>
      <c r="E196" s="202" t="str">
        <f>IF(JURNAL!D197="k",JURNAL!F197,"")</f>
        <v/>
      </c>
      <c r="F196" s="173" t="str">
        <f>IF(JURNAL!D197="k",JURNAL!G197,"")</f>
        <v/>
      </c>
      <c r="G196" s="172" t="str">
        <f t="shared" si="4"/>
        <v/>
      </c>
      <c r="H196" s="171" t="str">
        <f>IF(JURNAL!D197="k",JURNAL!I197,"")</f>
        <v/>
      </c>
      <c r="I196" s="173" t="str">
        <f>IF(JURNAL!D197="k",JURNAL!J197,"")</f>
        <v/>
      </c>
      <c r="J196" s="172" t="str">
        <f t="shared" si="5"/>
        <v/>
      </c>
      <c r="K196" s="171" t="str">
        <f>IF(JURNAL!D197="k",JURNAL!L197,"")</f>
        <v/>
      </c>
      <c r="L196" s="160"/>
    </row>
    <row r="197" spans="2:12" x14ac:dyDescent="0.2">
      <c r="B197" s="159"/>
      <c r="C197" s="201" t="str">
        <f>IF(JURNAL!D198="k",JURNAL!C198,"")</f>
        <v/>
      </c>
      <c r="D197" s="173" t="str">
        <f>IF(JURNAL!D198="k",JURNAL!E198,"")</f>
        <v/>
      </c>
      <c r="E197" s="202" t="str">
        <f>IF(JURNAL!D198="k",JURNAL!F198,"")</f>
        <v/>
      </c>
      <c r="F197" s="173" t="str">
        <f>IF(JURNAL!D198="k",JURNAL!G198,"")</f>
        <v/>
      </c>
      <c r="G197" s="172" t="str">
        <f t="shared" si="4"/>
        <v/>
      </c>
      <c r="H197" s="171" t="str">
        <f>IF(JURNAL!D198="k",JURNAL!I198,"")</f>
        <v/>
      </c>
      <c r="I197" s="173" t="str">
        <f>IF(JURNAL!D198="k",JURNAL!J198,"")</f>
        <v/>
      </c>
      <c r="J197" s="172" t="str">
        <f t="shared" si="5"/>
        <v/>
      </c>
      <c r="K197" s="171" t="str">
        <f>IF(JURNAL!D198="k",JURNAL!L198,"")</f>
        <v/>
      </c>
      <c r="L197" s="160"/>
    </row>
    <row r="198" spans="2:12" x14ac:dyDescent="0.2">
      <c r="B198" s="159"/>
      <c r="C198" s="201" t="str">
        <f>IF(JURNAL!D199="k",JURNAL!C199,"")</f>
        <v/>
      </c>
      <c r="D198" s="173" t="str">
        <f>IF(JURNAL!D199="k",JURNAL!E199,"")</f>
        <v/>
      </c>
      <c r="E198" s="202" t="str">
        <f>IF(JURNAL!D199="k",JURNAL!F199,"")</f>
        <v/>
      </c>
      <c r="F198" s="173" t="str">
        <f>IF(JURNAL!D199="k",JURNAL!G199,"")</f>
        <v/>
      </c>
      <c r="G198" s="172" t="str">
        <f t="shared" si="4"/>
        <v/>
      </c>
      <c r="H198" s="171" t="str">
        <f>IF(JURNAL!D199="k",JURNAL!I199,"")</f>
        <v/>
      </c>
      <c r="I198" s="173" t="str">
        <f>IF(JURNAL!D199="k",JURNAL!J199,"")</f>
        <v/>
      </c>
      <c r="J198" s="172" t="str">
        <f t="shared" si="5"/>
        <v/>
      </c>
      <c r="K198" s="171" t="str">
        <f>IF(JURNAL!D199="k",JURNAL!L199,"")</f>
        <v/>
      </c>
      <c r="L198" s="160"/>
    </row>
    <row r="199" spans="2:12" x14ac:dyDescent="0.2">
      <c r="B199" s="159"/>
      <c r="C199" s="201" t="str">
        <f>IF(JURNAL!D200="k",JURNAL!C200,"")</f>
        <v/>
      </c>
      <c r="D199" s="173" t="str">
        <f>IF(JURNAL!D200="k",JURNAL!E200,"")</f>
        <v/>
      </c>
      <c r="E199" s="202" t="str">
        <f>IF(JURNAL!D200="k",JURNAL!F200,"")</f>
        <v/>
      </c>
      <c r="F199" s="173" t="str">
        <f>IF(JURNAL!D200="k",JURNAL!G200,"")</f>
        <v/>
      </c>
      <c r="G199" s="172" t="str">
        <f t="shared" si="4"/>
        <v/>
      </c>
      <c r="H199" s="171" t="str">
        <f>IF(JURNAL!D200="k",JURNAL!I200,"")</f>
        <v/>
      </c>
      <c r="I199" s="173" t="str">
        <f>IF(JURNAL!D200="k",JURNAL!J200,"")</f>
        <v/>
      </c>
      <c r="J199" s="172" t="str">
        <f t="shared" si="5"/>
        <v/>
      </c>
      <c r="K199" s="171" t="str">
        <f>IF(JURNAL!D200="k",JURNAL!L200,"")</f>
        <v/>
      </c>
      <c r="L199" s="160"/>
    </row>
    <row r="200" spans="2:12" x14ac:dyDescent="0.2">
      <c r="B200" s="159"/>
      <c r="C200" s="201" t="str">
        <f>IF(JURNAL!D201="k",JURNAL!C201,"")</f>
        <v/>
      </c>
      <c r="D200" s="173" t="str">
        <f>IF(JURNAL!D201="k",JURNAL!E201,"")</f>
        <v/>
      </c>
      <c r="E200" s="202" t="str">
        <f>IF(JURNAL!D201="k",JURNAL!F201,"")</f>
        <v/>
      </c>
      <c r="F200" s="173" t="str">
        <f>IF(JURNAL!D201="k",JURNAL!G201,"")</f>
        <v/>
      </c>
      <c r="G200" s="172" t="str">
        <f t="shared" si="4"/>
        <v/>
      </c>
      <c r="H200" s="171" t="str">
        <f>IF(JURNAL!D201="k",JURNAL!I201,"")</f>
        <v/>
      </c>
      <c r="I200" s="173" t="str">
        <f>IF(JURNAL!D201="k",JURNAL!J201,"")</f>
        <v/>
      </c>
      <c r="J200" s="172" t="str">
        <f t="shared" si="5"/>
        <v/>
      </c>
      <c r="K200" s="171" t="str">
        <f>IF(JURNAL!D201="k",JURNAL!L201,"")</f>
        <v/>
      </c>
      <c r="L200" s="160"/>
    </row>
    <row r="201" spans="2:12" x14ac:dyDescent="0.2">
      <c r="B201" s="159"/>
      <c r="C201" s="201" t="str">
        <f>IF(JURNAL!D202="k",JURNAL!C202,"")</f>
        <v/>
      </c>
      <c r="D201" s="173" t="str">
        <f>IF(JURNAL!D202="k",JURNAL!E202,"")</f>
        <v/>
      </c>
      <c r="E201" s="202" t="str">
        <f>IF(JURNAL!D202="k",JURNAL!F202,"")</f>
        <v/>
      </c>
      <c r="F201" s="173" t="str">
        <f>IF(JURNAL!D202="k",JURNAL!G202,"")</f>
        <v/>
      </c>
      <c r="G201" s="172" t="str">
        <f t="shared" si="4"/>
        <v/>
      </c>
      <c r="H201" s="171" t="str">
        <f>IF(JURNAL!D202="k",JURNAL!I202,"")</f>
        <v/>
      </c>
      <c r="I201" s="173" t="str">
        <f>IF(JURNAL!D202="k",JURNAL!J202,"")</f>
        <v/>
      </c>
      <c r="J201" s="172" t="str">
        <f t="shared" si="5"/>
        <v/>
      </c>
      <c r="K201" s="171" t="str">
        <f>IF(JURNAL!D202="k",JURNAL!L202,"")</f>
        <v/>
      </c>
      <c r="L201" s="160"/>
    </row>
    <row r="202" spans="2:12" x14ac:dyDescent="0.2">
      <c r="B202" s="159"/>
      <c r="C202" s="201" t="str">
        <f>IF(JURNAL!D203="k",JURNAL!C203,"")</f>
        <v/>
      </c>
      <c r="D202" s="173" t="str">
        <f>IF(JURNAL!D203="k",JURNAL!E203,"")</f>
        <v/>
      </c>
      <c r="E202" s="202" t="str">
        <f>IF(JURNAL!D203="k",JURNAL!F203,"")</f>
        <v/>
      </c>
      <c r="F202" s="173" t="str">
        <f>IF(JURNAL!D203="k",JURNAL!G203,"")</f>
        <v/>
      </c>
      <c r="G202" s="172" t="str">
        <f t="shared" si="4"/>
        <v/>
      </c>
      <c r="H202" s="171" t="str">
        <f>IF(JURNAL!D203="k",JURNAL!I203,"")</f>
        <v/>
      </c>
      <c r="I202" s="173" t="str">
        <f>IF(JURNAL!D203="k",JURNAL!J203,"")</f>
        <v/>
      </c>
      <c r="J202" s="172" t="str">
        <f t="shared" si="5"/>
        <v/>
      </c>
      <c r="K202" s="171" t="str">
        <f>IF(JURNAL!D203="k",JURNAL!L203,"")</f>
        <v/>
      </c>
      <c r="L202" s="160"/>
    </row>
    <row r="203" spans="2:12" x14ac:dyDescent="0.2">
      <c r="B203" s="159"/>
      <c r="C203" s="201" t="str">
        <f>IF(JURNAL!D204="k",JURNAL!C204,"")</f>
        <v/>
      </c>
      <c r="D203" s="173" t="str">
        <f>IF(JURNAL!D204="k",JURNAL!E204,"")</f>
        <v/>
      </c>
      <c r="E203" s="202" t="str">
        <f>IF(JURNAL!D204="k",JURNAL!F204,"")</f>
        <v/>
      </c>
      <c r="F203" s="173" t="str">
        <f>IF(JURNAL!D204="k",JURNAL!G204,"")</f>
        <v/>
      </c>
      <c r="G203" s="172" t="str">
        <f t="shared" ref="G203:G266" si="8">IF(F203="","",VLOOKUP(F203,NamaAkun,2))</f>
        <v/>
      </c>
      <c r="H203" s="171" t="str">
        <f>IF(JURNAL!D204="k",JURNAL!I204,"")</f>
        <v/>
      </c>
      <c r="I203" s="173" t="str">
        <f>IF(JURNAL!D204="k",JURNAL!J204,"")</f>
        <v/>
      </c>
      <c r="J203" s="172" t="str">
        <f t="shared" ref="J203:J266" si="9">IF(I203="","",VLOOKUP(I203,NamaAkun,2))</f>
        <v/>
      </c>
      <c r="K203" s="171" t="str">
        <f>IF(JURNAL!D204="k",JURNAL!L204,"")</f>
        <v/>
      </c>
      <c r="L203" s="160"/>
    </row>
    <row r="204" spans="2:12" x14ac:dyDescent="0.2">
      <c r="B204" s="159"/>
      <c r="C204" s="201" t="str">
        <f>IF(JURNAL!D205="k",JURNAL!C205,"")</f>
        <v/>
      </c>
      <c r="D204" s="173" t="str">
        <f>IF(JURNAL!D205="k",JURNAL!E205,"")</f>
        <v/>
      </c>
      <c r="E204" s="202" t="str">
        <f>IF(JURNAL!D205="k",JURNAL!F205,"")</f>
        <v/>
      </c>
      <c r="F204" s="173" t="str">
        <f>IF(JURNAL!D205="k",JURNAL!G205,"")</f>
        <v/>
      </c>
      <c r="G204" s="172" t="str">
        <f t="shared" si="8"/>
        <v/>
      </c>
      <c r="H204" s="171" t="str">
        <f>IF(JURNAL!D205="k",JURNAL!I205,"")</f>
        <v/>
      </c>
      <c r="I204" s="173" t="str">
        <f>IF(JURNAL!D205="k",JURNAL!J205,"")</f>
        <v/>
      </c>
      <c r="J204" s="172" t="str">
        <f t="shared" si="9"/>
        <v/>
      </c>
      <c r="K204" s="171" t="str">
        <f>IF(JURNAL!D205="k",JURNAL!L205,"")</f>
        <v/>
      </c>
      <c r="L204" s="160"/>
    </row>
    <row r="205" spans="2:12" x14ac:dyDescent="0.2">
      <c r="B205" s="159"/>
      <c r="C205" s="201" t="str">
        <f>IF(JURNAL!D206="k",JURNAL!C206,"")</f>
        <v/>
      </c>
      <c r="D205" s="173" t="str">
        <f>IF(JURNAL!D206="k",JURNAL!E206,"")</f>
        <v/>
      </c>
      <c r="E205" s="202" t="str">
        <f>IF(JURNAL!D206="k",JURNAL!F206,"")</f>
        <v/>
      </c>
      <c r="F205" s="173" t="str">
        <f>IF(JURNAL!D206="k",JURNAL!G206,"")</f>
        <v/>
      </c>
      <c r="G205" s="172" t="str">
        <f t="shared" si="8"/>
        <v/>
      </c>
      <c r="H205" s="171" t="str">
        <f>IF(JURNAL!D206="k",JURNAL!I206,"")</f>
        <v/>
      </c>
      <c r="I205" s="173" t="str">
        <f>IF(JURNAL!D206="k",JURNAL!J206,"")</f>
        <v/>
      </c>
      <c r="J205" s="172" t="str">
        <f t="shared" si="9"/>
        <v/>
      </c>
      <c r="K205" s="171" t="str">
        <f>IF(JURNAL!D206="k",JURNAL!L206,"")</f>
        <v/>
      </c>
      <c r="L205" s="160"/>
    </row>
    <row r="206" spans="2:12" x14ac:dyDescent="0.2">
      <c r="B206" s="159"/>
      <c r="C206" s="201" t="str">
        <f>IF(JURNAL!D207="k",JURNAL!C207,"")</f>
        <v/>
      </c>
      <c r="D206" s="173" t="str">
        <f>IF(JURNAL!D207="k",JURNAL!E207,"")</f>
        <v/>
      </c>
      <c r="E206" s="202" t="str">
        <f>IF(JURNAL!D207="k",JURNAL!F207,"")</f>
        <v/>
      </c>
      <c r="F206" s="173" t="str">
        <f>IF(JURNAL!D207="k",JURNAL!G207,"")</f>
        <v/>
      </c>
      <c r="G206" s="172" t="str">
        <f t="shared" si="8"/>
        <v/>
      </c>
      <c r="H206" s="171" t="str">
        <f>IF(JURNAL!D207="k",JURNAL!I207,"")</f>
        <v/>
      </c>
      <c r="I206" s="173" t="str">
        <f>IF(JURNAL!D207="k",JURNAL!J207,"")</f>
        <v/>
      </c>
      <c r="J206" s="172" t="str">
        <f t="shared" si="9"/>
        <v/>
      </c>
      <c r="K206" s="171" t="str">
        <f>IF(JURNAL!D207="k",JURNAL!L207,"")</f>
        <v/>
      </c>
      <c r="L206" s="160"/>
    </row>
    <row r="207" spans="2:12" x14ac:dyDescent="0.2">
      <c r="B207" s="159"/>
      <c r="C207" s="201" t="str">
        <f>IF(JURNAL!D208="k",JURNAL!C208,"")</f>
        <v/>
      </c>
      <c r="D207" s="173" t="str">
        <f>IF(JURNAL!D208="k",JURNAL!E208,"")</f>
        <v/>
      </c>
      <c r="E207" s="202" t="str">
        <f>IF(JURNAL!D208="k",JURNAL!F208,"")</f>
        <v/>
      </c>
      <c r="F207" s="173" t="str">
        <f>IF(JURNAL!D208="k",JURNAL!G208,"")</f>
        <v/>
      </c>
      <c r="G207" s="172" t="str">
        <f t="shared" si="8"/>
        <v/>
      </c>
      <c r="H207" s="171" t="str">
        <f>IF(JURNAL!D208="k",JURNAL!I208,"")</f>
        <v/>
      </c>
      <c r="I207" s="173" t="str">
        <f>IF(JURNAL!D208="k",JURNAL!J208,"")</f>
        <v/>
      </c>
      <c r="J207" s="172" t="str">
        <f t="shared" si="9"/>
        <v/>
      </c>
      <c r="K207" s="171" t="str">
        <f>IF(JURNAL!D208="k",JURNAL!L208,"")</f>
        <v/>
      </c>
      <c r="L207" s="160"/>
    </row>
    <row r="208" spans="2:12" x14ac:dyDescent="0.2">
      <c r="B208" s="159"/>
      <c r="C208" s="201" t="str">
        <f>IF(JURNAL!D209="k",JURNAL!C209,"")</f>
        <v/>
      </c>
      <c r="D208" s="173" t="str">
        <f>IF(JURNAL!D209="k",JURNAL!E209,"")</f>
        <v/>
      </c>
      <c r="E208" s="202" t="str">
        <f>IF(JURNAL!D209="k",JURNAL!F209,"")</f>
        <v/>
      </c>
      <c r="F208" s="173" t="str">
        <f>IF(JURNAL!D209="k",JURNAL!G209,"")</f>
        <v/>
      </c>
      <c r="G208" s="172" t="str">
        <f t="shared" si="8"/>
        <v/>
      </c>
      <c r="H208" s="171" t="str">
        <f>IF(JURNAL!D209="k",JURNAL!I209,"")</f>
        <v/>
      </c>
      <c r="I208" s="173" t="str">
        <f>IF(JURNAL!D209="k",JURNAL!J209,"")</f>
        <v/>
      </c>
      <c r="J208" s="172" t="str">
        <f t="shared" si="9"/>
        <v/>
      </c>
      <c r="K208" s="171" t="str">
        <f>IF(JURNAL!D209="k",JURNAL!L209,"")</f>
        <v/>
      </c>
      <c r="L208" s="160"/>
    </row>
    <row r="209" spans="2:12" x14ac:dyDescent="0.2">
      <c r="B209" s="159"/>
      <c r="C209" s="201" t="str">
        <f>IF(JURNAL!D210="k",JURNAL!C210,"")</f>
        <v/>
      </c>
      <c r="D209" s="173" t="str">
        <f>IF(JURNAL!D210="k",JURNAL!E210,"")</f>
        <v/>
      </c>
      <c r="E209" s="202" t="str">
        <f>IF(JURNAL!D210="k",JURNAL!F210,"")</f>
        <v/>
      </c>
      <c r="F209" s="173" t="str">
        <f>IF(JURNAL!D210="k",JURNAL!G210,"")</f>
        <v/>
      </c>
      <c r="G209" s="172" t="str">
        <f t="shared" si="8"/>
        <v/>
      </c>
      <c r="H209" s="171" t="str">
        <f>IF(JURNAL!D210="k",JURNAL!I210,"")</f>
        <v/>
      </c>
      <c r="I209" s="173" t="str">
        <f>IF(JURNAL!D210="k",JURNAL!J210,"")</f>
        <v/>
      </c>
      <c r="J209" s="172" t="str">
        <f t="shared" si="9"/>
        <v/>
      </c>
      <c r="K209" s="171" t="str">
        <f>IF(JURNAL!D210="k",JURNAL!L210,"")</f>
        <v/>
      </c>
      <c r="L209" s="160"/>
    </row>
    <row r="210" spans="2:12" x14ac:dyDescent="0.2">
      <c r="B210" s="159"/>
      <c r="C210" s="201" t="str">
        <f>IF(JURNAL!D211="k",JURNAL!C211,"")</f>
        <v/>
      </c>
      <c r="D210" s="173" t="str">
        <f>IF(JURNAL!D211="k",JURNAL!E211,"")</f>
        <v/>
      </c>
      <c r="E210" s="202" t="str">
        <f>IF(JURNAL!D211="k",JURNAL!F211,"")</f>
        <v/>
      </c>
      <c r="F210" s="173" t="str">
        <f>IF(JURNAL!D211="k",JURNAL!G211,"")</f>
        <v/>
      </c>
      <c r="G210" s="172" t="str">
        <f t="shared" si="8"/>
        <v/>
      </c>
      <c r="H210" s="171" t="str">
        <f>IF(JURNAL!D211="k",JURNAL!I211,"")</f>
        <v/>
      </c>
      <c r="I210" s="173" t="str">
        <f>IF(JURNAL!D211="k",JURNAL!J211,"")</f>
        <v/>
      </c>
      <c r="J210" s="172" t="str">
        <f t="shared" si="9"/>
        <v/>
      </c>
      <c r="K210" s="171" t="str">
        <f>IF(JURNAL!D211="k",JURNAL!L211,"")</f>
        <v/>
      </c>
      <c r="L210" s="160"/>
    </row>
    <row r="211" spans="2:12" x14ac:dyDescent="0.2">
      <c r="B211" s="159"/>
      <c r="C211" s="201" t="str">
        <f>IF(JURNAL!D212="k",JURNAL!C212,"")</f>
        <v/>
      </c>
      <c r="D211" s="173" t="str">
        <f>IF(JURNAL!D212="k",JURNAL!E212,"")</f>
        <v/>
      </c>
      <c r="E211" s="202" t="str">
        <f>IF(JURNAL!D212="k",JURNAL!F212,"")</f>
        <v/>
      </c>
      <c r="F211" s="173" t="str">
        <f>IF(JURNAL!D212="k",JURNAL!G212,"")</f>
        <v/>
      </c>
      <c r="G211" s="172" t="str">
        <f t="shared" si="8"/>
        <v/>
      </c>
      <c r="H211" s="171" t="str">
        <f>IF(JURNAL!D212="k",JURNAL!I212,"")</f>
        <v/>
      </c>
      <c r="I211" s="173" t="str">
        <f>IF(JURNAL!D212="k",JURNAL!J212,"")</f>
        <v/>
      </c>
      <c r="J211" s="172" t="str">
        <f t="shared" si="9"/>
        <v/>
      </c>
      <c r="K211" s="171" t="str">
        <f>IF(JURNAL!D212="k",JURNAL!L212,"")</f>
        <v/>
      </c>
      <c r="L211" s="160"/>
    </row>
    <row r="212" spans="2:12" x14ac:dyDescent="0.2">
      <c r="B212" s="159"/>
      <c r="C212" s="201" t="str">
        <f>IF(JURNAL!D213="k",JURNAL!C213,"")</f>
        <v/>
      </c>
      <c r="D212" s="173" t="str">
        <f>IF(JURNAL!D213="k",JURNAL!E213,"")</f>
        <v/>
      </c>
      <c r="E212" s="202" t="str">
        <f>IF(JURNAL!D213="k",JURNAL!F213,"")</f>
        <v/>
      </c>
      <c r="F212" s="173" t="str">
        <f>IF(JURNAL!D213="k",JURNAL!G213,"")</f>
        <v/>
      </c>
      <c r="G212" s="172" t="str">
        <f t="shared" si="8"/>
        <v/>
      </c>
      <c r="H212" s="171" t="str">
        <f>IF(JURNAL!D213="k",JURNAL!I213,"")</f>
        <v/>
      </c>
      <c r="I212" s="173" t="str">
        <f>IF(JURNAL!D213="k",JURNAL!J213,"")</f>
        <v/>
      </c>
      <c r="J212" s="172" t="str">
        <f t="shared" si="9"/>
        <v/>
      </c>
      <c r="K212" s="171" t="str">
        <f>IF(JURNAL!D213="k",JURNAL!L213,"")</f>
        <v/>
      </c>
      <c r="L212" s="160"/>
    </row>
    <row r="213" spans="2:12" x14ac:dyDescent="0.2">
      <c r="B213" s="159"/>
      <c r="C213" s="201" t="str">
        <f>IF(JURNAL!D214="k",JURNAL!C214,"")</f>
        <v/>
      </c>
      <c r="D213" s="173" t="str">
        <f>IF(JURNAL!D214="k",JURNAL!E214,"")</f>
        <v/>
      </c>
      <c r="E213" s="202" t="str">
        <f>IF(JURNAL!D214="k",JURNAL!F214,"")</f>
        <v/>
      </c>
      <c r="F213" s="173" t="str">
        <f>IF(JURNAL!D214="k",JURNAL!G214,"")</f>
        <v/>
      </c>
      <c r="G213" s="172" t="str">
        <f t="shared" si="8"/>
        <v/>
      </c>
      <c r="H213" s="171" t="str">
        <f>IF(JURNAL!D214="k",JURNAL!I214,"")</f>
        <v/>
      </c>
      <c r="I213" s="173" t="str">
        <f>IF(JURNAL!D214="k",JURNAL!J214,"")</f>
        <v/>
      </c>
      <c r="J213" s="172" t="str">
        <f t="shared" si="9"/>
        <v/>
      </c>
      <c r="K213" s="171" t="str">
        <f>IF(JURNAL!D214="k",JURNAL!L214,"")</f>
        <v/>
      </c>
      <c r="L213" s="160"/>
    </row>
    <row r="214" spans="2:12" x14ac:dyDescent="0.2">
      <c r="B214" s="159"/>
      <c r="C214" s="201" t="str">
        <f>IF(JURNAL!D215="k",JURNAL!C215,"")</f>
        <v/>
      </c>
      <c r="D214" s="173" t="str">
        <f>IF(JURNAL!D215="k",JURNAL!E215,"")</f>
        <v/>
      </c>
      <c r="E214" s="202" t="str">
        <f>IF(JURNAL!D215="k",JURNAL!F215,"")</f>
        <v/>
      </c>
      <c r="F214" s="173" t="str">
        <f>IF(JURNAL!D215="k",JURNAL!G215,"")</f>
        <v/>
      </c>
      <c r="G214" s="172" t="str">
        <f t="shared" si="8"/>
        <v/>
      </c>
      <c r="H214" s="171" t="str">
        <f>IF(JURNAL!D215="k",JURNAL!I215,"")</f>
        <v/>
      </c>
      <c r="I214" s="173" t="str">
        <f>IF(JURNAL!D215="k",JURNAL!J215,"")</f>
        <v/>
      </c>
      <c r="J214" s="172" t="str">
        <f t="shared" si="9"/>
        <v/>
      </c>
      <c r="K214" s="171" t="str">
        <f>IF(JURNAL!D215="k",JURNAL!L215,"")</f>
        <v/>
      </c>
      <c r="L214" s="160"/>
    </row>
    <row r="215" spans="2:12" x14ac:dyDescent="0.2">
      <c r="B215" s="159"/>
      <c r="C215" s="201" t="str">
        <f>IF(JURNAL!D216="k",JURNAL!C216,"")</f>
        <v/>
      </c>
      <c r="D215" s="173" t="str">
        <f>IF(JURNAL!D216="k",JURNAL!E216,"")</f>
        <v/>
      </c>
      <c r="E215" s="202" t="str">
        <f>IF(JURNAL!D216="k",JURNAL!F216,"")</f>
        <v/>
      </c>
      <c r="F215" s="173" t="str">
        <f>IF(JURNAL!D216="k",JURNAL!G216,"")</f>
        <v/>
      </c>
      <c r="G215" s="172" t="str">
        <f t="shared" si="8"/>
        <v/>
      </c>
      <c r="H215" s="171" t="str">
        <f>IF(JURNAL!D216="k",JURNAL!I216,"")</f>
        <v/>
      </c>
      <c r="I215" s="173" t="str">
        <f>IF(JURNAL!D216="k",JURNAL!J216,"")</f>
        <v/>
      </c>
      <c r="J215" s="172" t="str">
        <f t="shared" si="9"/>
        <v/>
      </c>
      <c r="K215" s="171" t="str">
        <f>IF(JURNAL!D216="k",JURNAL!L216,"")</f>
        <v/>
      </c>
      <c r="L215" s="160"/>
    </row>
    <row r="216" spans="2:12" x14ac:dyDescent="0.2">
      <c r="B216" s="159"/>
      <c r="C216" s="201" t="str">
        <f>IF(JURNAL!D217="k",JURNAL!C217,"")</f>
        <v/>
      </c>
      <c r="D216" s="173" t="str">
        <f>IF(JURNAL!D217="k",JURNAL!E217,"")</f>
        <v/>
      </c>
      <c r="E216" s="202" t="str">
        <f>IF(JURNAL!D217="k",JURNAL!F217,"")</f>
        <v/>
      </c>
      <c r="F216" s="173" t="str">
        <f>IF(JURNAL!D217="k",JURNAL!G217,"")</f>
        <v/>
      </c>
      <c r="G216" s="172" t="str">
        <f t="shared" si="8"/>
        <v/>
      </c>
      <c r="H216" s="171" t="str">
        <f>IF(JURNAL!D217="k",JURNAL!I217,"")</f>
        <v/>
      </c>
      <c r="I216" s="173" t="str">
        <f>IF(JURNAL!D217="k",JURNAL!J217,"")</f>
        <v/>
      </c>
      <c r="J216" s="172" t="str">
        <f t="shared" si="9"/>
        <v/>
      </c>
      <c r="K216" s="171" t="str">
        <f>IF(JURNAL!D217="k",JURNAL!L217,"")</f>
        <v/>
      </c>
      <c r="L216" s="160"/>
    </row>
    <row r="217" spans="2:12" x14ac:dyDescent="0.2">
      <c r="B217" s="159"/>
      <c r="C217" s="201" t="str">
        <f>IF(JURNAL!D218="k",JURNAL!C218,"")</f>
        <v/>
      </c>
      <c r="D217" s="173" t="str">
        <f>IF(JURNAL!D218="k",JURNAL!E218,"")</f>
        <v/>
      </c>
      <c r="E217" s="202" t="str">
        <f>IF(JURNAL!D218="k",JURNAL!F218,"")</f>
        <v/>
      </c>
      <c r="F217" s="173" t="str">
        <f>IF(JURNAL!D218="k",JURNAL!G218,"")</f>
        <v/>
      </c>
      <c r="G217" s="172" t="str">
        <f t="shared" si="8"/>
        <v/>
      </c>
      <c r="H217" s="171" t="str">
        <f>IF(JURNAL!D218="k",JURNAL!I218,"")</f>
        <v/>
      </c>
      <c r="I217" s="173" t="str">
        <f>IF(JURNAL!D218="k",JURNAL!J218,"")</f>
        <v/>
      </c>
      <c r="J217" s="172" t="str">
        <f t="shared" si="9"/>
        <v/>
      </c>
      <c r="K217" s="171" t="str">
        <f>IF(JURNAL!D218="k",JURNAL!L218,"")</f>
        <v/>
      </c>
      <c r="L217" s="160"/>
    </row>
    <row r="218" spans="2:12" x14ac:dyDescent="0.2">
      <c r="B218" s="159"/>
      <c r="C218" s="201" t="str">
        <f>IF(JURNAL!D219="k",JURNAL!C219,"")</f>
        <v/>
      </c>
      <c r="D218" s="173" t="str">
        <f>IF(JURNAL!D219="k",JURNAL!E219,"")</f>
        <v/>
      </c>
      <c r="E218" s="202" t="str">
        <f>IF(JURNAL!D219="k",JURNAL!F219,"")</f>
        <v/>
      </c>
      <c r="F218" s="173" t="str">
        <f>IF(JURNAL!D219="k",JURNAL!G219,"")</f>
        <v/>
      </c>
      <c r="G218" s="172" t="str">
        <f t="shared" si="8"/>
        <v/>
      </c>
      <c r="H218" s="171" t="str">
        <f>IF(JURNAL!D219="k",JURNAL!I219,"")</f>
        <v/>
      </c>
      <c r="I218" s="173" t="str">
        <f>IF(JURNAL!D219="k",JURNAL!J219,"")</f>
        <v/>
      </c>
      <c r="J218" s="172" t="str">
        <f t="shared" si="9"/>
        <v/>
      </c>
      <c r="K218" s="171" t="str">
        <f>IF(JURNAL!D219="k",JURNAL!L219,"")</f>
        <v/>
      </c>
      <c r="L218" s="160"/>
    </row>
    <row r="219" spans="2:12" x14ac:dyDescent="0.2">
      <c r="B219" s="159"/>
      <c r="C219" s="201" t="str">
        <f>IF(JURNAL!D220="k",JURNAL!C220,"")</f>
        <v/>
      </c>
      <c r="D219" s="173" t="str">
        <f>IF(JURNAL!D220="k",JURNAL!E220,"")</f>
        <v/>
      </c>
      <c r="E219" s="202" t="str">
        <f>IF(JURNAL!D220="k",JURNAL!F220,"")</f>
        <v/>
      </c>
      <c r="F219" s="173" t="str">
        <f>IF(JURNAL!D220="k",JURNAL!G220,"")</f>
        <v/>
      </c>
      <c r="G219" s="172" t="str">
        <f t="shared" si="8"/>
        <v/>
      </c>
      <c r="H219" s="171" t="str">
        <f>IF(JURNAL!D220="k",JURNAL!I220,"")</f>
        <v/>
      </c>
      <c r="I219" s="173" t="str">
        <f>IF(JURNAL!D220="k",JURNAL!J220,"")</f>
        <v/>
      </c>
      <c r="J219" s="172" t="str">
        <f t="shared" si="9"/>
        <v/>
      </c>
      <c r="K219" s="171" t="str">
        <f>IF(JURNAL!D220="k",JURNAL!L220,"")</f>
        <v/>
      </c>
      <c r="L219" s="160"/>
    </row>
    <row r="220" spans="2:12" x14ac:dyDescent="0.2">
      <c r="B220" s="159"/>
      <c r="C220" s="201" t="str">
        <f>IF(JURNAL!D221="k",JURNAL!C221,"")</f>
        <v/>
      </c>
      <c r="D220" s="173" t="str">
        <f>IF(JURNAL!D221="k",JURNAL!E221,"")</f>
        <v/>
      </c>
      <c r="E220" s="202" t="str">
        <f>IF(JURNAL!D221="k",JURNAL!F221,"")</f>
        <v/>
      </c>
      <c r="F220" s="173" t="str">
        <f>IF(JURNAL!D221="k",JURNAL!G221,"")</f>
        <v/>
      </c>
      <c r="G220" s="172" t="str">
        <f t="shared" si="8"/>
        <v/>
      </c>
      <c r="H220" s="171" t="str">
        <f>IF(JURNAL!D221="k",JURNAL!I221,"")</f>
        <v/>
      </c>
      <c r="I220" s="173" t="str">
        <f>IF(JURNAL!D221="k",JURNAL!J221,"")</f>
        <v/>
      </c>
      <c r="J220" s="172" t="str">
        <f t="shared" si="9"/>
        <v/>
      </c>
      <c r="K220" s="171" t="str">
        <f>IF(JURNAL!D221="k",JURNAL!L221,"")</f>
        <v/>
      </c>
      <c r="L220" s="160"/>
    </row>
    <row r="221" spans="2:12" x14ac:dyDescent="0.2">
      <c r="B221" s="159"/>
      <c r="C221" s="201" t="str">
        <f>IF(JURNAL!D222="k",JURNAL!C222,"")</f>
        <v/>
      </c>
      <c r="D221" s="173" t="str">
        <f>IF(JURNAL!D222="k",JURNAL!E222,"")</f>
        <v/>
      </c>
      <c r="E221" s="202" t="str">
        <f>IF(JURNAL!D222="k",JURNAL!F222,"")</f>
        <v/>
      </c>
      <c r="F221" s="173" t="str">
        <f>IF(JURNAL!D222="k",JURNAL!G222,"")</f>
        <v/>
      </c>
      <c r="G221" s="172" t="str">
        <f t="shared" si="8"/>
        <v/>
      </c>
      <c r="H221" s="171" t="str">
        <f>IF(JURNAL!D222="k",JURNAL!I222,"")</f>
        <v/>
      </c>
      <c r="I221" s="173" t="str">
        <f>IF(JURNAL!D222="k",JURNAL!J222,"")</f>
        <v/>
      </c>
      <c r="J221" s="172" t="str">
        <f t="shared" si="9"/>
        <v/>
      </c>
      <c r="K221" s="171" t="str">
        <f>IF(JURNAL!D222="k",JURNAL!L222,"")</f>
        <v/>
      </c>
      <c r="L221" s="160"/>
    </row>
    <row r="222" spans="2:12" x14ac:dyDescent="0.2">
      <c r="B222" s="159"/>
      <c r="C222" s="201" t="str">
        <f>IF(JURNAL!D223="k",JURNAL!C223,"")</f>
        <v/>
      </c>
      <c r="D222" s="173" t="str">
        <f>IF(JURNAL!D223="k",JURNAL!E223,"")</f>
        <v/>
      </c>
      <c r="E222" s="202" t="str">
        <f>IF(JURNAL!D223="k",JURNAL!F223,"")</f>
        <v/>
      </c>
      <c r="F222" s="173" t="str">
        <f>IF(JURNAL!D223="k",JURNAL!G223,"")</f>
        <v/>
      </c>
      <c r="G222" s="172" t="str">
        <f t="shared" si="8"/>
        <v/>
      </c>
      <c r="H222" s="171" t="str">
        <f>IF(JURNAL!D223="k",JURNAL!I223,"")</f>
        <v/>
      </c>
      <c r="I222" s="173" t="str">
        <f>IF(JURNAL!D223="k",JURNAL!J223,"")</f>
        <v/>
      </c>
      <c r="J222" s="172" t="str">
        <f t="shared" si="9"/>
        <v/>
      </c>
      <c r="K222" s="171" t="str">
        <f>IF(JURNAL!D223="k",JURNAL!L223,"")</f>
        <v/>
      </c>
      <c r="L222" s="160"/>
    </row>
    <row r="223" spans="2:12" x14ac:dyDescent="0.2">
      <c r="B223" s="159"/>
      <c r="C223" s="201" t="str">
        <f>IF(JURNAL!D224="k",JURNAL!C224,"")</f>
        <v/>
      </c>
      <c r="D223" s="173" t="str">
        <f>IF(JURNAL!D224="k",JURNAL!E224,"")</f>
        <v/>
      </c>
      <c r="E223" s="202" t="str">
        <f>IF(JURNAL!D224="k",JURNAL!F224,"")</f>
        <v/>
      </c>
      <c r="F223" s="173" t="str">
        <f>IF(JURNAL!D224="k",JURNAL!G224,"")</f>
        <v/>
      </c>
      <c r="G223" s="172" t="str">
        <f t="shared" si="8"/>
        <v/>
      </c>
      <c r="H223" s="171" t="str">
        <f>IF(JURNAL!D224="k",JURNAL!I224,"")</f>
        <v/>
      </c>
      <c r="I223" s="173" t="str">
        <f>IF(JURNAL!D224="k",JURNAL!J224,"")</f>
        <v/>
      </c>
      <c r="J223" s="172" t="str">
        <f t="shared" si="9"/>
        <v/>
      </c>
      <c r="K223" s="171" t="str">
        <f>IF(JURNAL!D224="k",JURNAL!L224,"")</f>
        <v/>
      </c>
      <c r="L223" s="160"/>
    </row>
    <row r="224" spans="2:12" x14ac:dyDescent="0.2">
      <c r="B224" s="159"/>
      <c r="C224" s="201" t="str">
        <f>IF(JURNAL!D225="k",JURNAL!C225,"")</f>
        <v/>
      </c>
      <c r="D224" s="173" t="str">
        <f>IF(JURNAL!D225="k",JURNAL!E225,"")</f>
        <v/>
      </c>
      <c r="E224" s="202" t="str">
        <f>IF(JURNAL!D225="k",JURNAL!F225,"")</f>
        <v/>
      </c>
      <c r="F224" s="173" t="str">
        <f>IF(JURNAL!D225="k",JURNAL!G225,"")</f>
        <v/>
      </c>
      <c r="G224" s="172" t="str">
        <f t="shared" si="8"/>
        <v/>
      </c>
      <c r="H224" s="171" t="str">
        <f>IF(JURNAL!D225="k",JURNAL!I225,"")</f>
        <v/>
      </c>
      <c r="I224" s="173" t="str">
        <f>IF(JURNAL!D225="k",JURNAL!J225,"")</f>
        <v/>
      </c>
      <c r="J224" s="172" t="str">
        <f t="shared" si="9"/>
        <v/>
      </c>
      <c r="K224" s="171" t="str">
        <f>IF(JURNAL!D225="k",JURNAL!L225,"")</f>
        <v/>
      </c>
      <c r="L224" s="160"/>
    </row>
    <row r="225" spans="2:12" x14ac:dyDescent="0.2">
      <c r="B225" s="159"/>
      <c r="C225" s="201" t="str">
        <f>IF(JURNAL!D226="k",JURNAL!C226,"")</f>
        <v/>
      </c>
      <c r="D225" s="173" t="str">
        <f>IF(JURNAL!D226="k",JURNAL!E226,"")</f>
        <v/>
      </c>
      <c r="E225" s="202" t="str">
        <f>IF(JURNAL!D226="k",JURNAL!F226,"")</f>
        <v/>
      </c>
      <c r="F225" s="173" t="str">
        <f>IF(JURNAL!D226="k",JURNAL!G226,"")</f>
        <v/>
      </c>
      <c r="G225" s="172" t="str">
        <f t="shared" si="8"/>
        <v/>
      </c>
      <c r="H225" s="171" t="str">
        <f>IF(JURNAL!D226="k",JURNAL!I226,"")</f>
        <v/>
      </c>
      <c r="I225" s="173" t="str">
        <f>IF(JURNAL!D226="k",JURNAL!J226,"")</f>
        <v/>
      </c>
      <c r="J225" s="172" t="str">
        <f t="shared" si="9"/>
        <v/>
      </c>
      <c r="K225" s="171" t="str">
        <f>IF(JURNAL!D226="k",JURNAL!L226,"")</f>
        <v/>
      </c>
      <c r="L225" s="160"/>
    </row>
    <row r="226" spans="2:12" x14ac:dyDescent="0.2">
      <c r="B226" s="159"/>
      <c r="C226" s="201" t="str">
        <f>IF(JURNAL!D227="k",JURNAL!C227,"")</f>
        <v/>
      </c>
      <c r="D226" s="173" t="str">
        <f>IF(JURNAL!D227="k",JURNAL!E227,"")</f>
        <v/>
      </c>
      <c r="E226" s="202" t="str">
        <f>IF(JURNAL!D227="k",JURNAL!F227,"")</f>
        <v/>
      </c>
      <c r="F226" s="173" t="str">
        <f>IF(JURNAL!D227="k",JURNAL!G227,"")</f>
        <v/>
      </c>
      <c r="G226" s="172" t="str">
        <f t="shared" si="8"/>
        <v/>
      </c>
      <c r="H226" s="171" t="str">
        <f>IF(JURNAL!D227="k",JURNAL!I227,"")</f>
        <v/>
      </c>
      <c r="I226" s="173" t="str">
        <f>IF(JURNAL!D227="k",JURNAL!J227,"")</f>
        <v/>
      </c>
      <c r="J226" s="172" t="str">
        <f t="shared" si="9"/>
        <v/>
      </c>
      <c r="K226" s="171" t="str">
        <f>IF(JURNAL!D227="k",JURNAL!L227,"")</f>
        <v/>
      </c>
      <c r="L226" s="160"/>
    </row>
    <row r="227" spans="2:12" x14ac:dyDescent="0.2">
      <c r="B227" s="159"/>
      <c r="C227" s="201" t="str">
        <f>IF(JURNAL!D228="k",JURNAL!C228,"")</f>
        <v/>
      </c>
      <c r="D227" s="173" t="str">
        <f>IF(JURNAL!D228="k",JURNAL!E228,"")</f>
        <v/>
      </c>
      <c r="E227" s="202" t="str">
        <f>IF(JURNAL!D228="k",JURNAL!F228,"")</f>
        <v/>
      </c>
      <c r="F227" s="173" t="str">
        <f>IF(JURNAL!D228="k",JURNAL!G228,"")</f>
        <v/>
      </c>
      <c r="G227" s="172" t="str">
        <f t="shared" si="8"/>
        <v/>
      </c>
      <c r="H227" s="171" t="str">
        <f>IF(JURNAL!D228="k",JURNAL!I228,"")</f>
        <v/>
      </c>
      <c r="I227" s="173" t="str">
        <f>IF(JURNAL!D228="k",JURNAL!J228,"")</f>
        <v/>
      </c>
      <c r="J227" s="172" t="str">
        <f t="shared" si="9"/>
        <v/>
      </c>
      <c r="K227" s="171" t="str">
        <f>IF(JURNAL!D228="k",JURNAL!L228,"")</f>
        <v/>
      </c>
      <c r="L227" s="160"/>
    </row>
    <row r="228" spans="2:12" x14ac:dyDescent="0.2">
      <c r="B228" s="159"/>
      <c r="C228" s="201" t="str">
        <f>IF(JURNAL!D229="k",JURNAL!C229,"")</f>
        <v/>
      </c>
      <c r="D228" s="173" t="str">
        <f>IF(JURNAL!D229="k",JURNAL!E229,"")</f>
        <v/>
      </c>
      <c r="E228" s="202" t="str">
        <f>IF(JURNAL!D229="k",JURNAL!F229,"")</f>
        <v/>
      </c>
      <c r="F228" s="173" t="str">
        <f>IF(JURNAL!D229="k",JURNAL!G229,"")</f>
        <v/>
      </c>
      <c r="G228" s="172" t="str">
        <f t="shared" si="8"/>
        <v/>
      </c>
      <c r="H228" s="171" t="str">
        <f>IF(JURNAL!D229="k",JURNAL!I229,"")</f>
        <v/>
      </c>
      <c r="I228" s="173" t="str">
        <f>IF(JURNAL!D229="k",JURNAL!J229,"")</f>
        <v/>
      </c>
      <c r="J228" s="172" t="str">
        <f t="shared" si="9"/>
        <v/>
      </c>
      <c r="K228" s="171" t="str">
        <f>IF(JURNAL!D229="k",JURNAL!L229,"")</f>
        <v/>
      </c>
      <c r="L228" s="160"/>
    </row>
    <row r="229" spans="2:12" x14ac:dyDescent="0.2">
      <c r="B229" s="159"/>
      <c r="C229" s="201" t="str">
        <f>IF(JURNAL!D230="k",JURNAL!C230,"")</f>
        <v/>
      </c>
      <c r="D229" s="173" t="str">
        <f>IF(JURNAL!D230="k",JURNAL!E230,"")</f>
        <v/>
      </c>
      <c r="E229" s="202" t="str">
        <f>IF(JURNAL!D230="k",JURNAL!F230,"")</f>
        <v/>
      </c>
      <c r="F229" s="173" t="str">
        <f>IF(JURNAL!D230="k",JURNAL!G230,"")</f>
        <v/>
      </c>
      <c r="G229" s="172" t="str">
        <f t="shared" si="8"/>
        <v/>
      </c>
      <c r="H229" s="171" t="str">
        <f>IF(JURNAL!D230="k",JURNAL!I230,"")</f>
        <v/>
      </c>
      <c r="I229" s="173" t="str">
        <f>IF(JURNAL!D230="k",JURNAL!J230,"")</f>
        <v/>
      </c>
      <c r="J229" s="172" t="str">
        <f t="shared" si="9"/>
        <v/>
      </c>
      <c r="K229" s="171" t="str">
        <f>IF(JURNAL!D230="k",JURNAL!L230,"")</f>
        <v/>
      </c>
      <c r="L229" s="160"/>
    </row>
    <row r="230" spans="2:12" x14ac:dyDescent="0.2">
      <c r="B230" s="159"/>
      <c r="C230" s="201" t="str">
        <f>IF(JURNAL!D231="k",JURNAL!C231,"")</f>
        <v/>
      </c>
      <c r="D230" s="173" t="str">
        <f>IF(JURNAL!D231="k",JURNAL!E231,"")</f>
        <v/>
      </c>
      <c r="E230" s="202" t="str">
        <f>IF(JURNAL!D231="k",JURNAL!F231,"")</f>
        <v/>
      </c>
      <c r="F230" s="173" t="str">
        <f>IF(JURNAL!D231="k",JURNAL!G231,"")</f>
        <v/>
      </c>
      <c r="G230" s="172" t="str">
        <f t="shared" si="8"/>
        <v/>
      </c>
      <c r="H230" s="171" t="str">
        <f>IF(JURNAL!D231="k",JURNAL!I231,"")</f>
        <v/>
      </c>
      <c r="I230" s="173" t="str">
        <f>IF(JURNAL!D231="k",JURNAL!J231,"")</f>
        <v/>
      </c>
      <c r="J230" s="172" t="str">
        <f t="shared" si="9"/>
        <v/>
      </c>
      <c r="K230" s="171" t="str">
        <f>IF(JURNAL!D231="k",JURNAL!L231,"")</f>
        <v/>
      </c>
      <c r="L230" s="160"/>
    </row>
    <row r="231" spans="2:12" x14ac:dyDescent="0.2">
      <c r="B231" s="159"/>
      <c r="C231" s="201" t="str">
        <f>IF(JURNAL!D232="k",JURNAL!C232,"")</f>
        <v/>
      </c>
      <c r="D231" s="173" t="str">
        <f>IF(JURNAL!D232="k",JURNAL!E232,"")</f>
        <v/>
      </c>
      <c r="E231" s="202" t="str">
        <f>IF(JURNAL!D232="k",JURNAL!F232,"")</f>
        <v/>
      </c>
      <c r="F231" s="173" t="str">
        <f>IF(JURNAL!D232="k",JURNAL!G232,"")</f>
        <v/>
      </c>
      <c r="G231" s="172" t="str">
        <f t="shared" si="8"/>
        <v/>
      </c>
      <c r="H231" s="171" t="str">
        <f>IF(JURNAL!D232="k",JURNAL!I232,"")</f>
        <v/>
      </c>
      <c r="I231" s="173" t="str">
        <f>IF(JURNAL!D232="k",JURNAL!J232,"")</f>
        <v/>
      </c>
      <c r="J231" s="172" t="str">
        <f t="shared" si="9"/>
        <v/>
      </c>
      <c r="K231" s="171" t="str">
        <f>IF(JURNAL!D232="k",JURNAL!L232,"")</f>
        <v/>
      </c>
      <c r="L231" s="160"/>
    </row>
    <row r="232" spans="2:12" x14ac:dyDescent="0.2">
      <c r="B232" s="159"/>
      <c r="C232" s="201" t="str">
        <f>IF(JURNAL!D233="k",JURNAL!C233,"")</f>
        <v/>
      </c>
      <c r="D232" s="173" t="str">
        <f>IF(JURNAL!D233="k",JURNAL!E233,"")</f>
        <v/>
      </c>
      <c r="E232" s="202" t="str">
        <f>IF(JURNAL!D233="k",JURNAL!F233,"")</f>
        <v/>
      </c>
      <c r="F232" s="173" t="str">
        <f>IF(JURNAL!D233="k",JURNAL!G233,"")</f>
        <v/>
      </c>
      <c r="G232" s="172" t="str">
        <f t="shared" si="8"/>
        <v/>
      </c>
      <c r="H232" s="171" t="str">
        <f>IF(JURNAL!D233="k",JURNAL!I233,"")</f>
        <v/>
      </c>
      <c r="I232" s="173" t="str">
        <f>IF(JURNAL!D233="k",JURNAL!J233,"")</f>
        <v/>
      </c>
      <c r="J232" s="172" t="str">
        <f t="shared" si="9"/>
        <v/>
      </c>
      <c r="K232" s="171" t="str">
        <f>IF(JURNAL!D233="k",JURNAL!L233,"")</f>
        <v/>
      </c>
      <c r="L232" s="160"/>
    </row>
    <row r="233" spans="2:12" x14ac:dyDescent="0.2">
      <c r="B233" s="159"/>
      <c r="C233" s="201" t="str">
        <f>IF(JURNAL!D234="k",JURNAL!C234,"")</f>
        <v/>
      </c>
      <c r="D233" s="173" t="str">
        <f>IF(JURNAL!D234="k",JURNAL!E234,"")</f>
        <v/>
      </c>
      <c r="E233" s="202" t="str">
        <f>IF(JURNAL!D234="k",JURNAL!F234,"")</f>
        <v/>
      </c>
      <c r="F233" s="173" t="str">
        <f>IF(JURNAL!D234="k",JURNAL!G234,"")</f>
        <v/>
      </c>
      <c r="G233" s="172" t="str">
        <f t="shared" si="8"/>
        <v/>
      </c>
      <c r="H233" s="171" t="str">
        <f>IF(JURNAL!D234="k",JURNAL!I234,"")</f>
        <v/>
      </c>
      <c r="I233" s="173" t="str">
        <f>IF(JURNAL!D234="k",JURNAL!J234,"")</f>
        <v/>
      </c>
      <c r="J233" s="172" t="str">
        <f t="shared" si="9"/>
        <v/>
      </c>
      <c r="K233" s="171" t="str">
        <f>IF(JURNAL!D234="k",JURNAL!L234,"")</f>
        <v/>
      </c>
      <c r="L233" s="160"/>
    </row>
    <row r="234" spans="2:12" x14ac:dyDescent="0.2">
      <c r="B234" s="159"/>
      <c r="C234" s="201" t="str">
        <f>IF(JURNAL!D235="k",JURNAL!C235,"")</f>
        <v/>
      </c>
      <c r="D234" s="173" t="str">
        <f>IF(JURNAL!D235="k",JURNAL!E235,"")</f>
        <v/>
      </c>
      <c r="E234" s="202" t="str">
        <f>IF(JURNAL!D235="k",JURNAL!F235,"")</f>
        <v/>
      </c>
      <c r="F234" s="173" t="str">
        <f>IF(JURNAL!D235="k",JURNAL!G235,"")</f>
        <v/>
      </c>
      <c r="G234" s="172" t="str">
        <f t="shared" si="8"/>
        <v/>
      </c>
      <c r="H234" s="171" t="str">
        <f>IF(JURNAL!D235="k",JURNAL!I235,"")</f>
        <v/>
      </c>
      <c r="I234" s="173" t="str">
        <f>IF(JURNAL!D235="k",JURNAL!J235,"")</f>
        <v/>
      </c>
      <c r="J234" s="172" t="str">
        <f t="shared" si="9"/>
        <v/>
      </c>
      <c r="K234" s="171" t="str">
        <f>IF(JURNAL!D235="k",JURNAL!L235,"")</f>
        <v/>
      </c>
      <c r="L234" s="160"/>
    </row>
    <row r="235" spans="2:12" x14ac:dyDescent="0.2">
      <c r="B235" s="159"/>
      <c r="C235" s="201" t="str">
        <f>IF(JURNAL!D236="k",JURNAL!C236,"")</f>
        <v/>
      </c>
      <c r="D235" s="173" t="str">
        <f>IF(JURNAL!D236="k",JURNAL!E236,"")</f>
        <v/>
      </c>
      <c r="E235" s="202" t="str">
        <f>IF(JURNAL!D236="k",JURNAL!F236,"")</f>
        <v/>
      </c>
      <c r="F235" s="173" t="str">
        <f>IF(JURNAL!D236="k",JURNAL!G236,"")</f>
        <v/>
      </c>
      <c r="G235" s="172" t="str">
        <f t="shared" si="8"/>
        <v/>
      </c>
      <c r="H235" s="171" t="str">
        <f>IF(JURNAL!D236="k",JURNAL!I236,"")</f>
        <v/>
      </c>
      <c r="I235" s="173" t="str">
        <f>IF(JURNAL!D236="k",JURNAL!J236,"")</f>
        <v/>
      </c>
      <c r="J235" s="172" t="str">
        <f t="shared" si="9"/>
        <v/>
      </c>
      <c r="K235" s="171" t="str">
        <f>IF(JURNAL!D236="k",JURNAL!L236,"")</f>
        <v/>
      </c>
      <c r="L235" s="160"/>
    </row>
    <row r="236" spans="2:12" x14ac:dyDescent="0.2">
      <c r="B236" s="159"/>
      <c r="C236" s="201" t="str">
        <f>IF(JURNAL!D237="k",JURNAL!C237,"")</f>
        <v/>
      </c>
      <c r="D236" s="173" t="str">
        <f>IF(JURNAL!D237="k",JURNAL!E237,"")</f>
        <v/>
      </c>
      <c r="E236" s="202" t="str">
        <f>IF(JURNAL!D237="k",JURNAL!F237,"")</f>
        <v/>
      </c>
      <c r="F236" s="173" t="str">
        <f>IF(JURNAL!D237="k",JURNAL!G237,"")</f>
        <v/>
      </c>
      <c r="G236" s="172" t="str">
        <f t="shared" si="8"/>
        <v/>
      </c>
      <c r="H236" s="171" t="str">
        <f>IF(JURNAL!D237="k",JURNAL!I237,"")</f>
        <v/>
      </c>
      <c r="I236" s="173" t="str">
        <f>IF(JURNAL!D237="k",JURNAL!J237,"")</f>
        <v/>
      </c>
      <c r="J236" s="172" t="str">
        <f t="shared" si="9"/>
        <v/>
      </c>
      <c r="K236" s="171" t="str">
        <f>IF(JURNAL!D237="k",JURNAL!L237,"")</f>
        <v/>
      </c>
      <c r="L236" s="160"/>
    </row>
    <row r="237" spans="2:12" x14ac:dyDescent="0.2">
      <c r="B237" s="159"/>
      <c r="C237" s="201" t="str">
        <f>IF(JURNAL!D238="k",JURNAL!C238,"")</f>
        <v/>
      </c>
      <c r="D237" s="173" t="str">
        <f>IF(JURNAL!D238="k",JURNAL!E238,"")</f>
        <v/>
      </c>
      <c r="E237" s="202" t="str">
        <f>IF(JURNAL!D238="k",JURNAL!F238,"")</f>
        <v/>
      </c>
      <c r="F237" s="173" t="str">
        <f>IF(JURNAL!D238="k",JURNAL!G238,"")</f>
        <v/>
      </c>
      <c r="G237" s="172" t="str">
        <f t="shared" si="8"/>
        <v/>
      </c>
      <c r="H237" s="171" t="str">
        <f>IF(JURNAL!D238="k",JURNAL!I238,"")</f>
        <v/>
      </c>
      <c r="I237" s="173" t="str">
        <f>IF(JURNAL!D238="k",JURNAL!J238,"")</f>
        <v/>
      </c>
      <c r="J237" s="172" t="str">
        <f t="shared" si="9"/>
        <v/>
      </c>
      <c r="K237" s="171" t="str">
        <f>IF(JURNAL!D238="k",JURNAL!L238,"")</f>
        <v/>
      </c>
      <c r="L237" s="160"/>
    </row>
    <row r="238" spans="2:12" x14ac:dyDescent="0.2">
      <c r="B238" s="159"/>
      <c r="C238" s="201" t="str">
        <f>IF(JURNAL!D239="k",JURNAL!C239,"")</f>
        <v/>
      </c>
      <c r="D238" s="173" t="str">
        <f>IF(JURNAL!D239="k",JURNAL!E239,"")</f>
        <v/>
      </c>
      <c r="E238" s="202" t="str">
        <f>IF(JURNAL!D239="k",JURNAL!F239,"")</f>
        <v/>
      </c>
      <c r="F238" s="173" t="str">
        <f>IF(JURNAL!D239="k",JURNAL!G239,"")</f>
        <v/>
      </c>
      <c r="G238" s="172" t="str">
        <f t="shared" si="8"/>
        <v/>
      </c>
      <c r="H238" s="171" t="str">
        <f>IF(JURNAL!D239="k",JURNAL!I239,"")</f>
        <v/>
      </c>
      <c r="I238" s="173" t="str">
        <f>IF(JURNAL!D239="k",JURNAL!J239,"")</f>
        <v/>
      </c>
      <c r="J238" s="172" t="str">
        <f t="shared" si="9"/>
        <v/>
      </c>
      <c r="K238" s="171" t="str">
        <f>IF(JURNAL!D239="k",JURNAL!L239,"")</f>
        <v/>
      </c>
      <c r="L238" s="160"/>
    </row>
    <row r="239" spans="2:12" x14ac:dyDescent="0.2">
      <c r="B239" s="159"/>
      <c r="C239" s="201" t="str">
        <f>IF(JURNAL!D240="k",JURNAL!C240,"")</f>
        <v/>
      </c>
      <c r="D239" s="173" t="str">
        <f>IF(JURNAL!D240="k",JURNAL!E240,"")</f>
        <v/>
      </c>
      <c r="E239" s="202" t="str">
        <f>IF(JURNAL!D240="k",JURNAL!F240,"")</f>
        <v/>
      </c>
      <c r="F239" s="173" t="str">
        <f>IF(JURNAL!D240="k",JURNAL!G240,"")</f>
        <v/>
      </c>
      <c r="G239" s="172" t="str">
        <f t="shared" si="8"/>
        <v/>
      </c>
      <c r="H239" s="171" t="str">
        <f>IF(JURNAL!D240="k",JURNAL!I240,"")</f>
        <v/>
      </c>
      <c r="I239" s="173" t="str">
        <f>IF(JURNAL!D240="k",JURNAL!J240,"")</f>
        <v/>
      </c>
      <c r="J239" s="172" t="str">
        <f t="shared" si="9"/>
        <v/>
      </c>
      <c r="K239" s="171" t="str">
        <f>IF(JURNAL!D240="k",JURNAL!L240,"")</f>
        <v/>
      </c>
      <c r="L239" s="160"/>
    </row>
    <row r="240" spans="2:12" x14ac:dyDescent="0.2">
      <c r="B240" s="159"/>
      <c r="C240" s="201" t="str">
        <f>IF(JURNAL!D241="k",JURNAL!C241,"")</f>
        <v/>
      </c>
      <c r="D240" s="173" t="str">
        <f>IF(JURNAL!D241="k",JURNAL!E241,"")</f>
        <v/>
      </c>
      <c r="E240" s="202" t="str">
        <f>IF(JURNAL!D241="k",JURNAL!F241,"")</f>
        <v/>
      </c>
      <c r="F240" s="173" t="str">
        <f>IF(JURNAL!D241="k",JURNAL!G241,"")</f>
        <v/>
      </c>
      <c r="G240" s="172" t="str">
        <f t="shared" si="8"/>
        <v/>
      </c>
      <c r="H240" s="171" t="str">
        <f>IF(JURNAL!D241="k",JURNAL!I241,"")</f>
        <v/>
      </c>
      <c r="I240" s="173" t="str">
        <f>IF(JURNAL!D241="k",JURNAL!J241,"")</f>
        <v/>
      </c>
      <c r="J240" s="172" t="str">
        <f t="shared" si="9"/>
        <v/>
      </c>
      <c r="K240" s="171" t="str">
        <f>IF(JURNAL!D241="k",JURNAL!L241,"")</f>
        <v/>
      </c>
      <c r="L240" s="160"/>
    </row>
    <row r="241" spans="2:12" x14ac:dyDescent="0.2">
      <c r="B241" s="159"/>
      <c r="C241" s="201" t="str">
        <f>IF(JURNAL!D242="k",JURNAL!C242,"")</f>
        <v/>
      </c>
      <c r="D241" s="173" t="str">
        <f>IF(JURNAL!D242="k",JURNAL!E242,"")</f>
        <v/>
      </c>
      <c r="E241" s="202" t="str">
        <f>IF(JURNAL!D242="k",JURNAL!F242,"")</f>
        <v/>
      </c>
      <c r="F241" s="173" t="str">
        <f>IF(JURNAL!D242="k",JURNAL!G242,"")</f>
        <v/>
      </c>
      <c r="G241" s="172" t="str">
        <f t="shared" si="8"/>
        <v/>
      </c>
      <c r="H241" s="171" t="str">
        <f>IF(JURNAL!D242="k",JURNAL!I242,"")</f>
        <v/>
      </c>
      <c r="I241" s="173" t="str">
        <f>IF(JURNAL!D242="k",JURNAL!J242,"")</f>
        <v/>
      </c>
      <c r="J241" s="172" t="str">
        <f t="shared" si="9"/>
        <v/>
      </c>
      <c r="K241" s="171" t="str">
        <f>IF(JURNAL!D242="k",JURNAL!L242,"")</f>
        <v/>
      </c>
      <c r="L241" s="160"/>
    </row>
    <row r="242" spans="2:12" x14ac:dyDescent="0.2">
      <c r="B242" s="159"/>
      <c r="C242" s="201" t="str">
        <f>IF(JURNAL!D243="k",JURNAL!C243,"")</f>
        <v/>
      </c>
      <c r="D242" s="173" t="str">
        <f>IF(JURNAL!D243="k",JURNAL!E243,"")</f>
        <v/>
      </c>
      <c r="E242" s="202" t="str">
        <f>IF(JURNAL!D243="k",JURNAL!F243,"")</f>
        <v/>
      </c>
      <c r="F242" s="173" t="str">
        <f>IF(JURNAL!D243="k",JURNAL!G243,"")</f>
        <v/>
      </c>
      <c r="G242" s="172" t="str">
        <f t="shared" si="8"/>
        <v/>
      </c>
      <c r="H242" s="171" t="str">
        <f>IF(JURNAL!D243="k",JURNAL!I243,"")</f>
        <v/>
      </c>
      <c r="I242" s="173" t="str">
        <f>IF(JURNAL!D243="k",JURNAL!J243,"")</f>
        <v/>
      </c>
      <c r="J242" s="172" t="str">
        <f t="shared" si="9"/>
        <v/>
      </c>
      <c r="K242" s="171" t="str">
        <f>IF(JURNAL!D243="k",JURNAL!L243,"")</f>
        <v/>
      </c>
      <c r="L242" s="160"/>
    </row>
    <row r="243" spans="2:12" x14ac:dyDescent="0.2">
      <c r="B243" s="159"/>
      <c r="C243" s="201" t="str">
        <f>IF(JURNAL!D244="k",JURNAL!C244,"")</f>
        <v/>
      </c>
      <c r="D243" s="173" t="str">
        <f>IF(JURNAL!D244="k",JURNAL!E244,"")</f>
        <v/>
      </c>
      <c r="E243" s="202" t="str">
        <f>IF(JURNAL!D244="k",JURNAL!F244,"")</f>
        <v/>
      </c>
      <c r="F243" s="173" t="str">
        <f>IF(JURNAL!D244="k",JURNAL!G244,"")</f>
        <v/>
      </c>
      <c r="G243" s="172" t="str">
        <f t="shared" si="8"/>
        <v/>
      </c>
      <c r="H243" s="171" t="str">
        <f>IF(JURNAL!D244="k",JURNAL!I244,"")</f>
        <v/>
      </c>
      <c r="I243" s="173" t="str">
        <f>IF(JURNAL!D244="k",JURNAL!J244,"")</f>
        <v/>
      </c>
      <c r="J243" s="172" t="str">
        <f t="shared" si="9"/>
        <v/>
      </c>
      <c r="K243" s="171" t="str">
        <f>IF(JURNAL!D244="k",JURNAL!L244,"")</f>
        <v/>
      </c>
      <c r="L243" s="160"/>
    </row>
    <row r="244" spans="2:12" x14ac:dyDescent="0.2">
      <c r="B244" s="159"/>
      <c r="C244" s="201" t="str">
        <f>IF(JURNAL!D245="k",JURNAL!C245,"")</f>
        <v/>
      </c>
      <c r="D244" s="173" t="str">
        <f>IF(JURNAL!D245="k",JURNAL!E245,"")</f>
        <v/>
      </c>
      <c r="E244" s="202" t="str">
        <f>IF(JURNAL!D245="k",JURNAL!F245,"")</f>
        <v/>
      </c>
      <c r="F244" s="173" t="str">
        <f>IF(JURNAL!D245="k",JURNAL!G245,"")</f>
        <v/>
      </c>
      <c r="G244" s="172" t="str">
        <f t="shared" si="8"/>
        <v/>
      </c>
      <c r="H244" s="171" t="str">
        <f>IF(JURNAL!D245="k",JURNAL!I245,"")</f>
        <v/>
      </c>
      <c r="I244" s="173" t="str">
        <f>IF(JURNAL!D245="k",JURNAL!J245,"")</f>
        <v/>
      </c>
      <c r="J244" s="172" t="str">
        <f t="shared" si="9"/>
        <v/>
      </c>
      <c r="K244" s="171" t="str">
        <f>IF(JURNAL!D245="k",JURNAL!L245,"")</f>
        <v/>
      </c>
      <c r="L244" s="160"/>
    </row>
    <row r="245" spans="2:12" x14ac:dyDescent="0.2">
      <c r="B245" s="159"/>
      <c r="C245" s="201" t="str">
        <f>IF(JURNAL!D246="k",JURNAL!C246,"")</f>
        <v/>
      </c>
      <c r="D245" s="173" t="str">
        <f>IF(JURNAL!D246="k",JURNAL!E246,"")</f>
        <v/>
      </c>
      <c r="E245" s="202" t="str">
        <f>IF(JURNAL!D246="k",JURNAL!F246,"")</f>
        <v/>
      </c>
      <c r="F245" s="173" t="str">
        <f>IF(JURNAL!D246="k",JURNAL!G246,"")</f>
        <v/>
      </c>
      <c r="G245" s="172" t="str">
        <f t="shared" si="8"/>
        <v/>
      </c>
      <c r="H245" s="171" t="str">
        <f>IF(JURNAL!D246="k",JURNAL!I246,"")</f>
        <v/>
      </c>
      <c r="I245" s="173" t="str">
        <f>IF(JURNAL!D246="k",JURNAL!J246,"")</f>
        <v/>
      </c>
      <c r="J245" s="172" t="str">
        <f t="shared" si="9"/>
        <v/>
      </c>
      <c r="K245" s="171" t="str">
        <f>IF(JURNAL!D246="k",JURNAL!L246,"")</f>
        <v/>
      </c>
      <c r="L245" s="160"/>
    </row>
    <row r="246" spans="2:12" x14ac:dyDescent="0.2">
      <c r="B246" s="159"/>
      <c r="C246" s="201" t="str">
        <f>IF(JURNAL!D247="k",JURNAL!C247,"")</f>
        <v/>
      </c>
      <c r="D246" s="173" t="str">
        <f>IF(JURNAL!D247="k",JURNAL!E247,"")</f>
        <v/>
      </c>
      <c r="E246" s="202" t="str">
        <f>IF(JURNAL!D247="k",JURNAL!F247,"")</f>
        <v/>
      </c>
      <c r="F246" s="173" t="str">
        <f>IF(JURNAL!D247="k",JURNAL!G247,"")</f>
        <v/>
      </c>
      <c r="G246" s="172" t="str">
        <f t="shared" si="8"/>
        <v/>
      </c>
      <c r="H246" s="171" t="str">
        <f>IF(JURNAL!D247="k",JURNAL!I247,"")</f>
        <v/>
      </c>
      <c r="I246" s="173" t="str">
        <f>IF(JURNAL!D247="k",JURNAL!J247,"")</f>
        <v/>
      </c>
      <c r="J246" s="172" t="str">
        <f t="shared" si="9"/>
        <v/>
      </c>
      <c r="K246" s="171" t="str">
        <f>IF(JURNAL!D247="k",JURNAL!L247,"")</f>
        <v/>
      </c>
      <c r="L246" s="160"/>
    </row>
    <row r="247" spans="2:12" x14ac:dyDescent="0.2">
      <c r="B247" s="159"/>
      <c r="C247" s="201" t="str">
        <f>IF(JURNAL!D248="k",JURNAL!C248,"")</f>
        <v/>
      </c>
      <c r="D247" s="173" t="str">
        <f>IF(JURNAL!D248="k",JURNAL!E248,"")</f>
        <v/>
      </c>
      <c r="E247" s="202" t="str">
        <f>IF(JURNAL!D248="k",JURNAL!F248,"")</f>
        <v/>
      </c>
      <c r="F247" s="173" t="str">
        <f>IF(JURNAL!D248="k",JURNAL!G248,"")</f>
        <v/>
      </c>
      <c r="G247" s="172" t="str">
        <f t="shared" si="8"/>
        <v/>
      </c>
      <c r="H247" s="171" t="str">
        <f>IF(JURNAL!D248="k",JURNAL!I248,"")</f>
        <v/>
      </c>
      <c r="I247" s="173" t="str">
        <f>IF(JURNAL!D248="k",JURNAL!J248,"")</f>
        <v/>
      </c>
      <c r="J247" s="172" t="str">
        <f t="shared" si="9"/>
        <v/>
      </c>
      <c r="K247" s="171" t="str">
        <f>IF(JURNAL!D248="k",JURNAL!L248,"")</f>
        <v/>
      </c>
      <c r="L247" s="160"/>
    </row>
    <row r="248" spans="2:12" x14ac:dyDescent="0.2">
      <c r="B248" s="159"/>
      <c r="C248" s="201" t="str">
        <f>IF(JURNAL!D249="k",JURNAL!C249,"")</f>
        <v/>
      </c>
      <c r="D248" s="173" t="str">
        <f>IF(JURNAL!D249="k",JURNAL!E249,"")</f>
        <v/>
      </c>
      <c r="E248" s="202" t="str">
        <f>IF(JURNAL!D249="k",JURNAL!F249,"")</f>
        <v/>
      </c>
      <c r="F248" s="173" t="str">
        <f>IF(JURNAL!D249="k",JURNAL!G249,"")</f>
        <v/>
      </c>
      <c r="G248" s="172" t="str">
        <f t="shared" si="8"/>
        <v/>
      </c>
      <c r="H248" s="171" t="str">
        <f>IF(JURNAL!D249="k",JURNAL!I249,"")</f>
        <v/>
      </c>
      <c r="I248" s="173" t="str">
        <f>IF(JURNAL!D249="k",JURNAL!J249,"")</f>
        <v/>
      </c>
      <c r="J248" s="172" t="str">
        <f t="shared" si="9"/>
        <v/>
      </c>
      <c r="K248" s="171" t="str">
        <f>IF(JURNAL!D249="k",JURNAL!L249,"")</f>
        <v/>
      </c>
      <c r="L248" s="160"/>
    </row>
    <row r="249" spans="2:12" x14ac:dyDescent="0.2">
      <c r="B249" s="159"/>
      <c r="C249" s="201" t="str">
        <f>IF(JURNAL!D250="k",JURNAL!C250,"")</f>
        <v/>
      </c>
      <c r="D249" s="173" t="str">
        <f>IF(JURNAL!D250="k",JURNAL!E250,"")</f>
        <v/>
      </c>
      <c r="E249" s="202" t="str">
        <f>IF(JURNAL!D250="k",JURNAL!F250,"")</f>
        <v/>
      </c>
      <c r="F249" s="173" t="str">
        <f>IF(JURNAL!D250="k",JURNAL!G250,"")</f>
        <v/>
      </c>
      <c r="G249" s="172" t="str">
        <f t="shared" si="8"/>
        <v/>
      </c>
      <c r="H249" s="171" t="str">
        <f>IF(JURNAL!D250="k",JURNAL!I250,"")</f>
        <v/>
      </c>
      <c r="I249" s="173" t="str">
        <f>IF(JURNAL!D250="k",JURNAL!J250,"")</f>
        <v/>
      </c>
      <c r="J249" s="172" t="str">
        <f t="shared" si="9"/>
        <v/>
      </c>
      <c r="K249" s="171" t="str">
        <f>IF(JURNAL!D250="k",JURNAL!L250,"")</f>
        <v/>
      </c>
      <c r="L249" s="160"/>
    </row>
    <row r="250" spans="2:12" x14ac:dyDescent="0.2">
      <c r="B250" s="159"/>
      <c r="C250" s="201" t="str">
        <f>IF(JURNAL!D251="k",JURNAL!C251,"")</f>
        <v/>
      </c>
      <c r="D250" s="173" t="str">
        <f>IF(JURNAL!D251="k",JURNAL!E251,"")</f>
        <v/>
      </c>
      <c r="E250" s="202" t="str">
        <f>IF(JURNAL!D251="k",JURNAL!F251,"")</f>
        <v/>
      </c>
      <c r="F250" s="173" t="str">
        <f>IF(JURNAL!D251="k",JURNAL!G251,"")</f>
        <v/>
      </c>
      <c r="G250" s="172" t="str">
        <f t="shared" si="8"/>
        <v/>
      </c>
      <c r="H250" s="171" t="str">
        <f>IF(JURNAL!D251="k",JURNAL!I251,"")</f>
        <v/>
      </c>
      <c r="I250" s="173" t="str">
        <f>IF(JURNAL!D251="k",JURNAL!J251,"")</f>
        <v/>
      </c>
      <c r="J250" s="172" t="str">
        <f t="shared" si="9"/>
        <v/>
      </c>
      <c r="K250" s="171" t="str">
        <f>IF(JURNAL!D251="k",JURNAL!L251,"")</f>
        <v/>
      </c>
      <c r="L250" s="160"/>
    </row>
    <row r="251" spans="2:12" x14ac:dyDescent="0.2">
      <c r="B251" s="159"/>
      <c r="C251" s="201" t="str">
        <f>IF(JURNAL!D252="k",JURNAL!C252,"")</f>
        <v/>
      </c>
      <c r="D251" s="173" t="str">
        <f>IF(JURNAL!D252="k",JURNAL!E252,"")</f>
        <v/>
      </c>
      <c r="E251" s="202" t="str">
        <f>IF(JURNAL!D252="k",JURNAL!F252,"")</f>
        <v/>
      </c>
      <c r="F251" s="173" t="str">
        <f>IF(JURNAL!D252="k",JURNAL!G252,"")</f>
        <v/>
      </c>
      <c r="G251" s="172" t="str">
        <f t="shared" si="8"/>
        <v/>
      </c>
      <c r="H251" s="171" t="str">
        <f>IF(JURNAL!D252="k",JURNAL!I252,"")</f>
        <v/>
      </c>
      <c r="I251" s="173" t="str">
        <f>IF(JURNAL!D252="k",JURNAL!J252,"")</f>
        <v/>
      </c>
      <c r="J251" s="172" t="str">
        <f t="shared" si="9"/>
        <v/>
      </c>
      <c r="K251" s="171" t="str">
        <f>IF(JURNAL!D252="k",JURNAL!L252,"")</f>
        <v/>
      </c>
      <c r="L251" s="160"/>
    </row>
    <row r="252" spans="2:12" x14ac:dyDescent="0.2">
      <c r="B252" s="159"/>
      <c r="C252" s="201" t="str">
        <f>IF(JURNAL!D253="k",JURNAL!C253,"")</f>
        <v/>
      </c>
      <c r="D252" s="173" t="str">
        <f>IF(JURNAL!D253="k",JURNAL!E253,"")</f>
        <v/>
      </c>
      <c r="E252" s="202" t="str">
        <f>IF(JURNAL!D253="k",JURNAL!F253,"")</f>
        <v/>
      </c>
      <c r="F252" s="173" t="str">
        <f>IF(JURNAL!D253="k",JURNAL!G253,"")</f>
        <v/>
      </c>
      <c r="G252" s="172" t="str">
        <f t="shared" si="8"/>
        <v/>
      </c>
      <c r="H252" s="171" t="str">
        <f>IF(JURNAL!D253="k",JURNAL!I253,"")</f>
        <v/>
      </c>
      <c r="I252" s="173" t="str">
        <f>IF(JURNAL!D253="k",JURNAL!J253,"")</f>
        <v/>
      </c>
      <c r="J252" s="172" t="str">
        <f t="shared" si="9"/>
        <v/>
      </c>
      <c r="K252" s="171" t="str">
        <f>IF(JURNAL!D253="k",JURNAL!L253,"")</f>
        <v/>
      </c>
      <c r="L252" s="160"/>
    </row>
    <row r="253" spans="2:12" x14ac:dyDescent="0.2">
      <c r="B253" s="159"/>
      <c r="C253" s="201" t="str">
        <f>IF(JURNAL!D254="k",JURNAL!C254,"")</f>
        <v/>
      </c>
      <c r="D253" s="173" t="str">
        <f>IF(JURNAL!D254="k",JURNAL!E254,"")</f>
        <v/>
      </c>
      <c r="E253" s="202" t="str">
        <f>IF(JURNAL!D254="k",JURNAL!F254,"")</f>
        <v/>
      </c>
      <c r="F253" s="173" t="str">
        <f>IF(JURNAL!D254="k",JURNAL!G254,"")</f>
        <v/>
      </c>
      <c r="G253" s="172" t="str">
        <f t="shared" si="8"/>
        <v/>
      </c>
      <c r="H253" s="171" t="str">
        <f>IF(JURNAL!D254="k",JURNAL!I254,"")</f>
        <v/>
      </c>
      <c r="I253" s="173" t="str">
        <f>IF(JURNAL!D254="k",JURNAL!J254,"")</f>
        <v/>
      </c>
      <c r="J253" s="172" t="str">
        <f t="shared" si="9"/>
        <v/>
      </c>
      <c r="K253" s="171" t="str">
        <f>IF(JURNAL!D254="k",JURNAL!L254,"")</f>
        <v/>
      </c>
      <c r="L253" s="160"/>
    </row>
    <row r="254" spans="2:12" x14ac:dyDescent="0.2">
      <c r="B254" s="159"/>
      <c r="C254" s="201" t="str">
        <f>IF(JURNAL!D255="k",JURNAL!C255,"")</f>
        <v/>
      </c>
      <c r="D254" s="173" t="str">
        <f>IF(JURNAL!D255="k",JURNAL!E255,"")</f>
        <v/>
      </c>
      <c r="E254" s="202" t="str">
        <f>IF(JURNAL!D255="k",JURNAL!F255,"")</f>
        <v/>
      </c>
      <c r="F254" s="173" t="str">
        <f>IF(JURNAL!D255="k",JURNAL!G255,"")</f>
        <v/>
      </c>
      <c r="G254" s="172" t="str">
        <f t="shared" si="8"/>
        <v/>
      </c>
      <c r="H254" s="171" t="str">
        <f>IF(JURNAL!D255="k",JURNAL!I255,"")</f>
        <v/>
      </c>
      <c r="I254" s="173" t="str">
        <f>IF(JURNAL!D255="k",JURNAL!J255,"")</f>
        <v/>
      </c>
      <c r="J254" s="172" t="str">
        <f t="shared" si="9"/>
        <v/>
      </c>
      <c r="K254" s="171" t="str">
        <f>IF(JURNAL!D255="k",JURNAL!L255,"")</f>
        <v/>
      </c>
      <c r="L254" s="160"/>
    </row>
    <row r="255" spans="2:12" x14ac:dyDescent="0.2">
      <c r="B255" s="159"/>
      <c r="C255" s="201" t="str">
        <f>IF(JURNAL!D256="k",JURNAL!C256,"")</f>
        <v/>
      </c>
      <c r="D255" s="173" t="str">
        <f>IF(JURNAL!D256="k",JURNAL!E256,"")</f>
        <v/>
      </c>
      <c r="E255" s="202" t="str">
        <f>IF(JURNAL!D256="k",JURNAL!F256,"")</f>
        <v/>
      </c>
      <c r="F255" s="173" t="str">
        <f>IF(JURNAL!D256="k",JURNAL!G256,"")</f>
        <v/>
      </c>
      <c r="G255" s="172" t="str">
        <f t="shared" si="8"/>
        <v/>
      </c>
      <c r="H255" s="171" t="str">
        <f>IF(JURNAL!D256="k",JURNAL!I256,"")</f>
        <v/>
      </c>
      <c r="I255" s="173" t="str">
        <f>IF(JURNAL!D256="k",JURNAL!J256,"")</f>
        <v/>
      </c>
      <c r="J255" s="172" t="str">
        <f t="shared" si="9"/>
        <v/>
      </c>
      <c r="K255" s="171" t="str">
        <f>IF(JURNAL!D256="k",JURNAL!L256,"")</f>
        <v/>
      </c>
      <c r="L255" s="160"/>
    </row>
    <row r="256" spans="2:12" x14ac:dyDescent="0.2">
      <c r="B256" s="159"/>
      <c r="C256" s="201" t="str">
        <f>IF(JURNAL!D257="k",JURNAL!C257,"")</f>
        <v/>
      </c>
      <c r="D256" s="173" t="str">
        <f>IF(JURNAL!D257="k",JURNAL!E257,"")</f>
        <v/>
      </c>
      <c r="E256" s="202" t="str">
        <f>IF(JURNAL!D257="k",JURNAL!F257,"")</f>
        <v/>
      </c>
      <c r="F256" s="173" t="str">
        <f>IF(JURNAL!D257="k",JURNAL!G257,"")</f>
        <v/>
      </c>
      <c r="G256" s="172" t="str">
        <f t="shared" si="8"/>
        <v/>
      </c>
      <c r="H256" s="171" t="str">
        <f>IF(JURNAL!D257="k",JURNAL!I257,"")</f>
        <v/>
      </c>
      <c r="I256" s="173" t="str">
        <f>IF(JURNAL!D257="k",JURNAL!J257,"")</f>
        <v/>
      </c>
      <c r="J256" s="172" t="str">
        <f t="shared" si="9"/>
        <v/>
      </c>
      <c r="K256" s="171" t="str">
        <f>IF(JURNAL!D257="k",JURNAL!L257,"")</f>
        <v/>
      </c>
      <c r="L256" s="160"/>
    </row>
    <row r="257" spans="2:12" x14ac:dyDescent="0.2">
      <c r="B257" s="159"/>
      <c r="C257" s="201" t="str">
        <f>IF(JURNAL!D258="k",JURNAL!C258,"")</f>
        <v/>
      </c>
      <c r="D257" s="173" t="str">
        <f>IF(JURNAL!D258="k",JURNAL!E258,"")</f>
        <v/>
      </c>
      <c r="E257" s="202" t="str">
        <f>IF(JURNAL!D258="k",JURNAL!F258,"")</f>
        <v/>
      </c>
      <c r="F257" s="173" t="str">
        <f>IF(JURNAL!D258="k",JURNAL!G258,"")</f>
        <v/>
      </c>
      <c r="G257" s="172" t="str">
        <f t="shared" si="8"/>
        <v/>
      </c>
      <c r="H257" s="171" t="str">
        <f>IF(JURNAL!D258="k",JURNAL!I258,"")</f>
        <v/>
      </c>
      <c r="I257" s="173" t="str">
        <f>IF(JURNAL!D258="k",JURNAL!J258,"")</f>
        <v/>
      </c>
      <c r="J257" s="172" t="str">
        <f t="shared" si="9"/>
        <v/>
      </c>
      <c r="K257" s="171" t="str">
        <f>IF(JURNAL!D258="k",JURNAL!L258,"")</f>
        <v/>
      </c>
      <c r="L257" s="160"/>
    </row>
    <row r="258" spans="2:12" x14ac:dyDescent="0.2">
      <c r="B258" s="159"/>
      <c r="C258" s="201" t="str">
        <f>IF(JURNAL!D259="k",JURNAL!C259,"")</f>
        <v/>
      </c>
      <c r="D258" s="173" t="str">
        <f>IF(JURNAL!D259="k",JURNAL!E259,"")</f>
        <v/>
      </c>
      <c r="E258" s="202" t="str">
        <f>IF(JURNAL!D259="k",JURNAL!F259,"")</f>
        <v/>
      </c>
      <c r="F258" s="173" t="str">
        <f>IF(JURNAL!D259="k",JURNAL!G259,"")</f>
        <v/>
      </c>
      <c r="G258" s="172" t="str">
        <f t="shared" si="8"/>
        <v/>
      </c>
      <c r="H258" s="171" t="str">
        <f>IF(JURNAL!D259="k",JURNAL!I259,"")</f>
        <v/>
      </c>
      <c r="I258" s="173" t="str">
        <f>IF(JURNAL!D259="k",JURNAL!J259,"")</f>
        <v/>
      </c>
      <c r="J258" s="172" t="str">
        <f t="shared" si="9"/>
        <v/>
      </c>
      <c r="K258" s="171" t="str">
        <f>IF(JURNAL!D259="k",JURNAL!L259,"")</f>
        <v/>
      </c>
      <c r="L258" s="160"/>
    </row>
    <row r="259" spans="2:12" x14ac:dyDescent="0.2">
      <c r="B259" s="159"/>
      <c r="C259" s="201" t="str">
        <f>IF(JURNAL!D260="k",JURNAL!C260,"")</f>
        <v/>
      </c>
      <c r="D259" s="173" t="str">
        <f>IF(JURNAL!D260="k",JURNAL!E260,"")</f>
        <v/>
      </c>
      <c r="E259" s="202" t="str">
        <f>IF(JURNAL!D260="k",JURNAL!F260,"")</f>
        <v/>
      </c>
      <c r="F259" s="173" t="str">
        <f>IF(JURNAL!D260="k",JURNAL!G260,"")</f>
        <v/>
      </c>
      <c r="G259" s="172" t="str">
        <f t="shared" si="8"/>
        <v/>
      </c>
      <c r="H259" s="171" t="str">
        <f>IF(JURNAL!D260="k",JURNAL!I260,"")</f>
        <v/>
      </c>
      <c r="I259" s="173" t="str">
        <f>IF(JURNAL!D260="k",JURNAL!J260,"")</f>
        <v/>
      </c>
      <c r="J259" s="172" t="str">
        <f t="shared" si="9"/>
        <v/>
      </c>
      <c r="K259" s="171" t="str">
        <f>IF(JURNAL!D260="k",JURNAL!L260,"")</f>
        <v/>
      </c>
      <c r="L259" s="160"/>
    </row>
    <row r="260" spans="2:12" x14ac:dyDescent="0.2">
      <c r="B260" s="159"/>
      <c r="C260" s="201" t="str">
        <f>IF(JURNAL!D261="k",JURNAL!C261,"")</f>
        <v/>
      </c>
      <c r="D260" s="173" t="str">
        <f>IF(JURNAL!D261="k",JURNAL!E261,"")</f>
        <v/>
      </c>
      <c r="E260" s="202" t="str">
        <f>IF(JURNAL!D261="k",JURNAL!F261,"")</f>
        <v/>
      </c>
      <c r="F260" s="173" t="str">
        <f>IF(JURNAL!D261="k",JURNAL!G261,"")</f>
        <v/>
      </c>
      <c r="G260" s="172" t="str">
        <f t="shared" si="8"/>
        <v/>
      </c>
      <c r="H260" s="171" t="str">
        <f>IF(JURNAL!D261="k",JURNAL!I261,"")</f>
        <v/>
      </c>
      <c r="I260" s="173" t="str">
        <f>IF(JURNAL!D261="k",JURNAL!J261,"")</f>
        <v/>
      </c>
      <c r="J260" s="172" t="str">
        <f t="shared" si="9"/>
        <v/>
      </c>
      <c r="K260" s="171" t="str">
        <f>IF(JURNAL!D261="k",JURNAL!L261,"")</f>
        <v/>
      </c>
      <c r="L260" s="160"/>
    </row>
    <row r="261" spans="2:12" x14ac:dyDescent="0.2">
      <c r="B261" s="159"/>
      <c r="C261" s="201" t="str">
        <f>IF(JURNAL!D262="k",JURNAL!C262,"")</f>
        <v/>
      </c>
      <c r="D261" s="173" t="str">
        <f>IF(JURNAL!D262="k",JURNAL!E262,"")</f>
        <v/>
      </c>
      <c r="E261" s="202" t="str">
        <f>IF(JURNAL!D262="k",JURNAL!F262,"")</f>
        <v/>
      </c>
      <c r="F261" s="173" t="str">
        <f>IF(JURNAL!D262="k",JURNAL!G262,"")</f>
        <v/>
      </c>
      <c r="G261" s="172" t="str">
        <f t="shared" si="8"/>
        <v/>
      </c>
      <c r="H261" s="171" t="str">
        <f>IF(JURNAL!D262="k",JURNAL!I262,"")</f>
        <v/>
      </c>
      <c r="I261" s="173" t="str">
        <f>IF(JURNAL!D262="k",JURNAL!J262,"")</f>
        <v/>
      </c>
      <c r="J261" s="172" t="str">
        <f t="shared" si="9"/>
        <v/>
      </c>
      <c r="K261" s="171" t="str">
        <f>IF(JURNAL!D262="k",JURNAL!L262,"")</f>
        <v/>
      </c>
      <c r="L261" s="160"/>
    </row>
    <row r="262" spans="2:12" x14ac:dyDescent="0.2">
      <c r="B262" s="159"/>
      <c r="C262" s="201" t="str">
        <f>IF(JURNAL!D263="k",JURNAL!C263,"")</f>
        <v/>
      </c>
      <c r="D262" s="173" t="str">
        <f>IF(JURNAL!D263="k",JURNAL!E263,"")</f>
        <v/>
      </c>
      <c r="E262" s="202" t="str">
        <f>IF(JURNAL!D263="k",JURNAL!F263,"")</f>
        <v/>
      </c>
      <c r="F262" s="173" t="str">
        <f>IF(JURNAL!D263="k",JURNAL!G263,"")</f>
        <v/>
      </c>
      <c r="G262" s="172" t="str">
        <f t="shared" si="8"/>
        <v/>
      </c>
      <c r="H262" s="171" t="str">
        <f>IF(JURNAL!D263="k",JURNAL!I263,"")</f>
        <v/>
      </c>
      <c r="I262" s="173" t="str">
        <f>IF(JURNAL!D263="k",JURNAL!J263,"")</f>
        <v/>
      </c>
      <c r="J262" s="172" t="str">
        <f t="shared" si="9"/>
        <v/>
      </c>
      <c r="K262" s="171" t="str">
        <f>IF(JURNAL!D263="k",JURNAL!L263,"")</f>
        <v/>
      </c>
      <c r="L262" s="160"/>
    </row>
    <row r="263" spans="2:12" x14ac:dyDescent="0.2">
      <c r="B263" s="159"/>
      <c r="C263" s="201" t="str">
        <f>IF(JURNAL!D264="k",JURNAL!C264,"")</f>
        <v/>
      </c>
      <c r="D263" s="173" t="str">
        <f>IF(JURNAL!D264="k",JURNAL!E264,"")</f>
        <v/>
      </c>
      <c r="E263" s="202" t="str">
        <f>IF(JURNAL!D264="k",JURNAL!F264,"")</f>
        <v/>
      </c>
      <c r="F263" s="173" t="str">
        <f>IF(JURNAL!D264="k",JURNAL!G264,"")</f>
        <v/>
      </c>
      <c r="G263" s="172" t="str">
        <f t="shared" si="8"/>
        <v/>
      </c>
      <c r="H263" s="171" t="str">
        <f>IF(JURNAL!D264="k",JURNAL!I264,"")</f>
        <v/>
      </c>
      <c r="I263" s="173" t="str">
        <f>IF(JURNAL!D264="k",JURNAL!J264,"")</f>
        <v/>
      </c>
      <c r="J263" s="172" t="str">
        <f t="shared" si="9"/>
        <v/>
      </c>
      <c r="K263" s="171" t="str">
        <f>IF(JURNAL!D264="k",JURNAL!L264,"")</f>
        <v/>
      </c>
      <c r="L263" s="160"/>
    </row>
    <row r="264" spans="2:12" x14ac:dyDescent="0.2">
      <c r="B264" s="159"/>
      <c r="C264" s="201" t="str">
        <f>IF(JURNAL!D265="k",JURNAL!C265,"")</f>
        <v/>
      </c>
      <c r="D264" s="173" t="str">
        <f>IF(JURNAL!D265="k",JURNAL!E265,"")</f>
        <v/>
      </c>
      <c r="E264" s="202" t="str">
        <f>IF(JURNAL!D265="k",JURNAL!F265,"")</f>
        <v/>
      </c>
      <c r="F264" s="173" t="str">
        <f>IF(JURNAL!D265="k",JURNAL!G265,"")</f>
        <v/>
      </c>
      <c r="G264" s="172" t="str">
        <f t="shared" si="8"/>
        <v/>
      </c>
      <c r="H264" s="171" t="str">
        <f>IF(JURNAL!D265="k",JURNAL!I265,"")</f>
        <v/>
      </c>
      <c r="I264" s="173" t="str">
        <f>IF(JURNAL!D265="k",JURNAL!J265,"")</f>
        <v/>
      </c>
      <c r="J264" s="172" t="str">
        <f t="shared" si="9"/>
        <v/>
      </c>
      <c r="K264" s="171" t="str">
        <f>IF(JURNAL!D265="k",JURNAL!L265,"")</f>
        <v/>
      </c>
      <c r="L264" s="160"/>
    </row>
    <row r="265" spans="2:12" x14ac:dyDescent="0.2">
      <c r="B265" s="159"/>
      <c r="C265" s="201" t="str">
        <f>IF(JURNAL!D266="k",JURNAL!C266,"")</f>
        <v/>
      </c>
      <c r="D265" s="173" t="str">
        <f>IF(JURNAL!D266="k",JURNAL!E266,"")</f>
        <v/>
      </c>
      <c r="E265" s="202" t="str">
        <f>IF(JURNAL!D266="k",JURNAL!F266,"")</f>
        <v/>
      </c>
      <c r="F265" s="173" t="str">
        <f>IF(JURNAL!D266="k",JURNAL!G266,"")</f>
        <v/>
      </c>
      <c r="G265" s="172" t="str">
        <f t="shared" si="8"/>
        <v/>
      </c>
      <c r="H265" s="171" t="str">
        <f>IF(JURNAL!D266="k",JURNAL!I266,"")</f>
        <v/>
      </c>
      <c r="I265" s="173" t="str">
        <f>IF(JURNAL!D266="k",JURNAL!J266,"")</f>
        <v/>
      </c>
      <c r="J265" s="172" t="str">
        <f t="shared" si="9"/>
        <v/>
      </c>
      <c r="K265" s="171" t="str">
        <f>IF(JURNAL!D266="k",JURNAL!L266,"")</f>
        <v/>
      </c>
      <c r="L265" s="160"/>
    </row>
    <row r="266" spans="2:12" x14ac:dyDescent="0.2">
      <c r="B266" s="159"/>
      <c r="C266" s="201" t="str">
        <f>IF(JURNAL!D267="k",JURNAL!C267,"")</f>
        <v/>
      </c>
      <c r="D266" s="173" t="str">
        <f>IF(JURNAL!D267="k",JURNAL!E267,"")</f>
        <v/>
      </c>
      <c r="E266" s="202" t="str">
        <f>IF(JURNAL!D267="k",JURNAL!F267,"")</f>
        <v/>
      </c>
      <c r="F266" s="173" t="str">
        <f>IF(JURNAL!D267="k",JURNAL!G267,"")</f>
        <v/>
      </c>
      <c r="G266" s="172" t="str">
        <f t="shared" si="8"/>
        <v/>
      </c>
      <c r="H266" s="171" t="str">
        <f>IF(JURNAL!D267="k",JURNAL!I267,"")</f>
        <v/>
      </c>
      <c r="I266" s="173" t="str">
        <f>IF(JURNAL!D267="k",JURNAL!J267,"")</f>
        <v/>
      </c>
      <c r="J266" s="172" t="str">
        <f t="shared" si="9"/>
        <v/>
      </c>
      <c r="K266" s="171" t="str">
        <f>IF(JURNAL!D267="k",JURNAL!L267,"")</f>
        <v/>
      </c>
      <c r="L266" s="160"/>
    </row>
    <row r="267" spans="2:12" x14ac:dyDescent="0.2">
      <c r="B267" s="159"/>
      <c r="C267" s="201" t="str">
        <f>IF(JURNAL!D268="k",JURNAL!C268,"")</f>
        <v/>
      </c>
      <c r="D267" s="173" t="str">
        <f>IF(JURNAL!D268="k",JURNAL!E268,"")</f>
        <v/>
      </c>
      <c r="E267" s="202" t="str">
        <f>IF(JURNAL!D268="k",JURNAL!F268,"")</f>
        <v/>
      </c>
      <c r="F267" s="173" t="str">
        <f>IF(JURNAL!D268="k",JURNAL!G268,"")</f>
        <v/>
      </c>
      <c r="G267" s="172" t="str">
        <f t="shared" ref="G267:G292" si="10">IF(F267="","",VLOOKUP(F267,NamaAkun,2))</f>
        <v/>
      </c>
      <c r="H267" s="171" t="str">
        <f>IF(JURNAL!D268="k",JURNAL!I268,"")</f>
        <v/>
      </c>
      <c r="I267" s="173" t="str">
        <f>IF(JURNAL!D268="k",JURNAL!J268,"")</f>
        <v/>
      </c>
      <c r="J267" s="172" t="str">
        <f t="shared" ref="J267:J292" si="11">IF(I267="","",VLOOKUP(I267,NamaAkun,2))</f>
        <v/>
      </c>
      <c r="K267" s="171" t="str">
        <f>IF(JURNAL!D268="k",JURNAL!L268,"")</f>
        <v/>
      </c>
      <c r="L267" s="160"/>
    </row>
    <row r="268" spans="2:12" x14ac:dyDescent="0.2">
      <c r="B268" s="159"/>
      <c r="C268" s="201" t="str">
        <f>IF(JURNAL!D269="k",JURNAL!C269,"")</f>
        <v/>
      </c>
      <c r="D268" s="173" t="str">
        <f>IF(JURNAL!D269="k",JURNAL!E269,"")</f>
        <v/>
      </c>
      <c r="E268" s="202" t="str">
        <f>IF(JURNAL!D269="k",JURNAL!F269,"")</f>
        <v/>
      </c>
      <c r="F268" s="173" t="str">
        <f>IF(JURNAL!D269="k",JURNAL!G269,"")</f>
        <v/>
      </c>
      <c r="G268" s="172" t="str">
        <f t="shared" si="10"/>
        <v/>
      </c>
      <c r="H268" s="171" t="str">
        <f>IF(JURNAL!D269="k",JURNAL!I269,"")</f>
        <v/>
      </c>
      <c r="I268" s="173" t="str">
        <f>IF(JURNAL!D269="k",JURNAL!J269,"")</f>
        <v/>
      </c>
      <c r="J268" s="172" t="str">
        <f t="shared" si="11"/>
        <v/>
      </c>
      <c r="K268" s="171" t="str">
        <f>IF(JURNAL!D269="k",JURNAL!L269,"")</f>
        <v/>
      </c>
      <c r="L268" s="160"/>
    </row>
    <row r="269" spans="2:12" x14ac:dyDescent="0.2">
      <c r="B269" s="159"/>
      <c r="C269" s="201" t="str">
        <f>IF(JURNAL!D270="k",JURNAL!C270,"")</f>
        <v/>
      </c>
      <c r="D269" s="173" t="str">
        <f>IF(JURNAL!D270="k",JURNAL!E270,"")</f>
        <v/>
      </c>
      <c r="E269" s="202" t="str">
        <f>IF(JURNAL!D270="k",JURNAL!F270,"")</f>
        <v/>
      </c>
      <c r="F269" s="173" t="str">
        <f>IF(JURNAL!D270="k",JURNAL!G270,"")</f>
        <v/>
      </c>
      <c r="G269" s="172" t="str">
        <f t="shared" si="10"/>
        <v/>
      </c>
      <c r="H269" s="171" t="str">
        <f>IF(JURNAL!D270="k",JURNAL!I270,"")</f>
        <v/>
      </c>
      <c r="I269" s="173" t="str">
        <f>IF(JURNAL!D270="k",JURNAL!J270,"")</f>
        <v/>
      </c>
      <c r="J269" s="172" t="str">
        <f t="shared" si="11"/>
        <v/>
      </c>
      <c r="K269" s="171" t="str">
        <f>IF(JURNAL!D270="k",JURNAL!L270,"")</f>
        <v/>
      </c>
      <c r="L269" s="160"/>
    </row>
    <row r="270" spans="2:12" x14ac:dyDescent="0.2">
      <c r="B270" s="159"/>
      <c r="C270" s="201" t="str">
        <f>IF(JURNAL!D271="k",JURNAL!C271,"")</f>
        <v/>
      </c>
      <c r="D270" s="173" t="str">
        <f>IF(JURNAL!D271="k",JURNAL!E271,"")</f>
        <v/>
      </c>
      <c r="E270" s="202" t="str">
        <f>IF(JURNAL!D271="k",JURNAL!F271,"")</f>
        <v/>
      </c>
      <c r="F270" s="173" t="str">
        <f>IF(JURNAL!D271="k",JURNAL!G271,"")</f>
        <v/>
      </c>
      <c r="G270" s="172" t="str">
        <f t="shared" si="10"/>
        <v/>
      </c>
      <c r="H270" s="171" t="str">
        <f>IF(JURNAL!D271="k",JURNAL!I271,"")</f>
        <v/>
      </c>
      <c r="I270" s="173" t="str">
        <f>IF(JURNAL!D271="k",JURNAL!J271,"")</f>
        <v/>
      </c>
      <c r="J270" s="172" t="str">
        <f t="shared" si="11"/>
        <v/>
      </c>
      <c r="K270" s="171" t="str">
        <f>IF(JURNAL!D271="k",JURNAL!L271,"")</f>
        <v/>
      </c>
      <c r="L270" s="160"/>
    </row>
    <row r="271" spans="2:12" x14ac:dyDescent="0.2">
      <c r="B271" s="159"/>
      <c r="C271" s="201" t="str">
        <f>IF(JURNAL!D272="k",JURNAL!C272,"")</f>
        <v/>
      </c>
      <c r="D271" s="173" t="str">
        <f>IF(JURNAL!D272="k",JURNAL!E272,"")</f>
        <v/>
      </c>
      <c r="E271" s="202" t="str">
        <f>IF(JURNAL!D272="k",JURNAL!F272,"")</f>
        <v/>
      </c>
      <c r="F271" s="173" t="str">
        <f>IF(JURNAL!D272="k",JURNAL!G272,"")</f>
        <v/>
      </c>
      <c r="G271" s="172" t="str">
        <f t="shared" si="10"/>
        <v/>
      </c>
      <c r="H271" s="171" t="str">
        <f>IF(JURNAL!D272="k",JURNAL!I272,"")</f>
        <v/>
      </c>
      <c r="I271" s="173" t="str">
        <f>IF(JURNAL!D272="k",JURNAL!J272,"")</f>
        <v/>
      </c>
      <c r="J271" s="172" t="str">
        <f t="shared" si="11"/>
        <v/>
      </c>
      <c r="K271" s="171" t="str">
        <f>IF(JURNAL!D272="k",JURNAL!L272,"")</f>
        <v/>
      </c>
      <c r="L271" s="160"/>
    </row>
    <row r="272" spans="2:12" x14ac:dyDescent="0.2">
      <c r="B272" s="159"/>
      <c r="C272" s="201" t="str">
        <f>IF(JURNAL!D273="k",JURNAL!C273,"")</f>
        <v/>
      </c>
      <c r="D272" s="173" t="str">
        <f>IF(JURNAL!D273="k",JURNAL!E273,"")</f>
        <v/>
      </c>
      <c r="E272" s="202" t="str">
        <f>IF(JURNAL!D273="k",JURNAL!F273,"")</f>
        <v/>
      </c>
      <c r="F272" s="173" t="str">
        <f>IF(JURNAL!D273="k",JURNAL!G273,"")</f>
        <v/>
      </c>
      <c r="G272" s="172" t="str">
        <f t="shared" si="10"/>
        <v/>
      </c>
      <c r="H272" s="171" t="str">
        <f>IF(JURNAL!D273="k",JURNAL!I273,"")</f>
        <v/>
      </c>
      <c r="I272" s="173" t="str">
        <f>IF(JURNAL!D273="k",JURNAL!J273,"")</f>
        <v/>
      </c>
      <c r="J272" s="172" t="str">
        <f t="shared" si="11"/>
        <v/>
      </c>
      <c r="K272" s="171" t="str">
        <f>IF(JURNAL!D273="k",JURNAL!L273,"")</f>
        <v/>
      </c>
      <c r="L272" s="160"/>
    </row>
    <row r="273" spans="2:12" x14ac:dyDescent="0.2">
      <c r="B273" s="159"/>
      <c r="C273" s="201" t="str">
        <f>IF(JURNAL!D274="k",JURNAL!C274,"")</f>
        <v/>
      </c>
      <c r="D273" s="173" t="str">
        <f>IF(JURNAL!D274="k",JURNAL!E274,"")</f>
        <v/>
      </c>
      <c r="E273" s="202" t="str">
        <f>IF(JURNAL!D274="k",JURNAL!F274,"")</f>
        <v/>
      </c>
      <c r="F273" s="173" t="str">
        <f>IF(JURNAL!D274="k",JURNAL!G274,"")</f>
        <v/>
      </c>
      <c r="G273" s="172" t="str">
        <f t="shared" si="10"/>
        <v/>
      </c>
      <c r="H273" s="171" t="str">
        <f>IF(JURNAL!D274="k",JURNAL!I274,"")</f>
        <v/>
      </c>
      <c r="I273" s="173" t="str">
        <f>IF(JURNAL!D274="k",JURNAL!J274,"")</f>
        <v/>
      </c>
      <c r="J273" s="172" t="str">
        <f t="shared" si="11"/>
        <v/>
      </c>
      <c r="K273" s="171" t="str">
        <f>IF(JURNAL!D274="k",JURNAL!L274,"")</f>
        <v/>
      </c>
      <c r="L273" s="160"/>
    </row>
    <row r="274" spans="2:12" x14ac:dyDescent="0.2">
      <c r="B274" s="159"/>
      <c r="C274" s="201" t="str">
        <f>IF(JURNAL!D275="k",JURNAL!C275,"")</f>
        <v/>
      </c>
      <c r="D274" s="173" t="str">
        <f>IF(JURNAL!D275="k",JURNAL!E275,"")</f>
        <v/>
      </c>
      <c r="E274" s="202" t="str">
        <f>IF(JURNAL!D275="k",JURNAL!F275,"")</f>
        <v/>
      </c>
      <c r="F274" s="173" t="str">
        <f>IF(JURNAL!D275="k",JURNAL!G275,"")</f>
        <v/>
      </c>
      <c r="G274" s="172" t="str">
        <f t="shared" si="10"/>
        <v/>
      </c>
      <c r="H274" s="171" t="str">
        <f>IF(JURNAL!D275="k",JURNAL!I275,"")</f>
        <v/>
      </c>
      <c r="I274" s="173" t="str">
        <f>IF(JURNAL!D275="k",JURNAL!J275,"")</f>
        <v/>
      </c>
      <c r="J274" s="172" t="str">
        <f t="shared" si="11"/>
        <v/>
      </c>
      <c r="K274" s="171" t="str">
        <f>IF(JURNAL!D275="k",JURNAL!L275,"")</f>
        <v/>
      </c>
      <c r="L274" s="160"/>
    </row>
    <row r="275" spans="2:12" x14ac:dyDescent="0.2">
      <c r="B275" s="159"/>
      <c r="C275" s="201" t="str">
        <f>IF(JURNAL!D276="k",JURNAL!C276,"")</f>
        <v/>
      </c>
      <c r="D275" s="173" t="str">
        <f>IF(JURNAL!D276="k",JURNAL!E276,"")</f>
        <v/>
      </c>
      <c r="E275" s="202" t="str">
        <f>IF(JURNAL!D276="k",JURNAL!F276,"")</f>
        <v/>
      </c>
      <c r="F275" s="173" t="str">
        <f>IF(JURNAL!D276="k",JURNAL!G276,"")</f>
        <v/>
      </c>
      <c r="G275" s="172" t="str">
        <f t="shared" si="10"/>
        <v/>
      </c>
      <c r="H275" s="171" t="str">
        <f>IF(JURNAL!D276="k",JURNAL!I276,"")</f>
        <v/>
      </c>
      <c r="I275" s="173" t="str">
        <f>IF(JURNAL!D276="k",JURNAL!J276,"")</f>
        <v/>
      </c>
      <c r="J275" s="172" t="str">
        <f t="shared" si="11"/>
        <v/>
      </c>
      <c r="K275" s="171" t="str">
        <f>IF(JURNAL!D276="k",JURNAL!L276,"")</f>
        <v/>
      </c>
      <c r="L275" s="160"/>
    </row>
    <row r="276" spans="2:12" x14ac:dyDescent="0.2">
      <c r="B276" s="159"/>
      <c r="C276" s="201" t="str">
        <f>IF(JURNAL!D277="k",JURNAL!C277,"")</f>
        <v/>
      </c>
      <c r="D276" s="173" t="str">
        <f>IF(JURNAL!D277="k",JURNAL!E277,"")</f>
        <v/>
      </c>
      <c r="E276" s="202" t="str">
        <f>IF(JURNAL!D277="k",JURNAL!F277,"")</f>
        <v/>
      </c>
      <c r="F276" s="173" t="str">
        <f>IF(JURNAL!D277="k",JURNAL!G277,"")</f>
        <v/>
      </c>
      <c r="G276" s="172" t="str">
        <f t="shared" si="10"/>
        <v/>
      </c>
      <c r="H276" s="171" t="str">
        <f>IF(JURNAL!D277="k",JURNAL!I277,"")</f>
        <v/>
      </c>
      <c r="I276" s="173" t="str">
        <f>IF(JURNAL!D277="k",JURNAL!J277,"")</f>
        <v/>
      </c>
      <c r="J276" s="172" t="str">
        <f t="shared" si="11"/>
        <v/>
      </c>
      <c r="K276" s="171" t="str">
        <f>IF(JURNAL!D277="k",JURNAL!L277,"")</f>
        <v/>
      </c>
      <c r="L276" s="160"/>
    </row>
    <row r="277" spans="2:12" x14ac:dyDescent="0.2">
      <c r="B277" s="159"/>
      <c r="C277" s="201" t="str">
        <f>IF(JURNAL!D278="k",JURNAL!C278,"")</f>
        <v/>
      </c>
      <c r="D277" s="173" t="str">
        <f>IF(JURNAL!D278="k",JURNAL!E278,"")</f>
        <v/>
      </c>
      <c r="E277" s="202" t="str">
        <f>IF(JURNAL!D278="k",JURNAL!F278,"")</f>
        <v/>
      </c>
      <c r="F277" s="173" t="str">
        <f>IF(JURNAL!D278="k",JURNAL!G278,"")</f>
        <v/>
      </c>
      <c r="G277" s="172" t="str">
        <f t="shared" si="10"/>
        <v/>
      </c>
      <c r="H277" s="171" t="str">
        <f>IF(JURNAL!D278="k",JURNAL!I278,"")</f>
        <v/>
      </c>
      <c r="I277" s="173" t="str">
        <f>IF(JURNAL!D278="k",JURNAL!J278,"")</f>
        <v/>
      </c>
      <c r="J277" s="172" t="str">
        <f t="shared" si="11"/>
        <v/>
      </c>
      <c r="K277" s="171" t="str">
        <f>IF(JURNAL!D278="k",JURNAL!L278,"")</f>
        <v/>
      </c>
      <c r="L277" s="160"/>
    </row>
    <row r="278" spans="2:12" x14ac:dyDescent="0.2">
      <c r="B278" s="159"/>
      <c r="C278" s="201" t="str">
        <f>IF(JURNAL!D279="k",JURNAL!C279,"")</f>
        <v/>
      </c>
      <c r="D278" s="173" t="str">
        <f>IF(JURNAL!D279="k",JURNAL!E279,"")</f>
        <v/>
      </c>
      <c r="E278" s="202" t="str">
        <f>IF(JURNAL!D279="k",JURNAL!F279,"")</f>
        <v/>
      </c>
      <c r="F278" s="173" t="str">
        <f>IF(JURNAL!D279="k",JURNAL!G279,"")</f>
        <v/>
      </c>
      <c r="G278" s="172" t="str">
        <f t="shared" si="10"/>
        <v/>
      </c>
      <c r="H278" s="171" t="str">
        <f>IF(JURNAL!D279="k",JURNAL!I279,"")</f>
        <v/>
      </c>
      <c r="I278" s="173" t="str">
        <f>IF(JURNAL!D279="k",JURNAL!J279,"")</f>
        <v/>
      </c>
      <c r="J278" s="172" t="str">
        <f t="shared" si="11"/>
        <v/>
      </c>
      <c r="K278" s="171" t="str">
        <f>IF(JURNAL!D279="k",JURNAL!L279,"")</f>
        <v/>
      </c>
      <c r="L278" s="160"/>
    </row>
    <row r="279" spans="2:12" x14ac:dyDescent="0.2">
      <c r="B279" s="159"/>
      <c r="C279" s="201" t="str">
        <f>IF(JURNAL!D280="k",JURNAL!C280,"")</f>
        <v/>
      </c>
      <c r="D279" s="173" t="str">
        <f>IF(JURNAL!D280="k",JURNAL!E280,"")</f>
        <v/>
      </c>
      <c r="E279" s="202" t="str">
        <f>IF(JURNAL!D280="k",JURNAL!F280,"")</f>
        <v/>
      </c>
      <c r="F279" s="173" t="str">
        <f>IF(JURNAL!D280="k",JURNAL!G280,"")</f>
        <v/>
      </c>
      <c r="G279" s="172" t="str">
        <f t="shared" si="10"/>
        <v/>
      </c>
      <c r="H279" s="171" t="str">
        <f>IF(JURNAL!D280="k",JURNAL!I280,"")</f>
        <v/>
      </c>
      <c r="I279" s="173" t="str">
        <f>IF(JURNAL!D280="k",JURNAL!J280,"")</f>
        <v/>
      </c>
      <c r="J279" s="172" t="str">
        <f t="shared" si="11"/>
        <v/>
      </c>
      <c r="K279" s="171" t="str">
        <f>IF(JURNAL!D280="k",JURNAL!L280,"")</f>
        <v/>
      </c>
      <c r="L279" s="160"/>
    </row>
    <row r="280" spans="2:12" x14ac:dyDescent="0.2">
      <c r="B280" s="159"/>
      <c r="C280" s="201" t="str">
        <f>IF(JURNAL!D281="k",JURNAL!C281,"")</f>
        <v/>
      </c>
      <c r="D280" s="173" t="str">
        <f>IF(JURNAL!D281="k",JURNAL!E281,"")</f>
        <v/>
      </c>
      <c r="E280" s="202" t="str">
        <f>IF(JURNAL!D281="k",JURNAL!F281,"")</f>
        <v/>
      </c>
      <c r="F280" s="173" t="str">
        <f>IF(JURNAL!D281="k",JURNAL!G281,"")</f>
        <v/>
      </c>
      <c r="G280" s="172" t="str">
        <f t="shared" si="10"/>
        <v/>
      </c>
      <c r="H280" s="171" t="str">
        <f>IF(JURNAL!D281="k",JURNAL!I281,"")</f>
        <v/>
      </c>
      <c r="I280" s="173" t="str">
        <f>IF(JURNAL!D281="k",JURNAL!J281,"")</f>
        <v/>
      </c>
      <c r="J280" s="172" t="str">
        <f t="shared" si="11"/>
        <v/>
      </c>
      <c r="K280" s="171" t="str">
        <f>IF(JURNAL!D281="k",JURNAL!L281,"")</f>
        <v/>
      </c>
      <c r="L280" s="160"/>
    </row>
    <row r="281" spans="2:12" x14ac:dyDescent="0.2">
      <c r="B281" s="159"/>
      <c r="C281" s="201" t="str">
        <f>IF(JURNAL!D282="k",JURNAL!C282,"")</f>
        <v/>
      </c>
      <c r="D281" s="173" t="str">
        <f>IF(JURNAL!D282="k",JURNAL!E282,"")</f>
        <v/>
      </c>
      <c r="E281" s="202" t="str">
        <f>IF(JURNAL!D282="k",JURNAL!F282,"")</f>
        <v/>
      </c>
      <c r="F281" s="173" t="str">
        <f>IF(JURNAL!D282="k",JURNAL!G282,"")</f>
        <v/>
      </c>
      <c r="G281" s="172" t="str">
        <f t="shared" si="10"/>
        <v/>
      </c>
      <c r="H281" s="171" t="str">
        <f>IF(JURNAL!D282="k",JURNAL!I282,"")</f>
        <v/>
      </c>
      <c r="I281" s="173" t="str">
        <f>IF(JURNAL!D282="k",JURNAL!J282,"")</f>
        <v/>
      </c>
      <c r="J281" s="172" t="str">
        <f t="shared" si="11"/>
        <v/>
      </c>
      <c r="K281" s="171" t="str">
        <f>IF(JURNAL!D282="k",JURNAL!L282,"")</f>
        <v/>
      </c>
      <c r="L281" s="160"/>
    </row>
    <row r="282" spans="2:12" x14ac:dyDescent="0.2">
      <c r="B282" s="159"/>
      <c r="C282" s="201" t="str">
        <f>IF(JURNAL!D283="k",JURNAL!C283,"")</f>
        <v/>
      </c>
      <c r="D282" s="173" t="str">
        <f>IF(JURNAL!D283="k",JURNAL!E283,"")</f>
        <v/>
      </c>
      <c r="E282" s="202" t="str">
        <f>IF(JURNAL!D283="k",JURNAL!F283,"")</f>
        <v/>
      </c>
      <c r="F282" s="173" t="str">
        <f>IF(JURNAL!D283="k",JURNAL!G283,"")</f>
        <v/>
      </c>
      <c r="G282" s="172" t="str">
        <f t="shared" si="10"/>
        <v/>
      </c>
      <c r="H282" s="171" t="str">
        <f>IF(JURNAL!D283="k",JURNAL!I283,"")</f>
        <v/>
      </c>
      <c r="I282" s="173" t="str">
        <f>IF(JURNAL!D283="k",JURNAL!J283,"")</f>
        <v/>
      </c>
      <c r="J282" s="172" t="str">
        <f t="shared" si="11"/>
        <v/>
      </c>
      <c r="K282" s="171" t="str">
        <f>IF(JURNAL!D283="k",JURNAL!L283,"")</f>
        <v/>
      </c>
      <c r="L282" s="160"/>
    </row>
    <row r="283" spans="2:12" x14ac:dyDescent="0.2">
      <c r="B283" s="159"/>
      <c r="C283" s="201" t="str">
        <f>IF(JURNAL!D284="k",JURNAL!C284,"")</f>
        <v/>
      </c>
      <c r="D283" s="173" t="str">
        <f>IF(JURNAL!D284="k",JURNAL!E284,"")</f>
        <v/>
      </c>
      <c r="E283" s="202" t="str">
        <f>IF(JURNAL!D284="k",JURNAL!F284,"")</f>
        <v/>
      </c>
      <c r="F283" s="173" t="str">
        <f>IF(JURNAL!D284="k",JURNAL!G284,"")</f>
        <v/>
      </c>
      <c r="G283" s="172" t="str">
        <f t="shared" si="10"/>
        <v/>
      </c>
      <c r="H283" s="171" t="str">
        <f>IF(JURNAL!D284="k",JURNAL!I284,"")</f>
        <v/>
      </c>
      <c r="I283" s="173" t="str">
        <f>IF(JURNAL!D284="k",JURNAL!J284,"")</f>
        <v/>
      </c>
      <c r="J283" s="172" t="str">
        <f t="shared" si="11"/>
        <v/>
      </c>
      <c r="K283" s="171" t="str">
        <f>IF(JURNAL!D284="k",JURNAL!L284,"")</f>
        <v/>
      </c>
      <c r="L283" s="160"/>
    </row>
    <row r="284" spans="2:12" x14ac:dyDescent="0.2">
      <c r="B284" s="159"/>
      <c r="C284" s="201" t="str">
        <f>IF(JURNAL!D285="k",JURNAL!C285,"")</f>
        <v/>
      </c>
      <c r="D284" s="173" t="str">
        <f>IF(JURNAL!D285="k",JURNAL!E285,"")</f>
        <v/>
      </c>
      <c r="E284" s="202" t="str">
        <f>IF(JURNAL!D285="k",JURNAL!F285,"")</f>
        <v/>
      </c>
      <c r="F284" s="173" t="str">
        <f>IF(JURNAL!D285="k",JURNAL!G285,"")</f>
        <v/>
      </c>
      <c r="G284" s="172" t="str">
        <f t="shared" si="10"/>
        <v/>
      </c>
      <c r="H284" s="171" t="str">
        <f>IF(JURNAL!D285="k",JURNAL!I285,"")</f>
        <v/>
      </c>
      <c r="I284" s="173" t="str">
        <f>IF(JURNAL!D285="k",JURNAL!J285,"")</f>
        <v/>
      </c>
      <c r="J284" s="172" t="str">
        <f t="shared" si="11"/>
        <v/>
      </c>
      <c r="K284" s="171" t="str">
        <f>IF(JURNAL!D285="k",JURNAL!L285,"")</f>
        <v/>
      </c>
      <c r="L284" s="160"/>
    </row>
    <row r="285" spans="2:12" x14ac:dyDescent="0.2">
      <c r="B285" s="159"/>
      <c r="C285" s="201" t="str">
        <f>IF(JURNAL!D286="k",JURNAL!C286,"")</f>
        <v/>
      </c>
      <c r="D285" s="173" t="str">
        <f>IF(JURNAL!D286="k",JURNAL!E286,"")</f>
        <v/>
      </c>
      <c r="E285" s="202" t="str">
        <f>IF(JURNAL!D286="k",JURNAL!F286,"")</f>
        <v/>
      </c>
      <c r="F285" s="173" t="str">
        <f>IF(JURNAL!D286="k",JURNAL!G286,"")</f>
        <v/>
      </c>
      <c r="G285" s="172" t="str">
        <f t="shared" si="10"/>
        <v/>
      </c>
      <c r="H285" s="171" t="str">
        <f>IF(JURNAL!D286="k",JURNAL!I286,"")</f>
        <v/>
      </c>
      <c r="I285" s="173" t="str">
        <f>IF(JURNAL!D286="k",JURNAL!J286,"")</f>
        <v/>
      </c>
      <c r="J285" s="172" t="str">
        <f t="shared" si="11"/>
        <v/>
      </c>
      <c r="K285" s="171" t="str">
        <f>IF(JURNAL!D286="k",JURNAL!L286,"")</f>
        <v/>
      </c>
      <c r="L285" s="160"/>
    </row>
    <row r="286" spans="2:12" x14ac:dyDescent="0.2">
      <c r="B286" s="159"/>
      <c r="C286" s="201" t="str">
        <f>IF(JURNAL!D287="k",JURNAL!C287,"")</f>
        <v/>
      </c>
      <c r="D286" s="173" t="str">
        <f>IF(JURNAL!D287="k",JURNAL!E287,"")</f>
        <v/>
      </c>
      <c r="E286" s="202" t="str">
        <f>IF(JURNAL!D287="k",JURNAL!F287,"")</f>
        <v/>
      </c>
      <c r="F286" s="173" t="str">
        <f>IF(JURNAL!D287="k",JURNAL!G287,"")</f>
        <v/>
      </c>
      <c r="G286" s="172" t="str">
        <f t="shared" si="10"/>
        <v/>
      </c>
      <c r="H286" s="171" t="str">
        <f>IF(JURNAL!D287="k",JURNAL!I287,"")</f>
        <v/>
      </c>
      <c r="I286" s="173" t="str">
        <f>IF(JURNAL!D287="k",JURNAL!J287,"")</f>
        <v/>
      </c>
      <c r="J286" s="172" t="str">
        <f t="shared" si="11"/>
        <v/>
      </c>
      <c r="K286" s="171" t="str">
        <f>IF(JURNAL!D287="k",JURNAL!L287,"")</f>
        <v/>
      </c>
      <c r="L286" s="160"/>
    </row>
    <row r="287" spans="2:12" x14ac:dyDescent="0.2">
      <c r="B287" s="159"/>
      <c r="C287" s="201" t="str">
        <f>IF(JURNAL!D288="k",JURNAL!C288,"")</f>
        <v/>
      </c>
      <c r="D287" s="173" t="str">
        <f>IF(JURNAL!D288="k",JURNAL!E288,"")</f>
        <v/>
      </c>
      <c r="E287" s="202" t="str">
        <f>IF(JURNAL!D288="k",JURNAL!F288,"")</f>
        <v/>
      </c>
      <c r="F287" s="173" t="str">
        <f>IF(JURNAL!D288="k",JURNAL!G288,"")</f>
        <v/>
      </c>
      <c r="G287" s="172" t="str">
        <f t="shared" si="10"/>
        <v/>
      </c>
      <c r="H287" s="171" t="str">
        <f>IF(JURNAL!D288="k",JURNAL!I288,"")</f>
        <v/>
      </c>
      <c r="I287" s="173" t="str">
        <f>IF(JURNAL!D288="k",JURNAL!J288,"")</f>
        <v/>
      </c>
      <c r="J287" s="172" t="str">
        <f t="shared" si="11"/>
        <v/>
      </c>
      <c r="K287" s="171" t="str">
        <f>IF(JURNAL!D288="k",JURNAL!L288,"")</f>
        <v/>
      </c>
      <c r="L287" s="160"/>
    </row>
    <row r="288" spans="2:12" x14ac:dyDescent="0.2">
      <c r="B288" s="159"/>
      <c r="C288" s="201" t="str">
        <f>IF(JURNAL!D289="k",JURNAL!C289,"")</f>
        <v/>
      </c>
      <c r="D288" s="173" t="str">
        <f>IF(JURNAL!D289="k",JURNAL!E289,"")</f>
        <v/>
      </c>
      <c r="E288" s="202" t="str">
        <f>IF(JURNAL!D289="k",JURNAL!F289,"")</f>
        <v/>
      </c>
      <c r="F288" s="173" t="str">
        <f>IF(JURNAL!D289="k",JURNAL!G289,"")</f>
        <v/>
      </c>
      <c r="G288" s="172" t="str">
        <f t="shared" si="10"/>
        <v/>
      </c>
      <c r="H288" s="171" t="str">
        <f>IF(JURNAL!D289="k",JURNAL!I289,"")</f>
        <v/>
      </c>
      <c r="I288" s="173" t="str">
        <f>IF(JURNAL!D289="k",JURNAL!J289,"")</f>
        <v/>
      </c>
      <c r="J288" s="172" t="str">
        <f t="shared" si="11"/>
        <v/>
      </c>
      <c r="K288" s="171" t="str">
        <f>IF(JURNAL!D289="k",JURNAL!L289,"")</f>
        <v/>
      </c>
      <c r="L288" s="160"/>
    </row>
    <row r="289" spans="2:12" x14ac:dyDescent="0.2">
      <c r="B289" s="159"/>
      <c r="C289" s="201" t="str">
        <f>IF(JURNAL!D290="k",JURNAL!C290,"")</f>
        <v/>
      </c>
      <c r="D289" s="173" t="str">
        <f>IF(JURNAL!D290="k",JURNAL!E290,"")</f>
        <v/>
      </c>
      <c r="E289" s="202" t="str">
        <f>IF(JURNAL!D290="k",JURNAL!F290,"")</f>
        <v/>
      </c>
      <c r="F289" s="173" t="str">
        <f>IF(JURNAL!D290="k",JURNAL!G290,"")</f>
        <v/>
      </c>
      <c r="G289" s="172" t="str">
        <f t="shared" si="10"/>
        <v/>
      </c>
      <c r="H289" s="171" t="str">
        <f>IF(JURNAL!D290="k",JURNAL!I290,"")</f>
        <v/>
      </c>
      <c r="I289" s="173" t="str">
        <f>IF(JURNAL!D290="k",JURNAL!J290,"")</f>
        <v/>
      </c>
      <c r="J289" s="172" t="str">
        <f t="shared" si="11"/>
        <v/>
      </c>
      <c r="K289" s="171" t="str">
        <f>IF(JURNAL!D290="k",JURNAL!L290,"")</f>
        <v/>
      </c>
      <c r="L289" s="160"/>
    </row>
    <row r="290" spans="2:12" x14ac:dyDescent="0.2">
      <c r="B290" s="159"/>
      <c r="C290" s="201" t="str">
        <f>IF(JURNAL!D291="k",JURNAL!C291,"")</f>
        <v/>
      </c>
      <c r="D290" s="173" t="str">
        <f>IF(JURNAL!D291="k",JURNAL!E291,"")</f>
        <v/>
      </c>
      <c r="E290" s="202" t="str">
        <f>IF(JURNAL!D291="k",JURNAL!F291,"")</f>
        <v/>
      </c>
      <c r="F290" s="173" t="str">
        <f>IF(JURNAL!D291="k",JURNAL!G291,"")</f>
        <v/>
      </c>
      <c r="G290" s="172" t="str">
        <f t="shared" si="10"/>
        <v/>
      </c>
      <c r="H290" s="171" t="str">
        <f>IF(JURNAL!D291="k",JURNAL!I291,"")</f>
        <v/>
      </c>
      <c r="I290" s="173" t="str">
        <f>IF(JURNAL!D291="k",JURNAL!J291,"")</f>
        <v/>
      </c>
      <c r="J290" s="172" t="str">
        <f t="shared" si="11"/>
        <v/>
      </c>
      <c r="K290" s="171" t="str">
        <f>IF(JURNAL!D291="k",JURNAL!L291,"")</f>
        <v/>
      </c>
      <c r="L290" s="160"/>
    </row>
    <row r="291" spans="2:12" x14ac:dyDescent="0.2">
      <c r="B291" s="159"/>
      <c r="C291" s="201" t="str">
        <f>IF(JURNAL!D292="k",JURNAL!C292,"")</f>
        <v/>
      </c>
      <c r="D291" s="173" t="str">
        <f>IF(JURNAL!D292="k",JURNAL!E292,"")</f>
        <v/>
      </c>
      <c r="E291" s="202" t="str">
        <f>IF(JURNAL!D292="k",JURNAL!F292,"")</f>
        <v/>
      </c>
      <c r="F291" s="173" t="str">
        <f>IF(JURNAL!D292="k",JURNAL!G292,"")</f>
        <v/>
      </c>
      <c r="G291" s="172" t="str">
        <f t="shared" si="10"/>
        <v/>
      </c>
      <c r="H291" s="171" t="str">
        <f>IF(JURNAL!D292="k",JURNAL!I292,"")</f>
        <v/>
      </c>
      <c r="I291" s="173" t="str">
        <f>IF(JURNAL!D292="k",JURNAL!J292,"")</f>
        <v/>
      </c>
      <c r="J291" s="172" t="str">
        <f t="shared" si="11"/>
        <v/>
      </c>
      <c r="K291" s="171" t="str">
        <f>IF(JURNAL!D292="k",JURNAL!L292,"")</f>
        <v/>
      </c>
      <c r="L291" s="160"/>
    </row>
    <row r="292" spans="2:12" x14ac:dyDescent="0.2">
      <c r="B292" s="159"/>
      <c r="C292" s="201" t="str">
        <f>IF(JURNAL!D293="k",JURNAL!C293,"")</f>
        <v/>
      </c>
      <c r="D292" s="173" t="str">
        <f>IF(JURNAL!D293="k",JURNAL!E293,"")</f>
        <v/>
      </c>
      <c r="E292" s="202" t="str">
        <f>IF(JURNAL!D293="k",JURNAL!F293,"")</f>
        <v/>
      </c>
      <c r="F292" s="173" t="str">
        <f>IF(JURNAL!D293="k",JURNAL!G293,"")</f>
        <v/>
      </c>
      <c r="G292" s="172" t="str">
        <f t="shared" si="10"/>
        <v/>
      </c>
      <c r="H292" s="171" t="str">
        <f>IF(JURNAL!D293="k",JURNAL!I293,"")</f>
        <v/>
      </c>
      <c r="I292" s="173" t="str">
        <f>IF(JURNAL!D293="k",JURNAL!J293,"")</f>
        <v/>
      </c>
      <c r="J292" s="172" t="str">
        <f t="shared" si="11"/>
        <v/>
      </c>
      <c r="K292" s="171" t="str">
        <f>IF(JURNAL!D293="k",JURNAL!L293,"")</f>
        <v/>
      </c>
      <c r="L292" s="160"/>
    </row>
    <row r="293" spans="2:12" x14ac:dyDescent="0.2">
      <c r="B293" s="159"/>
      <c r="C293" s="201" t="str">
        <f>IF(JURNAL!D294="k",JURNAL!C294,"")</f>
        <v/>
      </c>
      <c r="D293" s="173" t="str">
        <f>IF(JURNAL!D294="k",JURNAL!E294,"")</f>
        <v/>
      </c>
      <c r="E293" s="202" t="str">
        <f>IF(JURNAL!D294="k",JURNAL!F294,"")</f>
        <v/>
      </c>
      <c r="F293" s="173" t="str">
        <f>IF(JURNAL!D294="k",JURNAL!G294,"")</f>
        <v/>
      </c>
      <c r="G293" s="172" t="str">
        <f t="shared" ref="G293:G356" si="12">IF(F293="","",VLOOKUP(F293,NamaAkun,2))</f>
        <v/>
      </c>
      <c r="H293" s="171" t="str">
        <f>IF(JURNAL!D294="k",JURNAL!I294,"")</f>
        <v/>
      </c>
      <c r="I293" s="173" t="str">
        <f>IF(JURNAL!D294="k",JURNAL!J294,"")</f>
        <v/>
      </c>
      <c r="J293" s="172" t="str">
        <f t="shared" ref="J293:J356" si="13">IF(I293="","",VLOOKUP(I293,NamaAkun,2))</f>
        <v/>
      </c>
      <c r="K293" s="171" t="str">
        <f>IF(JURNAL!D294="k",JURNAL!L294,"")</f>
        <v/>
      </c>
      <c r="L293" s="160"/>
    </row>
    <row r="294" spans="2:12" x14ac:dyDescent="0.2">
      <c r="B294" s="159"/>
      <c r="C294" s="201" t="str">
        <f>IF(JURNAL!D295="k",JURNAL!C295,"")</f>
        <v/>
      </c>
      <c r="D294" s="173" t="str">
        <f>IF(JURNAL!D295="k",JURNAL!E295,"")</f>
        <v/>
      </c>
      <c r="E294" s="202" t="str">
        <f>IF(JURNAL!D295="k",JURNAL!F295,"")</f>
        <v/>
      </c>
      <c r="F294" s="173" t="str">
        <f>IF(JURNAL!D295="k",JURNAL!G295,"")</f>
        <v/>
      </c>
      <c r="G294" s="172" t="str">
        <f t="shared" si="12"/>
        <v/>
      </c>
      <c r="H294" s="171" t="str">
        <f>IF(JURNAL!D295="k",JURNAL!I295,"")</f>
        <v/>
      </c>
      <c r="I294" s="173" t="str">
        <f>IF(JURNAL!D295="k",JURNAL!J295,"")</f>
        <v/>
      </c>
      <c r="J294" s="172" t="str">
        <f t="shared" si="13"/>
        <v/>
      </c>
      <c r="K294" s="171" t="str">
        <f>IF(JURNAL!D295="k",JURNAL!L295,"")</f>
        <v/>
      </c>
      <c r="L294" s="160"/>
    </row>
    <row r="295" spans="2:12" x14ac:dyDescent="0.2">
      <c r="B295" s="159"/>
      <c r="C295" s="201" t="str">
        <f>IF(JURNAL!D296="k",JURNAL!C296,"")</f>
        <v/>
      </c>
      <c r="D295" s="173" t="str">
        <f>IF(JURNAL!D296="k",JURNAL!E296,"")</f>
        <v/>
      </c>
      <c r="E295" s="202" t="str">
        <f>IF(JURNAL!D296="k",JURNAL!F296,"")</f>
        <v/>
      </c>
      <c r="F295" s="173" t="str">
        <f>IF(JURNAL!D296="k",JURNAL!G296,"")</f>
        <v/>
      </c>
      <c r="G295" s="172" t="str">
        <f t="shared" si="12"/>
        <v/>
      </c>
      <c r="H295" s="171" t="str">
        <f>IF(JURNAL!D296="k",JURNAL!I296,"")</f>
        <v/>
      </c>
      <c r="I295" s="173" t="str">
        <f>IF(JURNAL!D296="k",JURNAL!J296,"")</f>
        <v/>
      </c>
      <c r="J295" s="172" t="str">
        <f t="shared" si="13"/>
        <v/>
      </c>
      <c r="K295" s="171" t="str">
        <f>IF(JURNAL!D296="k",JURNAL!L296,"")</f>
        <v/>
      </c>
      <c r="L295" s="160"/>
    </row>
    <row r="296" spans="2:12" x14ac:dyDescent="0.2">
      <c r="B296" s="159"/>
      <c r="C296" s="201" t="str">
        <f>IF(JURNAL!D297="k",JURNAL!C297,"")</f>
        <v/>
      </c>
      <c r="D296" s="173" t="str">
        <f>IF(JURNAL!D297="k",JURNAL!E297,"")</f>
        <v/>
      </c>
      <c r="E296" s="202" t="str">
        <f>IF(JURNAL!D297="k",JURNAL!F297,"")</f>
        <v/>
      </c>
      <c r="F296" s="173" t="str">
        <f>IF(JURNAL!D297="k",JURNAL!G297,"")</f>
        <v/>
      </c>
      <c r="G296" s="172" t="str">
        <f t="shared" si="12"/>
        <v/>
      </c>
      <c r="H296" s="171" t="str">
        <f>IF(JURNAL!D297="k",JURNAL!I297,"")</f>
        <v/>
      </c>
      <c r="I296" s="173" t="str">
        <f>IF(JURNAL!D297="k",JURNAL!J297,"")</f>
        <v/>
      </c>
      <c r="J296" s="172" t="str">
        <f t="shared" si="13"/>
        <v/>
      </c>
      <c r="K296" s="171" t="str">
        <f>IF(JURNAL!D297="k",JURNAL!L297,"")</f>
        <v/>
      </c>
      <c r="L296" s="160"/>
    </row>
    <row r="297" spans="2:12" x14ac:dyDescent="0.2">
      <c r="B297" s="159"/>
      <c r="C297" s="201" t="str">
        <f>IF(JURNAL!D298="k",JURNAL!C298,"")</f>
        <v/>
      </c>
      <c r="D297" s="173" t="str">
        <f>IF(JURNAL!D298="k",JURNAL!E298,"")</f>
        <v/>
      </c>
      <c r="E297" s="202" t="str">
        <f>IF(JURNAL!D298="k",JURNAL!F298,"")</f>
        <v/>
      </c>
      <c r="F297" s="173" t="str">
        <f>IF(JURNAL!D298="k",JURNAL!G298,"")</f>
        <v/>
      </c>
      <c r="G297" s="172" t="str">
        <f t="shared" si="12"/>
        <v/>
      </c>
      <c r="H297" s="171" t="str">
        <f>IF(JURNAL!D298="k",JURNAL!I298,"")</f>
        <v/>
      </c>
      <c r="I297" s="173" t="str">
        <f>IF(JURNAL!D298="k",JURNAL!J298,"")</f>
        <v/>
      </c>
      <c r="J297" s="172" t="str">
        <f t="shared" si="13"/>
        <v/>
      </c>
      <c r="K297" s="171" t="str">
        <f>IF(JURNAL!D298="k",JURNAL!L298,"")</f>
        <v/>
      </c>
      <c r="L297" s="160"/>
    </row>
    <row r="298" spans="2:12" x14ac:dyDescent="0.2">
      <c r="B298" s="159"/>
      <c r="C298" s="201" t="str">
        <f>IF(JURNAL!D299="k",JURNAL!C299,"")</f>
        <v/>
      </c>
      <c r="D298" s="173" t="str">
        <f>IF(JURNAL!D299="k",JURNAL!E299,"")</f>
        <v/>
      </c>
      <c r="E298" s="202" t="str">
        <f>IF(JURNAL!D299="k",JURNAL!F299,"")</f>
        <v/>
      </c>
      <c r="F298" s="173" t="str">
        <f>IF(JURNAL!D299="k",JURNAL!G299,"")</f>
        <v/>
      </c>
      <c r="G298" s="172" t="str">
        <f t="shared" si="12"/>
        <v/>
      </c>
      <c r="H298" s="171" t="str">
        <f>IF(JURNAL!D299="k",JURNAL!I299,"")</f>
        <v/>
      </c>
      <c r="I298" s="173" t="str">
        <f>IF(JURNAL!D299="k",JURNAL!J299,"")</f>
        <v/>
      </c>
      <c r="J298" s="172" t="str">
        <f t="shared" si="13"/>
        <v/>
      </c>
      <c r="K298" s="171" t="str">
        <f>IF(JURNAL!D299="k",JURNAL!L299,"")</f>
        <v/>
      </c>
      <c r="L298" s="160"/>
    </row>
    <row r="299" spans="2:12" x14ac:dyDescent="0.2">
      <c r="B299" s="159"/>
      <c r="C299" s="201" t="str">
        <f>IF(JURNAL!D300="k",JURNAL!C300,"")</f>
        <v/>
      </c>
      <c r="D299" s="173" t="str">
        <f>IF(JURNAL!D300="k",JURNAL!E300,"")</f>
        <v/>
      </c>
      <c r="E299" s="202" t="str">
        <f>IF(JURNAL!D300="k",JURNAL!F300,"")</f>
        <v/>
      </c>
      <c r="F299" s="173" t="str">
        <f>IF(JURNAL!D300="k",JURNAL!G300,"")</f>
        <v/>
      </c>
      <c r="G299" s="172" t="str">
        <f t="shared" si="12"/>
        <v/>
      </c>
      <c r="H299" s="171" t="str">
        <f>IF(JURNAL!D300="k",JURNAL!I300,"")</f>
        <v/>
      </c>
      <c r="I299" s="173" t="str">
        <f>IF(JURNAL!D300="k",JURNAL!J300,"")</f>
        <v/>
      </c>
      <c r="J299" s="172" t="str">
        <f t="shared" si="13"/>
        <v/>
      </c>
      <c r="K299" s="171" t="str">
        <f>IF(JURNAL!D300="k",JURNAL!L300,"")</f>
        <v/>
      </c>
      <c r="L299" s="160"/>
    </row>
    <row r="300" spans="2:12" x14ac:dyDescent="0.2">
      <c r="B300" s="159"/>
      <c r="C300" s="201" t="str">
        <f>IF(JURNAL!D301="k",JURNAL!C301,"")</f>
        <v/>
      </c>
      <c r="D300" s="173" t="str">
        <f>IF(JURNAL!D301="k",JURNAL!E301,"")</f>
        <v/>
      </c>
      <c r="E300" s="202" t="str">
        <f>IF(JURNAL!D301="k",JURNAL!F301,"")</f>
        <v/>
      </c>
      <c r="F300" s="173" t="str">
        <f>IF(JURNAL!D301="k",JURNAL!G301,"")</f>
        <v/>
      </c>
      <c r="G300" s="172" t="str">
        <f t="shared" si="12"/>
        <v/>
      </c>
      <c r="H300" s="171" t="str">
        <f>IF(JURNAL!D301="k",JURNAL!I301,"")</f>
        <v/>
      </c>
      <c r="I300" s="173" t="str">
        <f>IF(JURNAL!D301="k",JURNAL!J301,"")</f>
        <v/>
      </c>
      <c r="J300" s="172" t="str">
        <f t="shared" si="13"/>
        <v/>
      </c>
      <c r="K300" s="171" t="str">
        <f>IF(JURNAL!D301="k",JURNAL!L301,"")</f>
        <v/>
      </c>
      <c r="L300" s="160"/>
    </row>
    <row r="301" spans="2:12" x14ac:dyDescent="0.2">
      <c r="B301" s="159"/>
      <c r="C301" s="201" t="str">
        <f>IF(JURNAL!D302="k",JURNAL!C302,"")</f>
        <v/>
      </c>
      <c r="D301" s="173" t="str">
        <f>IF(JURNAL!D302="k",JURNAL!E302,"")</f>
        <v/>
      </c>
      <c r="E301" s="202" t="str">
        <f>IF(JURNAL!D302="k",JURNAL!F302,"")</f>
        <v/>
      </c>
      <c r="F301" s="173" t="str">
        <f>IF(JURNAL!D302="k",JURNAL!G302,"")</f>
        <v/>
      </c>
      <c r="G301" s="172" t="str">
        <f t="shared" si="12"/>
        <v/>
      </c>
      <c r="H301" s="171" t="str">
        <f>IF(JURNAL!D302="k",JURNAL!I302,"")</f>
        <v/>
      </c>
      <c r="I301" s="173" t="str">
        <f>IF(JURNAL!D302="k",JURNAL!J302,"")</f>
        <v/>
      </c>
      <c r="J301" s="172" t="str">
        <f t="shared" si="13"/>
        <v/>
      </c>
      <c r="K301" s="171" t="str">
        <f>IF(JURNAL!D302="k",JURNAL!L302,"")</f>
        <v/>
      </c>
      <c r="L301" s="160"/>
    </row>
    <row r="302" spans="2:12" x14ac:dyDescent="0.2">
      <c r="B302" s="159"/>
      <c r="C302" s="201" t="str">
        <f>IF(JURNAL!D303="k",JURNAL!C303,"")</f>
        <v/>
      </c>
      <c r="D302" s="173" t="str">
        <f>IF(JURNAL!D303="k",JURNAL!E303,"")</f>
        <v/>
      </c>
      <c r="E302" s="202" t="str">
        <f>IF(JURNAL!D303="k",JURNAL!F303,"")</f>
        <v/>
      </c>
      <c r="F302" s="173" t="str">
        <f>IF(JURNAL!D303="k",JURNAL!G303,"")</f>
        <v/>
      </c>
      <c r="G302" s="172" t="str">
        <f t="shared" si="12"/>
        <v/>
      </c>
      <c r="H302" s="171" t="str">
        <f>IF(JURNAL!D303="k",JURNAL!I303,"")</f>
        <v/>
      </c>
      <c r="I302" s="173" t="str">
        <f>IF(JURNAL!D303="k",JURNAL!J303,"")</f>
        <v/>
      </c>
      <c r="J302" s="172" t="str">
        <f t="shared" si="13"/>
        <v/>
      </c>
      <c r="K302" s="171" t="str">
        <f>IF(JURNAL!D303="k",JURNAL!L303,"")</f>
        <v/>
      </c>
      <c r="L302" s="160"/>
    </row>
    <row r="303" spans="2:12" x14ac:dyDescent="0.2">
      <c r="B303" s="159"/>
      <c r="C303" s="201" t="str">
        <f>IF(JURNAL!D304="k",JURNAL!C304,"")</f>
        <v/>
      </c>
      <c r="D303" s="173" t="str">
        <f>IF(JURNAL!D304="k",JURNAL!E304,"")</f>
        <v/>
      </c>
      <c r="E303" s="202" t="str">
        <f>IF(JURNAL!D304="k",JURNAL!F304,"")</f>
        <v/>
      </c>
      <c r="F303" s="173" t="str">
        <f>IF(JURNAL!D304="k",JURNAL!G304,"")</f>
        <v/>
      </c>
      <c r="G303" s="172" t="str">
        <f t="shared" si="12"/>
        <v/>
      </c>
      <c r="H303" s="171" t="str">
        <f>IF(JURNAL!D304="k",JURNAL!I304,"")</f>
        <v/>
      </c>
      <c r="I303" s="173" t="str">
        <f>IF(JURNAL!D304="k",JURNAL!J304,"")</f>
        <v/>
      </c>
      <c r="J303" s="172" t="str">
        <f t="shared" si="13"/>
        <v/>
      </c>
      <c r="K303" s="171" t="str">
        <f>IF(JURNAL!D304="k",JURNAL!L304,"")</f>
        <v/>
      </c>
      <c r="L303" s="160"/>
    </row>
    <row r="304" spans="2:12" x14ac:dyDescent="0.2">
      <c r="B304" s="159"/>
      <c r="C304" s="201" t="str">
        <f>IF(JURNAL!D305="k",JURNAL!C305,"")</f>
        <v/>
      </c>
      <c r="D304" s="173" t="str">
        <f>IF(JURNAL!D305="k",JURNAL!E305,"")</f>
        <v/>
      </c>
      <c r="E304" s="202" t="str">
        <f>IF(JURNAL!D305="k",JURNAL!F305,"")</f>
        <v/>
      </c>
      <c r="F304" s="173" t="str">
        <f>IF(JURNAL!D305="k",JURNAL!G305,"")</f>
        <v/>
      </c>
      <c r="G304" s="172" t="str">
        <f t="shared" si="12"/>
        <v/>
      </c>
      <c r="H304" s="171" t="str">
        <f>IF(JURNAL!D305="k",JURNAL!I305,"")</f>
        <v/>
      </c>
      <c r="I304" s="173" t="str">
        <f>IF(JURNAL!D305="k",JURNAL!J305,"")</f>
        <v/>
      </c>
      <c r="J304" s="172" t="str">
        <f t="shared" si="13"/>
        <v/>
      </c>
      <c r="K304" s="171" t="str">
        <f>IF(JURNAL!D305="k",JURNAL!L305,"")</f>
        <v/>
      </c>
      <c r="L304" s="160"/>
    </row>
    <row r="305" spans="2:12" x14ac:dyDescent="0.2">
      <c r="B305" s="159"/>
      <c r="C305" s="201" t="str">
        <f>IF(JURNAL!D306="k",JURNAL!C306,"")</f>
        <v/>
      </c>
      <c r="D305" s="173" t="str">
        <f>IF(JURNAL!D306="k",JURNAL!E306,"")</f>
        <v/>
      </c>
      <c r="E305" s="202" t="str">
        <f>IF(JURNAL!D306="k",JURNAL!F306,"")</f>
        <v/>
      </c>
      <c r="F305" s="173" t="str">
        <f>IF(JURNAL!D306="k",JURNAL!G306,"")</f>
        <v/>
      </c>
      <c r="G305" s="172" t="str">
        <f t="shared" si="12"/>
        <v/>
      </c>
      <c r="H305" s="171" t="str">
        <f>IF(JURNAL!D306="k",JURNAL!I306,"")</f>
        <v/>
      </c>
      <c r="I305" s="173" t="str">
        <f>IF(JURNAL!D306="k",JURNAL!J306,"")</f>
        <v/>
      </c>
      <c r="J305" s="172" t="str">
        <f t="shared" si="13"/>
        <v/>
      </c>
      <c r="K305" s="171" t="str">
        <f>IF(JURNAL!D306="k",JURNAL!L306,"")</f>
        <v/>
      </c>
      <c r="L305" s="160"/>
    </row>
    <row r="306" spans="2:12" x14ac:dyDescent="0.2">
      <c r="B306" s="159"/>
      <c r="C306" s="201" t="str">
        <f>IF(JURNAL!D307="k",JURNAL!C307,"")</f>
        <v/>
      </c>
      <c r="D306" s="173" t="str">
        <f>IF(JURNAL!D307="k",JURNAL!E307,"")</f>
        <v/>
      </c>
      <c r="E306" s="202" t="str">
        <f>IF(JURNAL!D307="k",JURNAL!F307,"")</f>
        <v/>
      </c>
      <c r="F306" s="173" t="str">
        <f>IF(JURNAL!D307="k",JURNAL!G307,"")</f>
        <v/>
      </c>
      <c r="G306" s="172" t="str">
        <f t="shared" si="12"/>
        <v/>
      </c>
      <c r="H306" s="171" t="str">
        <f>IF(JURNAL!D307="k",JURNAL!I307,"")</f>
        <v/>
      </c>
      <c r="I306" s="173" t="str">
        <f>IF(JURNAL!D307="k",JURNAL!J307,"")</f>
        <v/>
      </c>
      <c r="J306" s="172" t="str">
        <f t="shared" si="13"/>
        <v/>
      </c>
      <c r="K306" s="171" t="str">
        <f>IF(JURNAL!D307="k",JURNAL!L307,"")</f>
        <v/>
      </c>
      <c r="L306" s="160"/>
    </row>
    <row r="307" spans="2:12" x14ac:dyDescent="0.2">
      <c r="B307" s="159"/>
      <c r="C307" s="201" t="str">
        <f>IF(JURNAL!D308="k",JURNAL!C308,"")</f>
        <v/>
      </c>
      <c r="D307" s="173" t="str">
        <f>IF(JURNAL!D308="k",JURNAL!E308,"")</f>
        <v/>
      </c>
      <c r="E307" s="202" t="str">
        <f>IF(JURNAL!D308="k",JURNAL!F308,"")</f>
        <v/>
      </c>
      <c r="F307" s="173" t="str">
        <f>IF(JURNAL!D308="k",JURNAL!G308,"")</f>
        <v/>
      </c>
      <c r="G307" s="172" t="str">
        <f t="shared" si="12"/>
        <v/>
      </c>
      <c r="H307" s="171" t="str">
        <f>IF(JURNAL!D308="k",JURNAL!I308,"")</f>
        <v/>
      </c>
      <c r="I307" s="173" t="str">
        <f>IF(JURNAL!D308="k",JURNAL!J308,"")</f>
        <v/>
      </c>
      <c r="J307" s="172" t="str">
        <f t="shared" si="13"/>
        <v/>
      </c>
      <c r="K307" s="171" t="str">
        <f>IF(JURNAL!D308="k",JURNAL!L308,"")</f>
        <v/>
      </c>
      <c r="L307" s="160"/>
    </row>
    <row r="308" spans="2:12" x14ac:dyDescent="0.2">
      <c r="B308" s="159"/>
      <c r="C308" s="201" t="str">
        <f>IF(JURNAL!D309="k",JURNAL!C309,"")</f>
        <v/>
      </c>
      <c r="D308" s="173" t="str">
        <f>IF(JURNAL!D309="k",JURNAL!E309,"")</f>
        <v/>
      </c>
      <c r="E308" s="202" t="str">
        <f>IF(JURNAL!D309="k",JURNAL!F309,"")</f>
        <v/>
      </c>
      <c r="F308" s="173" t="str">
        <f>IF(JURNAL!D309="k",JURNAL!G309,"")</f>
        <v/>
      </c>
      <c r="G308" s="172" t="str">
        <f t="shared" si="12"/>
        <v/>
      </c>
      <c r="H308" s="171" t="str">
        <f>IF(JURNAL!D309="k",JURNAL!I309,"")</f>
        <v/>
      </c>
      <c r="I308" s="173" t="str">
        <f>IF(JURNAL!D309="k",JURNAL!J309,"")</f>
        <v/>
      </c>
      <c r="J308" s="172" t="str">
        <f t="shared" si="13"/>
        <v/>
      </c>
      <c r="K308" s="171" t="str">
        <f>IF(JURNAL!D309="k",JURNAL!L309,"")</f>
        <v/>
      </c>
      <c r="L308" s="160"/>
    </row>
    <row r="309" spans="2:12" x14ac:dyDescent="0.2">
      <c r="B309" s="159"/>
      <c r="C309" s="201" t="str">
        <f>IF(JURNAL!D310="k",JURNAL!C310,"")</f>
        <v/>
      </c>
      <c r="D309" s="173" t="str">
        <f>IF(JURNAL!D310="k",JURNAL!E310,"")</f>
        <v/>
      </c>
      <c r="E309" s="202" t="str">
        <f>IF(JURNAL!D310="k",JURNAL!F310,"")</f>
        <v/>
      </c>
      <c r="F309" s="173" t="str">
        <f>IF(JURNAL!D310="k",JURNAL!G310,"")</f>
        <v/>
      </c>
      <c r="G309" s="172" t="str">
        <f t="shared" si="12"/>
        <v/>
      </c>
      <c r="H309" s="171" t="str">
        <f>IF(JURNAL!D310="k",JURNAL!I310,"")</f>
        <v/>
      </c>
      <c r="I309" s="173" t="str">
        <f>IF(JURNAL!D310="k",JURNAL!J310,"")</f>
        <v/>
      </c>
      <c r="J309" s="172" t="str">
        <f t="shared" si="13"/>
        <v/>
      </c>
      <c r="K309" s="171" t="str">
        <f>IF(JURNAL!D310="k",JURNAL!L310,"")</f>
        <v/>
      </c>
      <c r="L309" s="160"/>
    </row>
    <row r="310" spans="2:12" x14ac:dyDescent="0.2">
      <c r="B310" s="159"/>
      <c r="C310" s="201" t="str">
        <f>IF(JURNAL!D311="k",JURNAL!C311,"")</f>
        <v/>
      </c>
      <c r="D310" s="173" t="str">
        <f>IF(JURNAL!D311="k",JURNAL!E311,"")</f>
        <v/>
      </c>
      <c r="E310" s="202" t="str">
        <f>IF(JURNAL!D311="k",JURNAL!F311,"")</f>
        <v/>
      </c>
      <c r="F310" s="173" t="str">
        <f>IF(JURNAL!D311="k",JURNAL!G311,"")</f>
        <v/>
      </c>
      <c r="G310" s="172" t="str">
        <f t="shared" si="12"/>
        <v/>
      </c>
      <c r="H310" s="171" t="str">
        <f>IF(JURNAL!D311="k",JURNAL!I311,"")</f>
        <v/>
      </c>
      <c r="I310" s="173" t="str">
        <f>IF(JURNAL!D311="k",JURNAL!J311,"")</f>
        <v/>
      </c>
      <c r="J310" s="172" t="str">
        <f t="shared" si="13"/>
        <v/>
      </c>
      <c r="K310" s="171" t="str">
        <f>IF(JURNAL!D311="k",JURNAL!L311,"")</f>
        <v/>
      </c>
      <c r="L310" s="160"/>
    </row>
    <row r="311" spans="2:12" x14ac:dyDescent="0.2">
      <c r="B311" s="159"/>
      <c r="C311" s="201" t="str">
        <f>IF(JURNAL!D312="k",JURNAL!C312,"")</f>
        <v/>
      </c>
      <c r="D311" s="173" t="str">
        <f>IF(JURNAL!D312="k",JURNAL!E312,"")</f>
        <v/>
      </c>
      <c r="E311" s="202" t="str">
        <f>IF(JURNAL!D312="k",JURNAL!F312,"")</f>
        <v/>
      </c>
      <c r="F311" s="173" t="str">
        <f>IF(JURNAL!D312="k",JURNAL!G312,"")</f>
        <v/>
      </c>
      <c r="G311" s="172" t="str">
        <f t="shared" si="12"/>
        <v/>
      </c>
      <c r="H311" s="171" t="str">
        <f>IF(JURNAL!D312="k",JURNAL!I312,"")</f>
        <v/>
      </c>
      <c r="I311" s="173" t="str">
        <f>IF(JURNAL!D312="k",JURNAL!J312,"")</f>
        <v/>
      </c>
      <c r="J311" s="172" t="str">
        <f t="shared" si="13"/>
        <v/>
      </c>
      <c r="K311" s="171" t="str">
        <f>IF(JURNAL!D312="k",JURNAL!L312,"")</f>
        <v/>
      </c>
      <c r="L311" s="160"/>
    </row>
    <row r="312" spans="2:12" x14ac:dyDescent="0.2">
      <c r="B312" s="159"/>
      <c r="C312" s="201" t="str">
        <f>IF(JURNAL!D313="k",JURNAL!C313,"")</f>
        <v/>
      </c>
      <c r="D312" s="173" t="str">
        <f>IF(JURNAL!D313="k",JURNAL!E313,"")</f>
        <v/>
      </c>
      <c r="E312" s="202" t="str">
        <f>IF(JURNAL!D313="k",JURNAL!F313,"")</f>
        <v/>
      </c>
      <c r="F312" s="173" t="str">
        <f>IF(JURNAL!D313="k",JURNAL!G313,"")</f>
        <v/>
      </c>
      <c r="G312" s="172" t="str">
        <f t="shared" si="12"/>
        <v/>
      </c>
      <c r="H312" s="171" t="str">
        <f>IF(JURNAL!D313="k",JURNAL!I313,"")</f>
        <v/>
      </c>
      <c r="I312" s="173" t="str">
        <f>IF(JURNAL!D313="k",JURNAL!J313,"")</f>
        <v/>
      </c>
      <c r="J312" s="172" t="str">
        <f t="shared" si="13"/>
        <v/>
      </c>
      <c r="K312" s="171" t="str">
        <f>IF(JURNAL!D313="k",JURNAL!L313,"")</f>
        <v/>
      </c>
      <c r="L312" s="160"/>
    </row>
    <row r="313" spans="2:12" x14ac:dyDescent="0.2">
      <c r="B313" s="159"/>
      <c r="C313" s="201" t="str">
        <f>IF(JURNAL!D314="k",JURNAL!C314,"")</f>
        <v/>
      </c>
      <c r="D313" s="173" t="str">
        <f>IF(JURNAL!D314="k",JURNAL!E314,"")</f>
        <v/>
      </c>
      <c r="E313" s="202" t="str">
        <f>IF(JURNAL!D314="k",JURNAL!F314,"")</f>
        <v/>
      </c>
      <c r="F313" s="173" t="str">
        <f>IF(JURNAL!D314="k",JURNAL!G314,"")</f>
        <v/>
      </c>
      <c r="G313" s="172" t="str">
        <f t="shared" si="12"/>
        <v/>
      </c>
      <c r="H313" s="171" t="str">
        <f>IF(JURNAL!D314="k",JURNAL!I314,"")</f>
        <v/>
      </c>
      <c r="I313" s="173" t="str">
        <f>IF(JURNAL!D314="k",JURNAL!J314,"")</f>
        <v/>
      </c>
      <c r="J313" s="172" t="str">
        <f t="shared" si="13"/>
        <v/>
      </c>
      <c r="K313" s="171" t="str">
        <f>IF(JURNAL!D314="k",JURNAL!L314,"")</f>
        <v/>
      </c>
      <c r="L313" s="160"/>
    </row>
    <row r="314" spans="2:12" x14ac:dyDescent="0.2">
      <c r="B314" s="159"/>
      <c r="C314" s="201" t="str">
        <f>IF(JURNAL!D315="k",JURNAL!C315,"")</f>
        <v/>
      </c>
      <c r="D314" s="173" t="str">
        <f>IF(JURNAL!D315="k",JURNAL!E315,"")</f>
        <v/>
      </c>
      <c r="E314" s="202" t="str">
        <f>IF(JURNAL!D315="k",JURNAL!F315,"")</f>
        <v/>
      </c>
      <c r="F314" s="173" t="str">
        <f>IF(JURNAL!D315="k",JURNAL!G315,"")</f>
        <v/>
      </c>
      <c r="G314" s="172" t="str">
        <f t="shared" si="12"/>
        <v/>
      </c>
      <c r="H314" s="171" t="str">
        <f>IF(JURNAL!D315="k",JURNAL!I315,"")</f>
        <v/>
      </c>
      <c r="I314" s="173" t="str">
        <f>IF(JURNAL!D315="k",JURNAL!J315,"")</f>
        <v/>
      </c>
      <c r="J314" s="172" t="str">
        <f t="shared" si="13"/>
        <v/>
      </c>
      <c r="K314" s="171" t="str">
        <f>IF(JURNAL!D315="k",JURNAL!L315,"")</f>
        <v/>
      </c>
      <c r="L314" s="160"/>
    </row>
    <row r="315" spans="2:12" x14ac:dyDescent="0.2">
      <c r="B315" s="159"/>
      <c r="C315" s="201" t="str">
        <f>IF(JURNAL!D316="k",JURNAL!C316,"")</f>
        <v/>
      </c>
      <c r="D315" s="173" t="str">
        <f>IF(JURNAL!D316="k",JURNAL!E316,"")</f>
        <v/>
      </c>
      <c r="E315" s="202" t="str">
        <f>IF(JURNAL!D316="k",JURNAL!F316,"")</f>
        <v/>
      </c>
      <c r="F315" s="173" t="str">
        <f>IF(JURNAL!D316="k",JURNAL!G316,"")</f>
        <v/>
      </c>
      <c r="G315" s="172" t="str">
        <f t="shared" si="12"/>
        <v/>
      </c>
      <c r="H315" s="171" t="str">
        <f>IF(JURNAL!D316="k",JURNAL!I316,"")</f>
        <v/>
      </c>
      <c r="I315" s="173" t="str">
        <f>IF(JURNAL!D316="k",JURNAL!J316,"")</f>
        <v/>
      </c>
      <c r="J315" s="172" t="str">
        <f t="shared" si="13"/>
        <v/>
      </c>
      <c r="K315" s="171" t="str">
        <f>IF(JURNAL!D316="k",JURNAL!L316,"")</f>
        <v/>
      </c>
      <c r="L315" s="160"/>
    </row>
    <row r="316" spans="2:12" x14ac:dyDescent="0.2">
      <c r="B316" s="159"/>
      <c r="C316" s="201" t="str">
        <f>IF(JURNAL!D317="k",JURNAL!C317,"")</f>
        <v/>
      </c>
      <c r="D316" s="173" t="str">
        <f>IF(JURNAL!D317="k",JURNAL!E317,"")</f>
        <v/>
      </c>
      <c r="E316" s="202" t="str">
        <f>IF(JURNAL!D317="k",JURNAL!F317,"")</f>
        <v/>
      </c>
      <c r="F316" s="173" t="str">
        <f>IF(JURNAL!D317="k",JURNAL!G317,"")</f>
        <v/>
      </c>
      <c r="G316" s="172" t="str">
        <f t="shared" si="12"/>
        <v/>
      </c>
      <c r="H316" s="171" t="str">
        <f>IF(JURNAL!D317="k",JURNAL!I317,"")</f>
        <v/>
      </c>
      <c r="I316" s="173" t="str">
        <f>IF(JURNAL!D317="k",JURNAL!J317,"")</f>
        <v/>
      </c>
      <c r="J316" s="172" t="str">
        <f t="shared" si="13"/>
        <v/>
      </c>
      <c r="K316" s="171" t="str">
        <f>IF(JURNAL!D317="k",JURNAL!L317,"")</f>
        <v/>
      </c>
      <c r="L316" s="160"/>
    </row>
    <row r="317" spans="2:12" x14ac:dyDescent="0.2">
      <c r="B317" s="159"/>
      <c r="C317" s="201" t="str">
        <f>IF(JURNAL!D318="k",JURNAL!C318,"")</f>
        <v/>
      </c>
      <c r="D317" s="173" t="str">
        <f>IF(JURNAL!D318="k",JURNAL!E318,"")</f>
        <v/>
      </c>
      <c r="E317" s="202" t="str">
        <f>IF(JURNAL!D318="k",JURNAL!F318,"")</f>
        <v/>
      </c>
      <c r="F317" s="173" t="str">
        <f>IF(JURNAL!D318="k",JURNAL!G318,"")</f>
        <v/>
      </c>
      <c r="G317" s="172" t="str">
        <f t="shared" si="12"/>
        <v/>
      </c>
      <c r="H317" s="171" t="str">
        <f>IF(JURNAL!D318="k",JURNAL!I318,"")</f>
        <v/>
      </c>
      <c r="I317" s="173" t="str">
        <f>IF(JURNAL!D318="k",JURNAL!J318,"")</f>
        <v/>
      </c>
      <c r="J317" s="172" t="str">
        <f t="shared" si="13"/>
        <v/>
      </c>
      <c r="K317" s="171" t="str">
        <f>IF(JURNAL!D318="k",JURNAL!L318,"")</f>
        <v/>
      </c>
      <c r="L317" s="160"/>
    </row>
    <row r="318" spans="2:12" x14ac:dyDescent="0.2">
      <c r="B318" s="159"/>
      <c r="C318" s="201" t="str">
        <f>IF(JURNAL!D319="k",JURNAL!C319,"")</f>
        <v/>
      </c>
      <c r="D318" s="173" t="str">
        <f>IF(JURNAL!D319="k",JURNAL!E319,"")</f>
        <v/>
      </c>
      <c r="E318" s="202" t="str">
        <f>IF(JURNAL!D319="k",JURNAL!F319,"")</f>
        <v/>
      </c>
      <c r="F318" s="173" t="str">
        <f>IF(JURNAL!D319="k",JURNAL!G319,"")</f>
        <v/>
      </c>
      <c r="G318" s="172" t="str">
        <f t="shared" si="12"/>
        <v/>
      </c>
      <c r="H318" s="171" t="str">
        <f>IF(JURNAL!D319="k",JURNAL!I319,"")</f>
        <v/>
      </c>
      <c r="I318" s="173" t="str">
        <f>IF(JURNAL!D319="k",JURNAL!J319,"")</f>
        <v/>
      </c>
      <c r="J318" s="172" t="str">
        <f t="shared" si="13"/>
        <v/>
      </c>
      <c r="K318" s="171" t="str">
        <f>IF(JURNAL!D319="k",JURNAL!L319,"")</f>
        <v/>
      </c>
      <c r="L318" s="160"/>
    </row>
    <row r="319" spans="2:12" x14ac:dyDescent="0.2">
      <c r="B319" s="159"/>
      <c r="C319" s="201" t="str">
        <f>IF(JURNAL!D320="k",JURNAL!C320,"")</f>
        <v/>
      </c>
      <c r="D319" s="173" t="str">
        <f>IF(JURNAL!D320="k",JURNAL!E320,"")</f>
        <v/>
      </c>
      <c r="E319" s="202" t="str">
        <f>IF(JURNAL!D320="k",JURNAL!F320,"")</f>
        <v/>
      </c>
      <c r="F319" s="173" t="str">
        <f>IF(JURNAL!D320="k",JURNAL!G320,"")</f>
        <v/>
      </c>
      <c r="G319" s="172" t="str">
        <f t="shared" si="12"/>
        <v/>
      </c>
      <c r="H319" s="171" t="str">
        <f>IF(JURNAL!D320="k",JURNAL!I320,"")</f>
        <v/>
      </c>
      <c r="I319" s="173" t="str">
        <f>IF(JURNAL!D320="k",JURNAL!J320,"")</f>
        <v/>
      </c>
      <c r="J319" s="172" t="str">
        <f t="shared" si="13"/>
        <v/>
      </c>
      <c r="K319" s="171" t="str">
        <f>IF(JURNAL!D320="k",JURNAL!L320,"")</f>
        <v/>
      </c>
      <c r="L319" s="160"/>
    </row>
    <row r="320" spans="2:12" x14ac:dyDescent="0.2">
      <c r="B320" s="159"/>
      <c r="C320" s="201" t="str">
        <f>IF(JURNAL!D321="k",JURNAL!C321,"")</f>
        <v/>
      </c>
      <c r="D320" s="173" t="str">
        <f>IF(JURNAL!D321="k",JURNAL!E321,"")</f>
        <v/>
      </c>
      <c r="E320" s="202" t="str">
        <f>IF(JURNAL!D321="k",JURNAL!F321,"")</f>
        <v/>
      </c>
      <c r="F320" s="173" t="str">
        <f>IF(JURNAL!D321="k",JURNAL!G321,"")</f>
        <v/>
      </c>
      <c r="G320" s="172" t="str">
        <f t="shared" si="12"/>
        <v/>
      </c>
      <c r="H320" s="171" t="str">
        <f>IF(JURNAL!D321="k",JURNAL!I321,"")</f>
        <v/>
      </c>
      <c r="I320" s="173" t="str">
        <f>IF(JURNAL!D321="k",JURNAL!J321,"")</f>
        <v/>
      </c>
      <c r="J320" s="172" t="str">
        <f t="shared" si="13"/>
        <v/>
      </c>
      <c r="K320" s="171" t="str">
        <f>IF(JURNAL!D321="k",JURNAL!L321,"")</f>
        <v/>
      </c>
      <c r="L320" s="160"/>
    </row>
    <row r="321" spans="2:12" x14ac:dyDescent="0.2">
      <c r="B321" s="159"/>
      <c r="C321" s="201" t="str">
        <f>IF(JURNAL!D322="k",JURNAL!C322,"")</f>
        <v/>
      </c>
      <c r="D321" s="173" t="str">
        <f>IF(JURNAL!D322="k",JURNAL!E322,"")</f>
        <v/>
      </c>
      <c r="E321" s="202" t="str">
        <f>IF(JURNAL!D322="k",JURNAL!F322,"")</f>
        <v/>
      </c>
      <c r="F321" s="173" t="str">
        <f>IF(JURNAL!D322="k",JURNAL!G322,"")</f>
        <v/>
      </c>
      <c r="G321" s="172" t="str">
        <f t="shared" si="12"/>
        <v/>
      </c>
      <c r="H321" s="171" t="str">
        <f>IF(JURNAL!D322="k",JURNAL!I322,"")</f>
        <v/>
      </c>
      <c r="I321" s="173" t="str">
        <f>IF(JURNAL!D322="k",JURNAL!J322,"")</f>
        <v/>
      </c>
      <c r="J321" s="172" t="str">
        <f t="shared" si="13"/>
        <v/>
      </c>
      <c r="K321" s="171" t="str">
        <f>IF(JURNAL!D322="k",JURNAL!L322,"")</f>
        <v/>
      </c>
      <c r="L321" s="160"/>
    </row>
    <row r="322" spans="2:12" x14ac:dyDescent="0.2">
      <c r="B322" s="159"/>
      <c r="C322" s="201" t="str">
        <f>IF(JURNAL!D323="k",JURNAL!C323,"")</f>
        <v/>
      </c>
      <c r="D322" s="173" t="str">
        <f>IF(JURNAL!D323="k",JURNAL!E323,"")</f>
        <v/>
      </c>
      <c r="E322" s="202" t="str">
        <f>IF(JURNAL!D323="k",JURNAL!F323,"")</f>
        <v/>
      </c>
      <c r="F322" s="173" t="str">
        <f>IF(JURNAL!D323="k",JURNAL!G323,"")</f>
        <v/>
      </c>
      <c r="G322" s="172" t="str">
        <f t="shared" si="12"/>
        <v/>
      </c>
      <c r="H322" s="171" t="str">
        <f>IF(JURNAL!D323="k",JURNAL!I323,"")</f>
        <v/>
      </c>
      <c r="I322" s="173" t="str">
        <f>IF(JURNAL!D323="k",JURNAL!J323,"")</f>
        <v/>
      </c>
      <c r="J322" s="172" t="str">
        <f t="shared" si="13"/>
        <v/>
      </c>
      <c r="K322" s="171" t="str">
        <f>IF(JURNAL!D323="k",JURNAL!L323,"")</f>
        <v/>
      </c>
      <c r="L322" s="160"/>
    </row>
    <row r="323" spans="2:12" x14ac:dyDescent="0.2">
      <c r="B323" s="159"/>
      <c r="C323" s="201" t="str">
        <f>IF(JURNAL!D324="k",JURNAL!C324,"")</f>
        <v/>
      </c>
      <c r="D323" s="173" t="str">
        <f>IF(JURNAL!D324="k",JURNAL!E324,"")</f>
        <v/>
      </c>
      <c r="E323" s="202" t="str">
        <f>IF(JURNAL!D324="k",JURNAL!F324,"")</f>
        <v/>
      </c>
      <c r="F323" s="173" t="str">
        <f>IF(JURNAL!D324="k",JURNAL!G324,"")</f>
        <v/>
      </c>
      <c r="G323" s="172" t="str">
        <f t="shared" si="12"/>
        <v/>
      </c>
      <c r="H323" s="171" t="str">
        <f>IF(JURNAL!D324="k",JURNAL!I324,"")</f>
        <v/>
      </c>
      <c r="I323" s="173" t="str">
        <f>IF(JURNAL!D324="k",JURNAL!J324,"")</f>
        <v/>
      </c>
      <c r="J323" s="172" t="str">
        <f t="shared" si="13"/>
        <v/>
      </c>
      <c r="K323" s="171" t="str">
        <f>IF(JURNAL!D324="k",JURNAL!L324,"")</f>
        <v/>
      </c>
      <c r="L323" s="160"/>
    </row>
    <row r="324" spans="2:12" x14ac:dyDescent="0.2">
      <c r="B324" s="159"/>
      <c r="C324" s="201" t="str">
        <f>IF(JURNAL!D325="k",JURNAL!C325,"")</f>
        <v/>
      </c>
      <c r="D324" s="173" t="str">
        <f>IF(JURNAL!D325="k",JURNAL!E325,"")</f>
        <v/>
      </c>
      <c r="E324" s="202" t="str">
        <f>IF(JURNAL!D325="k",JURNAL!F325,"")</f>
        <v/>
      </c>
      <c r="F324" s="173" t="str">
        <f>IF(JURNAL!D325="k",JURNAL!G325,"")</f>
        <v/>
      </c>
      <c r="G324" s="172" t="str">
        <f t="shared" si="12"/>
        <v/>
      </c>
      <c r="H324" s="171" t="str">
        <f>IF(JURNAL!D325="k",JURNAL!I325,"")</f>
        <v/>
      </c>
      <c r="I324" s="173" t="str">
        <f>IF(JURNAL!D325="k",JURNAL!J325,"")</f>
        <v/>
      </c>
      <c r="J324" s="172" t="str">
        <f t="shared" si="13"/>
        <v/>
      </c>
      <c r="K324" s="171" t="str">
        <f>IF(JURNAL!D325="k",JURNAL!L325,"")</f>
        <v/>
      </c>
      <c r="L324" s="160"/>
    </row>
    <row r="325" spans="2:12" x14ac:dyDescent="0.2">
      <c r="B325" s="159"/>
      <c r="C325" s="201" t="str">
        <f>IF(JURNAL!D326="k",JURNAL!C326,"")</f>
        <v/>
      </c>
      <c r="D325" s="173" t="str">
        <f>IF(JURNAL!D326="k",JURNAL!E326,"")</f>
        <v/>
      </c>
      <c r="E325" s="202" t="str">
        <f>IF(JURNAL!D326="k",JURNAL!F326,"")</f>
        <v/>
      </c>
      <c r="F325" s="173" t="str">
        <f>IF(JURNAL!D326="k",JURNAL!G326,"")</f>
        <v/>
      </c>
      <c r="G325" s="172" t="str">
        <f t="shared" si="12"/>
        <v/>
      </c>
      <c r="H325" s="171" t="str">
        <f>IF(JURNAL!D326="k",JURNAL!I326,"")</f>
        <v/>
      </c>
      <c r="I325" s="173" t="str">
        <f>IF(JURNAL!D326="k",JURNAL!J326,"")</f>
        <v/>
      </c>
      <c r="J325" s="172" t="str">
        <f t="shared" si="13"/>
        <v/>
      </c>
      <c r="K325" s="171" t="str">
        <f>IF(JURNAL!D326="k",JURNAL!L326,"")</f>
        <v/>
      </c>
      <c r="L325" s="160"/>
    </row>
    <row r="326" spans="2:12" x14ac:dyDescent="0.2">
      <c r="B326" s="159"/>
      <c r="C326" s="201" t="str">
        <f>IF(JURNAL!D327="k",JURNAL!C327,"")</f>
        <v/>
      </c>
      <c r="D326" s="173" t="str">
        <f>IF(JURNAL!D327="k",JURNAL!E327,"")</f>
        <v/>
      </c>
      <c r="E326" s="202" t="str">
        <f>IF(JURNAL!D327="k",JURNAL!F327,"")</f>
        <v/>
      </c>
      <c r="F326" s="173" t="str">
        <f>IF(JURNAL!D327="k",JURNAL!G327,"")</f>
        <v/>
      </c>
      <c r="G326" s="172" t="str">
        <f t="shared" si="12"/>
        <v/>
      </c>
      <c r="H326" s="171" t="str">
        <f>IF(JURNAL!D327="k",JURNAL!I327,"")</f>
        <v/>
      </c>
      <c r="I326" s="173" t="str">
        <f>IF(JURNAL!D327="k",JURNAL!J327,"")</f>
        <v/>
      </c>
      <c r="J326" s="172" t="str">
        <f t="shared" si="13"/>
        <v/>
      </c>
      <c r="K326" s="171" t="str">
        <f>IF(JURNAL!D327="k",JURNAL!L327,"")</f>
        <v/>
      </c>
      <c r="L326" s="160"/>
    </row>
    <row r="327" spans="2:12" x14ac:dyDescent="0.2">
      <c r="B327" s="159"/>
      <c r="C327" s="201" t="str">
        <f>IF(JURNAL!D328="k",JURNAL!C328,"")</f>
        <v/>
      </c>
      <c r="D327" s="173" t="str">
        <f>IF(JURNAL!D328="k",JURNAL!E328,"")</f>
        <v/>
      </c>
      <c r="E327" s="202" t="str">
        <f>IF(JURNAL!D328="k",JURNAL!F328,"")</f>
        <v/>
      </c>
      <c r="F327" s="173" t="str">
        <f>IF(JURNAL!D328="k",JURNAL!G328,"")</f>
        <v/>
      </c>
      <c r="G327" s="172" t="str">
        <f t="shared" si="12"/>
        <v/>
      </c>
      <c r="H327" s="171" t="str">
        <f>IF(JURNAL!D328="k",JURNAL!I328,"")</f>
        <v/>
      </c>
      <c r="I327" s="173" t="str">
        <f>IF(JURNAL!D328="k",JURNAL!J328,"")</f>
        <v/>
      </c>
      <c r="J327" s="172" t="str">
        <f t="shared" si="13"/>
        <v/>
      </c>
      <c r="K327" s="171" t="str">
        <f>IF(JURNAL!D328="k",JURNAL!L328,"")</f>
        <v/>
      </c>
      <c r="L327" s="160"/>
    </row>
    <row r="328" spans="2:12" x14ac:dyDescent="0.2">
      <c r="B328" s="159"/>
      <c r="C328" s="201" t="str">
        <f>IF(JURNAL!D329="k",JURNAL!C329,"")</f>
        <v/>
      </c>
      <c r="D328" s="173" t="str">
        <f>IF(JURNAL!D329="k",JURNAL!E329,"")</f>
        <v/>
      </c>
      <c r="E328" s="202" t="str">
        <f>IF(JURNAL!D329="k",JURNAL!F329,"")</f>
        <v/>
      </c>
      <c r="F328" s="173" t="str">
        <f>IF(JURNAL!D329="k",JURNAL!G329,"")</f>
        <v/>
      </c>
      <c r="G328" s="172" t="str">
        <f t="shared" si="12"/>
        <v/>
      </c>
      <c r="H328" s="171" t="str">
        <f>IF(JURNAL!D329="k",JURNAL!I329,"")</f>
        <v/>
      </c>
      <c r="I328" s="173" t="str">
        <f>IF(JURNAL!D329="k",JURNAL!J329,"")</f>
        <v/>
      </c>
      <c r="J328" s="172" t="str">
        <f t="shared" si="13"/>
        <v/>
      </c>
      <c r="K328" s="171" t="str">
        <f>IF(JURNAL!D329="k",JURNAL!L329,"")</f>
        <v/>
      </c>
      <c r="L328" s="160"/>
    </row>
    <row r="329" spans="2:12" x14ac:dyDescent="0.2">
      <c r="B329" s="159"/>
      <c r="C329" s="201" t="str">
        <f>IF(JURNAL!D330="k",JURNAL!C330,"")</f>
        <v/>
      </c>
      <c r="D329" s="173" t="str">
        <f>IF(JURNAL!D330="k",JURNAL!E330,"")</f>
        <v/>
      </c>
      <c r="E329" s="202" t="str">
        <f>IF(JURNAL!D330="k",JURNAL!F330,"")</f>
        <v/>
      </c>
      <c r="F329" s="173" t="str">
        <f>IF(JURNAL!D330="k",JURNAL!G330,"")</f>
        <v/>
      </c>
      <c r="G329" s="172" t="str">
        <f t="shared" si="12"/>
        <v/>
      </c>
      <c r="H329" s="171" t="str">
        <f>IF(JURNAL!D330="k",JURNAL!I330,"")</f>
        <v/>
      </c>
      <c r="I329" s="173" t="str">
        <f>IF(JURNAL!D330="k",JURNAL!J330,"")</f>
        <v/>
      </c>
      <c r="J329" s="172" t="str">
        <f t="shared" si="13"/>
        <v/>
      </c>
      <c r="K329" s="171" t="str">
        <f>IF(JURNAL!D330="k",JURNAL!L330,"")</f>
        <v/>
      </c>
      <c r="L329" s="160"/>
    </row>
    <row r="330" spans="2:12" x14ac:dyDescent="0.2">
      <c r="B330" s="159"/>
      <c r="C330" s="201" t="str">
        <f>IF(JURNAL!D331="k",JURNAL!C331,"")</f>
        <v/>
      </c>
      <c r="D330" s="173" t="str">
        <f>IF(JURNAL!D331="k",JURNAL!E331,"")</f>
        <v/>
      </c>
      <c r="E330" s="202" t="str">
        <f>IF(JURNAL!D331="k",JURNAL!F331,"")</f>
        <v/>
      </c>
      <c r="F330" s="173" t="str">
        <f>IF(JURNAL!D331="k",JURNAL!G331,"")</f>
        <v/>
      </c>
      <c r="G330" s="172" t="str">
        <f t="shared" si="12"/>
        <v/>
      </c>
      <c r="H330" s="171" t="str">
        <f>IF(JURNAL!D331="k",JURNAL!I331,"")</f>
        <v/>
      </c>
      <c r="I330" s="173" t="str">
        <f>IF(JURNAL!D331="k",JURNAL!J331,"")</f>
        <v/>
      </c>
      <c r="J330" s="172" t="str">
        <f t="shared" si="13"/>
        <v/>
      </c>
      <c r="K330" s="171" t="str">
        <f>IF(JURNAL!D331="k",JURNAL!L331,"")</f>
        <v/>
      </c>
      <c r="L330" s="160"/>
    </row>
    <row r="331" spans="2:12" x14ac:dyDescent="0.2">
      <c r="B331" s="159"/>
      <c r="C331" s="201" t="str">
        <f>IF(JURNAL!D332="k",JURNAL!C332,"")</f>
        <v/>
      </c>
      <c r="D331" s="173" t="str">
        <f>IF(JURNAL!D332="k",JURNAL!E332,"")</f>
        <v/>
      </c>
      <c r="E331" s="202" t="str">
        <f>IF(JURNAL!D332="k",JURNAL!F332,"")</f>
        <v/>
      </c>
      <c r="F331" s="173" t="str">
        <f>IF(JURNAL!D332="k",JURNAL!G332,"")</f>
        <v/>
      </c>
      <c r="G331" s="172" t="str">
        <f t="shared" si="12"/>
        <v/>
      </c>
      <c r="H331" s="171" t="str">
        <f>IF(JURNAL!D332="k",JURNAL!I332,"")</f>
        <v/>
      </c>
      <c r="I331" s="173" t="str">
        <f>IF(JURNAL!D332="k",JURNAL!J332,"")</f>
        <v/>
      </c>
      <c r="J331" s="172" t="str">
        <f t="shared" si="13"/>
        <v/>
      </c>
      <c r="K331" s="171" t="str">
        <f>IF(JURNAL!D332="k",JURNAL!L332,"")</f>
        <v/>
      </c>
      <c r="L331" s="160"/>
    </row>
    <row r="332" spans="2:12" x14ac:dyDescent="0.2">
      <c r="B332" s="159"/>
      <c r="C332" s="201" t="str">
        <f>IF(JURNAL!D333="k",JURNAL!C333,"")</f>
        <v/>
      </c>
      <c r="D332" s="173" t="str">
        <f>IF(JURNAL!D333="k",JURNAL!E333,"")</f>
        <v/>
      </c>
      <c r="E332" s="202" t="str">
        <f>IF(JURNAL!D333="k",JURNAL!F333,"")</f>
        <v/>
      </c>
      <c r="F332" s="173" t="str">
        <f>IF(JURNAL!D333="k",JURNAL!G333,"")</f>
        <v/>
      </c>
      <c r="G332" s="172" t="str">
        <f t="shared" si="12"/>
        <v/>
      </c>
      <c r="H332" s="171" t="str">
        <f>IF(JURNAL!D333="k",JURNAL!I333,"")</f>
        <v/>
      </c>
      <c r="I332" s="173" t="str">
        <f>IF(JURNAL!D333="k",JURNAL!J333,"")</f>
        <v/>
      </c>
      <c r="J332" s="172" t="str">
        <f t="shared" si="13"/>
        <v/>
      </c>
      <c r="K332" s="171" t="str">
        <f>IF(JURNAL!D333="k",JURNAL!L333,"")</f>
        <v/>
      </c>
      <c r="L332" s="160"/>
    </row>
    <row r="333" spans="2:12" x14ac:dyDescent="0.2">
      <c r="B333" s="159"/>
      <c r="C333" s="201" t="str">
        <f>IF(JURNAL!D334="k",JURNAL!C334,"")</f>
        <v/>
      </c>
      <c r="D333" s="173" t="str">
        <f>IF(JURNAL!D334="k",JURNAL!E334,"")</f>
        <v/>
      </c>
      <c r="E333" s="202" t="str">
        <f>IF(JURNAL!D334="k",JURNAL!F334,"")</f>
        <v/>
      </c>
      <c r="F333" s="173" t="str">
        <f>IF(JURNAL!D334="k",JURNAL!G334,"")</f>
        <v/>
      </c>
      <c r="G333" s="172" t="str">
        <f t="shared" si="12"/>
        <v/>
      </c>
      <c r="H333" s="171" t="str">
        <f>IF(JURNAL!D334="k",JURNAL!I334,"")</f>
        <v/>
      </c>
      <c r="I333" s="173" t="str">
        <f>IF(JURNAL!D334="k",JURNAL!J334,"")</f>
        <v/>
      </c>
      <c r="J333" s="172" t="str">
        <f t="shared" si="13"/>
        <v/>
      </c>
      <c r="K333" s="171" t="str">
        <f>IF(JURNAL!D334="k",JURNAL!L334,"")</f>
        <v/>
      </c>
      <c r="L333" s="160"/>
    </row>
    <row r="334" spans="2:12" x14ac:dyDescent="0.2">
      <c r="B334" s="159"/>
      <c r="C334" s="201" t="str">
        <f>IF(JURNAL!D335="k",JURNAL!C335,"")</f>
        <v/>
      </c>
      <c r="D334" s="173" t="str">
        <f>IF(JURNAL!D335="k",JURNAL!E335,"")</f>
        <v/>
      </c>
      <c r="E334" s="202" t="str">
        <f>IF(JURNAL!D335="k",JURNAL!F335,"")</f>
        <v/>
      </c>
      <c r="F334" s="173" t="str">
        <f>IF(JURNAL!D335="k",JURNAL!G335,"")</f>
        <v/>
      </c>
      <c r="G334" s="172" t="str">
        <f t="shared" si="12"/>
        <v/>
      </c>
      <c r="H334" s="171" t="str">
        <f>IF(JURNAL!D335="k",JURNAL!I335,"")</f>
        <v/>
      </c>
      <c r="I334" s="173" t="str">
        <f>IF(JURNAL!D335="k",JURNAL!J335,"")</f>
        <v/>
      </c>
      <c r="J334" s="172" t="str">
        <f t="shared" si="13"/>
        <v/>
      </c>
      <c r="K334" s="171" t="str">
        <f>IF(JURNAL!D335="k",JURNAL!L335,"")</f>
        <v/>
      </c>
      <c r="L334" s="160"/>
    </row>
    <row r="335" spans="2:12" x14ac:dyDescent="0.2">
      <c r="B335" s="159"/>
      <c r="C335" s="201" t="str">
        <f>IF(JURNAL!D336="k",JURNAL!C336,"")</f>
        <v/>
      </c>
      <c r="D335" s="173" t="str">
        <f>IF(JURNAL!D336="k",JURNAL!E336,"")</f>
        <v/>
      </c>
      <c r="E335" s="202" t="str">
        <f>IF(JURNAL!D336="k",JURNAL!F336,"")</f>
        <v/>
      </c>
      <c r="F335" s="173" t="str">
        <f>IF(JURNAL!D336="k",JURNAL!G336,"")</f>
        <v/>
      </c>
      <c r="G335" s="172" t="str">
        <f t="shared" si="12"/>
        <v/>
      </c>
      <c r="H335" s="171" t="str">
        <f>IF(JURNAL!D336="k",JURNAL!I336,"")</f>
        <v/>
      </c>
      <c r="I335" s="173" t="str">
        <f>IF(JURNAL!D336="k",JURNAL!J336,"")</f>
        <v/>
      </c>
      <c r="J335" s="172" t="str">
        <f t="shared" si="13"/>
        <v/>
      </c>
      <c r="K335" s="171" t="str">
        <f>IF(JURNAL!D336="k",JURNAL!L336,"")</f>
        <v/>
      </c>
      <c r="L335" s="160"/>
    </row>
    <row r="336" spans="2:12" x14ac:dyDescent="0.2">
      <c r="B336" s="159"/>
      <c r="C336" s="201" t="str">
        <f>IF(JURNAL!D337="k",JURNAL!C337,"")</f>
        <v/>
      </c>
      <c r="D336" s="173" t="str">
        <f>IF(JURNAL!D337="k",JURNAL!E337,"")</f>
        <v/>
      </c>
      <c r="E336" s="202" t="str">
        <f>IF(JURNAL!D337="k",JURNAL!F337,"")</f>
        <v/>
      </c>
      <c r="F336" s="173" t="str">
        <f>IF(JURNAL!D337="k",JURNAL!G337,"")</f>
        <v/>
      </c>
      <c r="G336" s="172" t="str">
        <f t="shared" si="12"/>
        <v/>
      </c>
      <c r="H336" s="171" t="str">
        <f>IF(JURNAL!D337="k",JURNAL!I337,"")</f>
        <v/>
      </c>
      <c r="I336" s="173" t="str">
        <f>IF(JURNAL!D337="k",JURNAL!J337,"")</f>
        <v/>
      </c>
      <c r="J336" s="172" t="str">
        <f t="shared" si="13"/>
        <v/>
      </c>
      <c r="K336" s="171" t="str">
        <f>IF(JURNAL!D337="k",JURNAL!L337,"")</f>
        <v/>
      </c>
      <c r="L336" s="160"/>
    </row>
    <row r="337" spans="2:12" x14ac:dyDescent="0.2">
      <c r="B337" s="159"/>
      <c r="C337" s="201" t="str">
        <f>IF(JURNAL!D338="k",JURNAL!C338,"")</f>
        <v/>
      </c>
      <c r="D337" s="173" t="str">
        <f>IF(JURNAL!D338="k",JURNAL!E338,"")</f>
        <v/>
      </c>
      <c r="E337" s="202" t="str">
        <f>IF(JURNAL!D338="k",JURNAL!F338,"")</f>
        <v/>
      </c>
      <c r="F337" s="173" t="str">
        <f>IF(JURNAL!D338="k",JURNAL!G338,"")</f>
        <v/>
      </c>
      <c r="G337" s="172" t="str">
        <f t="shared" si="12"/>
        <v/>
      </c>
      <c r="H337" s="171" t="str">
        <f>IF(JURNAL!D338="k",JURNAL!I338,"")</f>
        <v/>
      </c>
      <c r="I337" s="173" t="str">
        <f>IF(JURNAL!D338="k",JURNAL!J338,"")</f>
        <v/>
      </c>
      <c r="J337" s="172" t="str">
        <f t="shared" si="13"/>
        <v/>
      </c>
      <c r="K337" s="171" t="str">
        <f>IF(JURNAL!D338="k",JURNAL!L338,"")</f>
        <v/>
      </c>
      <c r="L337" s="160"/>
    </row>
    <row r="338" spans="2:12" x14ac:dyDescent="0.2">
      <c r="B338" s="159"/>
      <c r="C338" s="201" t="str">
        <f>IF(JURNAL!D339="k",JURNAL!C339,"")</f>
        <v/>
      </c>
      <c r="D338" s="173" t="str">
        <f>IF(JURNAL!D339="k",JURNAL!E339,"")</f>
        <v/>
      </c>
      <c r="E338" s="202" t="str">
        <f>IF(JURNAL!D339="k",JURNAL!F339,"")</f>
        <v/>
      </c>
      <c r="F338" s="173" t="str">
        <f>IF(JURNAL!D339="k",JURNAL!G339,"")</f>
        <v/>
      </c>
      <c r="G338" s="172" t="str">
        <f t="shared" si="12"/>
        <v/>
      </c>
      <c r="H338" s="171" t="str">
        <f>IF(JURNAL!D339="k",JURNAL!I339,"")</f>
        <v/>
      </c>
      <c r="I338" s="173" t="str">
        <f>IF(JURNAL!D339="k",JURNAL!J339,"")</f>
        <v/>
      </c>
      <c r="J338" s="172" t="str">
        <f t="shared" si="13"/>
        <v/>
      </c>
      <c r="K338" s="171" t="str">
        <f>IF(JURNAL!D339="k",JURNAL!L339,"")</f>
        <v/>
      </c>
      <c r="L338" s="160"/>
    </row>
    <row r="339" spans="2:12" x14ac:dyDescent="0.2">
      <c r="B339" s="159"/>
      <c r="C339" s="201" t="str">
        <f>IF(JURNAL!D340="k",JURNAL!C340,"")</f>
        <v/>
      </c>
      <c r="D339" s="173" t="str">
        <f>IF(JURNAL!D340="k",JURNAL!E340,"")</f>
        <v/>
      </c>
      <c r="E339" s="202" t="str">
        <f>IF(JURNAL!D340="k",JURNAL!F340,"")</f>
        <v/>
      </c>
      <c r="F339" s="173" t="str">
        <f>IF(JURNAL!D340="k",JURNAL!G340,"")</f>
        <v/>
      </c>
      <c r="G339" s="172" t="str">
        <f t="shared" si="12"/>
        <v/>
      </c>
      <c r="H339" s="171" t="str">
        <f>IF(JURNAL!D340="k",JURNAL!I340,"")</f>
        <v/>
      </c>
      <c r="I339" s="173" t="str">
        <f>IF(JURNAL!D340="k",JURNAL!J340,"")</f>
        <v/>
      </c>
      <c r="J339" s="172" t="str">
        <f t="shared" si="13"/>
        <v/>
      </c>
      <c r="K339" s="171" t="str">
        <f>IF(JURNAL!D340="k",JURNAL!L340,"")</f>
        <v/>
      </c>
      <c r="L339" s="160"/>
    </row>
    <row r="340" spans="2:12" x14ac:dyDescent="0.2">
      <c r="B340" s="159"/>
      <c r="C340" s="201" t="str">
        <f>IF(JURNAL!D341="k",JURNAL!C341,"")</f>
        <v/>
      </c>
      <c r="D340" s="173" t="str">
        <f>IF(JURNAL!D341="k",JURNAL!E341,"")</f>
        <v/>
      </c>
      <c r="E340" s="202" t="str">
        <f>IF(JURNAL!D341="k",JURNAL!F341,"")</f>
        <v/>
      </c>
      <c r="F340" s="173" t="str">
        <f>IF(JURNAL!D341="k",JURNAL!G341,"")</f>
        <v/>
      </c>
      <c r="G340" s="172" t="str">
        <f t="shared" si="12"/>
        <v/>
      </c>
      <c r="H340" s="171" t="str">
        <f>IF(JURNAL!D341="k",JURNAL!I341,"")</f>
        <v/>
      </c>
      <c r="I340" s="173" t="str">
        <f>IF(JURNAL!D341="k",JURNAL!J341,"")</f>
        <v/>
      </c>
      <c r="J340" s="172" t="str">
        <f t="shared" si="13"/>
        <v/>
      </c>
      <c r="K340" s="171" t="str">
        <f>IF(JURNAL!D341="k",JURNAL!L341,"")</f>
        <v/>
      </c>
      <c r="L340" s="160"/>
    </row>
    <row r="341" spans="2:12" x14ac:dyDescent="0.2">
      <c r="B341" s="159"/>
      <c r="C341" s="201" t="str">
        <f>IF(JURNAL!D342="k",JURNAL!C342,"")</f>
        <v/>
      </c>
      <c r="D341" s="173" t="str">
        <f>IF(JURNAL!D342="k",JURNAL!E342,"")</f>
        <v/>
      </c>
      <c r="E341" s="202" t="str">
        <f>IF(JURNAL!D342="k",JURNAL!F342,"")</f>
        <v/>
      </c>
      <c r="F341" s="173" t="str">
        <f>IF(JURNAL!D342="k",JURNAL!G342,"")</f>
        <v/>
      </c>
      <c r="G341" s="172" t="str">
        <f t="shared" si="12"/>
        <v/>
      </c>
      <c r="H341" s="171" t="str">
        <f>IF(JURNAL!D342="k",JURNAL!I342,"")</f>
        <v/>
      </c>
      <c r="I341" s="173" t="str">
        <f>IF(JURNAL!D342="k",JURNAL!J342,"")</f>
        <v/>
      </c>
      <c r="J341" s="172" t="str">
        <f t="shared" si="13"/>
        <v/>
      </c>
      <c r="K341" s="171" t="str">
        <f>IF(JURNAL!D342="k",JURNAL!L342,"")</f>
        <v/>
      </c>
      <c r="L341" s="160"/>
    </row>
    <row r="342" spans="2:12" x14ac:dyDescent="0.2">
      <c r="B342" s="159"/>
      <c r="C342" s="201" t="str">
        <f>IF(JURNAL!D343="k",JURNAL!C343,"")</f>
        <v/>
      </c>
      <c r="D342" s="173" t="str">
        <f>IF(JURNAL!D343="k",JURNAL!E343,"")</f>
        <v/>
      </c>
      <c r="E342" s="202" t="str">
        <f>IF(JURNAL!D343="k",JURNAL!F343,"")</f>
        <v/>
      </c>
      <c r="F342" s="173" t="str">
        <f>IF(JURNAL!D343="k",JURNAL!G343,"")</f>
        <v/>
      </c>
      <c r="G342" s="172" t="str">
        <f t="shared" si="12"/>
        <v/>
      </c>
      <c r="H342" s="171" t="str">
        <f>IF(JURNAL!D343="k",JURNAL!I343,"")</f>
        <v/>
      </c>
      <c r="I342" s="173" t="str">
        <f>IF(JURNAL!D343="k",JURNAL!J343,"")</f>
        <v/>
      </c>
      <c r="J342" s="172" t="str">
        <f t="shared" si="13"/>
        <v/>
      </c>
      <c r="K342" s="171" t="str">
        <f>IF(JURNAL!D343="k",JURNAL!L343,"")</f>
        <v/>
      </c>
      <c r="L342" s="160"/>
    </row>
    <row r="343" spans="2:12" x14ac:dyDescent="0.2">
      <c r="B343" s="159"/>
      <c r="C343" s="201" t="str">
        <f>IF(JURNAL!D344="k",JURNAL!C344,"")</f>
        <v/>
      </c>
      <c r="D343" s="173" t="str">
        <f>IF(JURNAL!D344="k",JURNAL!E344,"")</f>
        <v/>
      </c>
      <c r="E343" s="202" t="str">
        <f>IF(JURNAL!D344="k",JURNAL!F344,"")</f>
        <v/>
      </c>
      <c r="F343" s="173" t="str">
        <f>IF(JURNAL!D344="k",JURNAL!G344,"")</f>
        <v/>
      </c>
      <c r="G343" s="172" t="str">
        <f t="shared" si="12"/>
        <v/>
      </c>
      <c r="H343" s="171" t="str">
        <f>IF(JURNAL!D344="k",JURNAL!I344,"")</f>
        <v/>
      </c>
      <c r="I343" s="173" t="str">
        <f>IF(JURNAL!D344="k",JURNAL!J344,"")</f>
        <v/>
      </c>
      <c r="J343" s="172" t="str">
        <f t="shared" si="13"/>
        <v/>
      </c>
      <c r="K343" s="171" t="str">
        <f>IF(JURNAL!D344="k",JURNAL!L344,"")</f>
        <v/>
      </c>
      <c r="L343" s="160"/>
    </row>
    <row r="344" spans="2:12" x14ac:dyDescent="0.2">
      <c r="B344" s="159"/>
      <c r="C344" s="201" t="str">
        <f>IF(JURNAL!D345="k",JURNAL!C345,"")</f>
        <v/>
      </c>
      <c r="D344" s="173" t="str">
        <f>IF(JURNAL!D345="k",JURNAL!E345,"")</f>
        <v/>
      </c>
      <c r="E344" s="202" t="str">
        <f>IF(JURNAL!D345="k",JURNAL!F345,"")</f>
        <v/>
      </c>
      <c r="F344" s="173" t="str">
        <f>IF(JURNAL!D345="k",JURNAL!G345,"")</f>
        <v/>
      </c>
      <c r="G344" s="172" t="str">
        <f t="shared" si="12"/>
        <v/>
      </c>
      <c r="H344" s="171" t="str">
        <f>IF(JURNAL!D345="k",JURNAL!I345,"")</f>
        <v/>
      </c>
      <c r="I344" s="173" t="str">
        <f>IF(JURNAL!D345="k",JURNAL!J345,"")</f>
        <v/>
      </c>
      <c r="J344" s="172" t="str">
        <f t="shared" si="13"/>
        <v/>
      </c>
      <c r="K344" s="171" t="str">
        <f>IF(JURNAL!D345="k",JURNAL!L345,"")</f>
        <v/>
      </c>
      <c r="L344" s="160"/>
    </row>
    <row r="345" spans="2:12" x14ac:dyDescent="0.2">
      <c r="B345" s="159"/>
      <c r="C345" s="201" t="str">
        <f>IF(JURNAL!D346="k",JURNAL!C346,"")</f>
        <v/>
      </c>
      <c r="D345" s="173" t="str">
        <f>IF(JURNAL!D346="k",JURNAL!E346,"")</f>
        <v/>
      </c>
      <c r="E345" s="202" t="str">
        <f>IF(JURNAL!D346="k",JURNAL!F346,"")</f>
        <v/>
      </c>
      <c r="F345" s="173" t="str">
        <f>IF(JURNAL!D346="k",JURNAL!G346,"")</f>
        <v/>
      </c>
      <c r="G345" s="172" t="str">
        <f t="shared" si="12"/>
        <v/>
      </c>
      <c r="H345" s="171" t="str">
        <f>IF(JURNAL!D346="k",JURNAL!I346,"")</f>
        <v/>
      </c>
      <c r="I345" s="173" t="str">
        <f>IF(JURNAL!D346="k",JURNAL!J346,"")</f>
        <v/>
      </c>
      <c r="J345" s="172" t="str">
        <f t="shared" si="13"/>
        <v/>
      </c>
      <c r="K345" s="171" t="str">
        <f>IF(JURNAL!D346="k",JURNAL!L346,"")</f>
        <v/>
      </c>
      <c r="L345" s="160"/>
    </row>
    <row r="346" spans="2:12" x14ac:dyDescent="0.2">
      <c r="B346" s="159"/>
      <c r="C346" s="201" t="str">
        <f>IF(JURNAL!D347="k",JURNAL!C347,"")</f>
        <v/>
      </c>
      <c r="D346" s="173" t="str">
        <f>IF(JURNAL!D347="k",JURNAL!E347,"")</f>
        <v/>
      </c>
      <c r="E346" s="202" t="str">
        <f>IF(JURNAL!D347="k",JURNAL!F347,"")</f>
        <v/>
      </c>
      <c r="F346" s="173" t="str">
        <f>IF(JURNAL!D347="k",JURNAL!G347,"")</f>
        <v/>
      </c>
      <c r="G346" s="172" t="str">
        <f t="shared" si="12"/>
        <v/>
      </c>
      <c r="H346" s="171" t="str">
        <f>IF(JURNAL!D347="k",JURNAL!I347,"")</f>
        <v/>
      </c>
      <c r="I346" s="173" t="str">
        <f>IF(JURNAL!D347="k",JURNAL!J347,"")</f>
        <v/>
      </c>
      <c r="J346" s="172" t="str">
        <f t="shared" si="13"/>
        <v/>
      </c>
      <c r="K346" s="171" t="str">
        <f>IF(JURNAL!D347="k",JURNAL!L347,"")</f>
        <v/>
      </c>
      <c r="L346" s="160"/>
    </row>
    <row r="347" spans="2:12" x14ac:dyDescent="0.2">
      <c r="B347" s="159"/>
      <c r="C347" s="201" t="str">
        <f>IF(JURNAL!D348="k",JURNAL!C348,"")</f>
        <v/>
      </c>
      <c r="D347" s="173" t="str">
        <f>IF(JURNAL!D348="k",JURNAL!E348,"")</f>
        <v/>
      </c>
      <c r="E347" s="202" t="str">
        <f>IF(JURNAL!D348="k",JURNAL!F348,"")</f>
        <v/>
      </c>
      <c r="F347" s="173" t="str">
        <f>IF(JURNAL!D348="k",JURNAL!G348,"")</f>
        <v/>
      </c>
      <c r="G347" s="172" t="str">
        <f t="shared" si="12"/>
        <v/>
      </c>
      <c r="H347" s="171" t="str">
        <f>IF(JURNAL!D348="k",JURNAL!I348,"")</f>
        <v/>
      </c>
      <c r="I347" s="173" t="str">
        <f>IF(JURNAL!D348="k",JURNAL!J348,"")</f>
        <v/>
      </c>
      <c r="J347" s="172" t="str">
        <f t="shared" si="13"/>
        <v/>
      </c>
      <c r="K347" s="171" t="str">
        <f>IF(JURNAL!D348="k",JURNAL!L348,"")</f>
        <v/>
      </c>
      <c r="L347" s="160"/>
    </row>
    <row r="348" spans="2:12" x14ac:dyDescent="0.2">
      <c r="B348" s="159"/>
      <c r="C348" s="201" t="str">
        <f>IF(JURNAL!D349="k",JURNAL!C349,"")</f>
        <v/>
      </c>
      <c r="D348" s="173" t="str">
        <f>IF(JURNAL!D349="k",JURNAL!E349,"")</f>
        <v/>
      </c>
      <c r="E348" s="202" t="str">
        <f>IF(JURNAL!D349="k",JURNAL!F349,"")</f>
        <v/>
      </c>
      <c r="F348" s="173" t="str">
        <f>IF(JURNAL!D349="k",JURNAL!G349,"")</f>
        <v/>
      </c>
      <c r="G348" s="172" t="str">
        <f t="shared" si="12"/>
        <v/>
      </c>
      <c r="H348" s="171" t="str">
        <f>IF(JURNAL!D349="k",JURNAL!I349,"")</f>
        <v/>
      </c>
      <c r="I348" s="173" t="str">
        <f>IF(JURNAL!D349="k",JURNAL!J349,"")</f>
        <v/>
      </c>
      <c r="J348" s="172" t="str">
        <f t="shared" si="13"/>
        <v/>
      </c>
      <c r="K348" s="171" t="str">
        <f>IF(JURNAL!D349="k",JURNAL!L349,"")</f>
        <v/>
      </c>
      <c r="L348" s="160"/>
    </row>
    <row r="349" spans="2:12" x14ac:dyDescent="0.2">
      <c r="B349" s="159"/>
      <c r="C349" s="201" t="str">
        <f>IF(JURNAL!D350="k",JURNAL!C350,"")</f>
        <v/>
      </c>
      <c r="D349" s="173" t="str">
        <f>IF(JURNAL!D350="k",JURNAL!E350,"")</f>
        <v/>
      </c>
      <c r="E349" s="202" t="str">
        <f>IF(JURNAL!D350="k",JURNAL!F350,"")</f>
        <v/>
      </c>
      <c r="F349" s="173" t="str">
        <f>IF(JURNAL!D350="k",JURNAL!G350,"")</f>
        <v/>
      </c>
      <c r="G349" s="172" t="str">
        <f t="shared" si="12"/>
        <v/>
      </c>
      <c r="H349" s="171" t="str">
        <f>IF(JURNAL!D350="k",JURNAL!I350,"")</f>
        <v/>
      </c>
      <c r="I349" s="173" t="str">
        <f>IF(JURNAL!D350="k",JURNAL!J350,"")</f>
        <v/>
      </c>
      <c r="J349" s="172" t="str">
        <f t="shared" si="13"/>
        <v/>
      </c>
      <c r="K349" s="171" t="str">
        <f>IF(JURNAL!D350="k",JURNAL!L350,"")</f>
        <v/>
      </c>
      <c r="L349" s="160"/>
    </row>
    <row r="350" spans="2:12" x14ac:dyDescent="0.2">
      <c r="B350" s="159"/>
      <c r="C350" s="201" t="str">
        <f>IF(JURNAL!D351="k",JURNAL!C351,"")</f>
        <v/>
      </c>
      <c r="D350" s="173" t="str">
        <f>IF(JURNAL!D351="k",JURNAL!E351,"")</f>
        <v/>
      </c>
      <c r="E350" s="202" t="str">
        <f>IF(JURNAL!D351="k",JURNAL!F351,"")</f>
        <v/>
      </c>
      <c r="F350" s="173" t="str">
        <f>IF(JURNAL!D351="k",JURNAL!G351,"")</f>
        <v/>
      </c>
      <c r="G350" s="172" t="str">
        <f t="shared" si="12"/>
        <v/>
      </c>
      <c r="H350" s="171" t="str">
        <f>IF(JURNAL!D351="k",JURNAL!I351,"")</f>
        <v/>
      </c>
      <c r="I350" s="173" t="str">
        <f>IF(JURNAL!D351="k",JURNAL!J351,"")</f>
        <v/>
      </c>
      <c r="J350" s="172" t="str">
        <f t="shared" si="13"/>
        <v/>
      </c>
      <c r="K350" s="171" t="str">
        <f>IF(JURNAL!D351="k",JURNAL!L351,"")</f>
        <v/>
      </c>
      <c r="L350" s="160"/>
    </row>
    <row r="351" spans="2:12" x14ac:dyDescent="0.2">
      <c r="B351" s="159"/>
      <c r="C351" s="201" t="str">
        <f>IF(JURNAL!D352="k",JURNAL!C352,"")</f>
        <v/>
      </c>
      <c r="D351" s="173" t="str">
        <f>IF(JURNAL!D352="k",JURNAL!E352,"")</f>
        <v/>
      </c>
      <c r="E351" s="202" t="str">
        <f>IF(JURNAL!D352="k",JURNAL!F352,"")</f>
        <v/>
      </c>
      <c r="F351" s="173" t="str">
        <f>IF(JURNAL!D352="k",JURNAL!G352,"")</f>
        <v/>
      </c>
      <c r="G351" s="172" t="str">
        <f t="shared" si="12"/>
        <v/>
      </c>
      <c r="H351" s="171" t="str">
        <f>IF(JURNAL!D352="k",JURNAL!I352,"")</f>
        <v/>
      </c>
      <c r="I351" s="173" t="str">
        <f>IF(JURNAL!D352="k",JURNAL!J352,"")</f>
        <v/>
      </c>
      <c r="J351" s="172" t="str">
        <f t="shared" si="13"/>
        <v/>
      </c>
      <c r="K351" s="171" t="str">
        <f>IF(JURNAL!D352="k",JURNAL!L352,"")</f>
        <v/>
      </c>
      <c r="L351" s="160"/>
    </row>
    <row r="352" spans="2:12" x14ac:dyDescent="0.2">
      <c r="B352" s="159"/>
      <c r="C352" s="201" t="str">
        <f>IF(JURNAL!D353="k",JURNAL!C353,"")</f>
        <v/>
      </c>
      <c r="D352" s="173" t="str">
        <f>IF(JURNAL!D353="k",JURNAL!E353,"")</f>
        <v/>
      </c>
      <c r="E352" s="202" t="str">
        <f>IF(JURNAL!D353="k",JURNAL!F353,"")</f>
        <v/>
      </c>
      <c r="F352" s="173" t="str">
        <f>IF(JURNAL!D353="k",JURNAL!G353,"")</f>
        <v/>
      </c>
      <c r="G352" s="172" t="str">
        <f t="shared" si="12"/>
        <v/>
      </c>
      <c r="H352" s="171" t="str">
        <f>IF(JURNAL!D353="k",JURNAL!I353,"")</f>
        <v/>
      </c>
      <c r="I352" s="173" t="str">
        <f>IF(JURNAL!D353="k",JURNAL!J353,"")</f>
        <v/>
      </c>
      <c r="J352" s="172" t="str">
        <f t="shared" si="13"/>
        <v/>
      </c>
      <c r="K352" s="171" t="str">
        <f>IF(JURNAL!D353="k",JURNAL!L353,"")</f>
        <v/>
      </c>
      <c r="L352" s="160"/>
    </row>
    <row r="353" spans="2:12" x14ac:dyDescent="0.2">
      <c r="B353" s="159"/>
      <c r="C353" s="201" t="str">
        <f>IF(JURNAL!D354="k",JURNAL!C354,"")</f>
        <v/>
      </c>
      <c r="D353" s="173" t="str">
        <f>IF(JURNAL!D354="k",JURNAL!E354,"")</f>
        <v/>
      </c>
      <c r="E353" s="202" t="str">
        <f>IF(JURNAL!D354="k",JURNAL!F354,"")</f>
        <v/>
      </c>
      <c r="F353" s="173" t="str">
        <f>IF(JURNAL!D354="k",JURNAL!G354,"")</f>
        <v/>
      </c>
      <c r="G353" s="172" t="str">
        <f t="shared" si="12"/>
        <v/>
      </c>
      <c r="H353" s="171" t="str">
        <f>IF(JURNAL!D354="k",JURNAL!I354,"")</f>
        <v/>
      </c>
      <c r="I353" s="173" t="str">
        <f>IF(JURNAL!D354="k",JURNAL!J354,"")</f>
        <v/>
      </c>
      <c r="J353" s="172" t="str">
        <f t="shared" si="13"/>
        <v/>
      </c>
      <c r="K353" s="171" t="str">
        <f>IF(JURNAL!D354="k",JURNAL!L354,"")</f>
        <v/>
      </c>
      <c r="L353" s="160"/>
    </row>
    <row r="354" spans="2:12" x14ac:dyDescent="0.2">
      <c r="B354" s="159"/>
      <c r="C354" s="201" t="str">
        <f>IF(JURNAL!D355="k",JURNAL!C355,"")</f>
        <v/>
      </c>
      <c r="D354" s="173" t="str">
        <f>IF(JURNAL!D355="k",JURNAL!E355,"")</f>
        <v/>
      </c>
      <c r="E354" s="202" t="str">
        <f>IF(JURNAL!D355="k",JURNAL!F355,"")</f>
        <v/>
      </c>
      <c r="F354" s="173" t="str">
        <f>IF(JURNAL!D355="k",JURNAL!G355,"")</f>
        <v/>
      </c>
      <c r="G354" s="172" t="str">
        <f t="shared" si="12"/>
        <v/>
      </c>
      <c r="H354" s="171" t="str">
        <f>IF(JURNAL!D355="k",JURNAL!I355,"")</f>
        <v/>
      </c>
      <c r="I354" s="173" t="str">
        <f>IF(JURNAL!D355="k",JURNAL!J355,"")</f>
        <v/>
      </c>
      <c r="J354" s="172" t="str">
        <f t="shared" si="13"/>
        <v/>
      </c>
      <c r="K354" s="171" t="str">
        <f>IF(JURNAL!D355="k",JURNAL!L355,"")</f>
        <v/>
      </c>
      <c r="L354" s="160"/>
    </row>
    <row r="355" spans="2:12" x14ac:dyDescent="0.2">
      <c r="B355" s="159"/>
      <c r="C355" s="201" t="str">
        <f>IF(JURNAL!D356="k",JURNAL!C356,"")</f>
        <v/>
      </c>
      <c r="D355" s="173" t="str">
        <f>IF(JURNAL!D356="k",JURNAL!E356,"")</f>
        <v/>
      </c>
      <c r="E355" s="202" t="str">
        <f>IF(JURNAL!D356="k",JURNAL!F356,"")</f>
        <v/>
      </c>
      <c r="F355" s="173" t="str">
        <f>IF(JURNAL!D356="k",JURNAL!G356,"")</f>
        <v/>
      </c>
      <c r="G355" s="172" t="str">
        <f t="shared" si="12"/>
        <v/>
      </c>
      <c r="H355" s="171" t="str">
        <f>IF(JURNAL!D356="k",JURNAL!I356,"")</f>
        <v/>
      </c>
      <c r="I355" s="173" t="str">
        <f>IF(JURNAL!D356="k",JURNAL!J356,"")</f>
        <v/>
      </c>
      <c r="J355" s="172" t="str">
        <f t="shared" si="13"/>
        <v/>
      </c>
      <c r="K355" s="171" t="str">
        <f>IF(JURNAL!D356="k",JURNAL!L356,"")</f>
        <v/>
      </c>
      <c r="L355" s="160"/>
    </row>
    <row r="356" spans="2:12" x14ac:dyDescent="0.2">
      <c r="B356" s="159"/>
      <c r="C356" s="201" t="str">
        <f>IF(JURNAL!D357="k",JURNAL!C357,"")</f>
        <v/>
      </c>
      <c r="D356" s="173" t="str">
        <f>IF(JURNAL!D357="k",JURNAL!E357,"")</f>
        <v/>
      </c>
      <c r="E356" s="202" t="str">
        <f>IF(JURNAL!D357="k",JURNAL!F357,"")</f>
        <v/>
      </c>
      <c r="F356" s="173" t="str">
        <f>IF(JURNAL!D357="k",JURNAL!G357,"")</f>
        <v/>
      </c>
      <c r="G356" s="172" t="str">
        <f t="shared" si="12"/>
        <v/>
      </c>
      <c r="H356" s="171" t="str">
        <f>IF(JURNAL!D357="k",JURNAL!I357,"")</f>
        <v/>
      </c>
      <c r="I356" s="173" t="str">
        <f>IF(JURNAL!D357="k",JURNAL!J357,"")</f>
        <v/>
      </c>
      <c r="J356" s="172" t="str">
        <f t="shared" si="13"/>
        <v/>
      </c>
      <c r="K356" s="171" t="str">
        <f>IF(JURNAL!D357="k",JURNAL!L357,"")</f>
        <v/>
      </c>
      <c r="L356" s="160"/>
    </row>
    <row r="357" spans="2:12" x14ac:dyDescent="0.2">
      <c r="B357" s="159"/>
      <c r="C357" s="201" t="str">
        <f>IF(JURNAL!D358="k",JURNAL!C358,"")</f>
        <v/>
      </c>
      <c r="D357" s="173" t="str">
        <f>IF(JURNAL!D358="k",JURNAL!E358,"")</f>
        <v/>
      </c>
      <c r="E357" s="202" t="str">
        <f>IF(JURNAL!D358="k",JURNAL!F358,"")</f>
        <v/>
      </c>
      <c r="F357" s="173" t="str">
        <f>IF(JURNAL!D358="k",JURNAL!G358,"")</f>
        <v/>
      </c>
      <c r="G357" s="172" t="str">
        <f t="shared" ref="G357:G420" si="14">IF(F357="","",VLOOKUP(F357,NamaAkun,2))</f>
        <v/>
      </c>
      <c r="H357" s="171" t="str">
        <f>IF(JURNAL!D358="k",JURNAL!I358,"")</f>
        <v/>
      </c>
      <c r="I357" s="173" t="str">
        <f>IF(JURNAL!D358="k",JURNAL!J358,"")</f>
        <v/>
      </c>
      <c r="J357" s="172" t="str">
        <f t="shared" ref="J357:J420" si="15">IF(I357="","",VLOOKUP(I357,NamaAkun,2))</f>
        <v/>
      </c>
      <c r="K357" s="171" t="str">
        <f>IF(JURNAL!D358="k",JURNAL!L358,"")</f>
        <v/>
      </c>
      <c r="L357" s="160"/>
    </row>
    <row r="358" spans="2:12" x14ac:dyDescent="0.2">
      <c r="B358" s="159"/>
      <c r="C358" s="201" t="str">
        <f>IF(JURNAL!D359="k",JURNAL!C359,"")</f>
        <v/>
      </c>
      <c r="D358" s="173" t="str">
        <f>IF(JURNAL!D359="k",JURNAL!E359,"")</f>
        <v/>
      </c>
      <c r="E358" s="202" t="str">
        <f>IF(JURNAL!D359="k",JURNAL!F359,"")</f>
        <v/>
      </c>
      <c r="F358" s="173" t="str">
        <f>IF(JURNAL!D359="k",JURNAL!G359,"")</f>
        <v/>
      </c>
      <c r="G358" s="172" t="str">
        <f t="shared" si="14"/>
        <v/>
      </c>
      <c r="H358" s="171" t="str">
        <f>IF(JURNAL!D359="k",JURNAL!I359,"")</f>
        <v/>
      </c>
      <c r="I358" s="173" t="str">
        <f>IF(JURNAL!D359="k",JURNAL!J359,"")</f>
        <v/>
      </c>
      <c r="J358" s="172" t="str">
        <f t="shared" si="15"/>
        <v/>
      </c>
      <c r="K358" s="171" t="str">
        <f>IF(JURNAL!D359="k",JURNAL!L359,"")</f>
        <v/>
      </c>
      <c r="L358" s="160"/>
    </row>
    <row r="359" spans="2:12" x14ac:dyDescent="0.2">
      <c r="B359" s="159"/>
      <c r="C359" s="201" t="str">
        <f>IF(JURNAL!D360="k",JURNAL!C360,"")</f>
        <v/>
      </c>
      <c r="D359" s="173" t="str">
        <f>IF(JURNAL!D360="k",JURNAL!E360,"")</f>
        <v/>
      </c>
      <c r="E359" s="202" t="str">
        <f>IF(JURNAL!D360="k",JURNAL!F360,"")</f>
        <v/>
      </c>
      <c r="F359" s="173" t="str">
        <f>IF(JURNAL!D360="k",JURNAL!G360,"")</f>
        <v/>
      </c>
      <c r="G359" s="172" t="str">
        <f t="shared" si="14"/>
        <v/>
      </c>
      <c r="H359" s="171" t="str">
        <f>IF(JURNAL!D360="k",JURNAL!I360,"")</f>
        <v/>
      </c>
      <c r="I359" s="173" t="str">
        <f>IF(JURNAL!D360="k",JURNAL!J360,"")</f>
        <v/>
      </c>
      <c r="J359" s="172" t="str">
        <f t="shared" si="15"/>
        <v/>
      </c>
      <c r="K359" s="171" t="str">
        <f>IF(JURNAL!D360="k",JURNAL!L360,"")</f>
        <v/>
      </c>
      <c r="L359" s="160"/>
    </row>
    <row r="360" spans="2:12" x14ac:dyDescent="0.2">
      <c r="B360" s="159"/>
      <c r="C360" s="201" t="str">
        <f>IF(JURNAL!D361="k",JURNAL!C361,"")</f>
        <v/>
      </c>
      <c r="D360" s="173" t="str">
        <f>IF(JURNAL!D361="k",JURNAL!E361,"")</f>
        <v/>
      </c>
      <c r="E360" s="202" t="str">
        <f>IF(JURNAL!D361="k",JURNAL!F361,"")</f>
        <v/>
      </c>
      <c r="F360" s="173" t="str">
        <f>IF(JURNAL!D361="k",JURNAL!G361,"")</f>
        <v/>
      </c>
      <c r="G360" s="172" t="str">
        <f t="shared" si="14"/>
        <v/>
      </c>
      <c r="H360" s="171" t="str">
        <f>IF(JURNAL!D361="k",JURNAL!I361,"")</f>
        <v/>
      </c>
      <c r="I360" s="173" t="str">
        <f>IF(JURNAL!D361="k",JURNAL!J361,"")</f>
        <v/>
      </c>
      <c r="J360" s="172" t="str">
        <f t="shared" si="15"/>
        <v/>
      </c>
      <c r="K360" s="171" t="str">
        <f>IF(JURNAL!D361="k",JURNAL!L361,"")</f>
        <v/>
      </c>
      <c r="L360" s="160"/>
    </row>
    <row r="361" spans="2:12" x14ac:dyDescent="0.2">
      <c r="B361" s="159"/>
      <c r="C361" s="201" t="str">
        <f>IF(JURNAL!D362="k",JURNAL!C362,"")</f>
        <v/>
      </c>
      <c r="D361" s="173" t="str">
        <f>IF(JURNAL!D362="k",JURNAL!E362,"")</f>
        <v/>
      </c>
      <c r="E361" s="202" t="str">
        <f>IF(JURNAL!D362="k",JURNAL!F362,"")</f>
        <v/>
      </c>
      <c r="F361" s="173" t="str">
        <f>IF(JURNAL!D362="k",JURNAL!G362,"")</f>
        <v/>
      </c>
      <c r="G361" s="172" t="str">
        <f t="shared" si="14"/>
        <v/>
      </c>
      <c r="H361" s="171" t="str">
        <f>IF(JURNAL!D362="k",JURNAL!I362,"")</f>
        <v/>
      </c>
      <c r="I361" s="173" t="str">
        <f>IF(JURNAL!D362="k",JURNAL!J362,"")</f>
        <v/>
      </c>
      <c r="J361" s="172" t="str">
        <f t="shared" si="15"/>
        <v/>
      </c>
      <c r="K361" s="171" t="str">
        <f>IF(JURNAL!D362="k",JURNAL!L362,"")</f>
        <v/>
      </c>
      <c r="L361" s="160"/>
    </row>
    <row r="362" spans="2:12" x14ac:dyDescent="0.2">
      <c r="B362" s="159"/>
      <c r="C362" s="201" t="str">
        <f>IF(JURNAL!D363="k",JURNAL!C363,"")</f>
        <v/>
      </c>
      <c r="D362" s="173" t="str">
        <f>IF(JURNAL!D363="k",JURNAL!E363,"")</f>
        <v/>
      </c>
      <c r="E362" s="202" t="str">
        <f>IF(JURNAL!D363="k",JURNAL!F363,"")</f>
        <v/>
      </c>
      <c r="F362" s="173" t="str">
        <f>IF(JURNAL!D363="k",JURNAL!G363,"")</f>
        <v/>
      </c>
      <c r="G362" s="172" t="str">
        <f t="shared" si="14"/>
        <v/>
      </c>
      <c r="H362" s="171" t="str">
        <f>IF(JURNAL!D363="k",JURNAL!I363,"")</f>
        <v/>
      </c>
      <c r="I362" s="173" t="str">
        <f>IF(JURNAL!D363="k",JURNAL!J363,"")</f>
        <v/>
      </c>
      <c r="J362" s="172" t="str">
        <f t="shared" si="15"/>
        <v/>
      </c>
      <c r="K362" s="171" t="str">
        <f>IF(JURNAL!D363="k",JURNAL!L363,"")</f>
        <v/>
      </c>
      <c r="L362" s="160"/>
    </row>
    <row r="363" spans="2:12" x14ac:dyDescent="0.2">
      <c r="B363" s="159"/>
      <c r="C363" s="201" t="str">
        <f>IF(JURNAL!D364="k",JURNAL!C364,"")</f>
        <v/>
      </c>
      <c r="D363" s="173" t="str">
        <f>IF(JURNAL!D364="k",JURNAL!E364,"")</f>
        <v/>
      </c>
      <c r="E363" s="202" t="str">
        <f>IF(JURNAL!D364="k",JURNAL!F364,"")</f>
        <v/>
      </c>
      <c r="F363" s="173" t="str">
        <f>IF(JURNAL!D364="k",JURNAL!G364,"")</f>
        <v/>
      </c>
      <c r="G363" s="172" t="str">
        <f t="shared" si="14"/>
        <v/>
      </c>
      <c r="H363" s="171" t="str">
        <f>IF(JURNAL!D364="k",JURNAL!I364,"")</f>
        <v/>
      </c>
      <c r="I363" s="173" t="str">
        <f>IF(JURNAL!D364="k",JURNAL!J364,"")</f>
        <v/>
      </c>
      <c r="J363" s="172" t="str">
        <f t="shared" si="15"/>
        <v/>
      </c>
      <c r="K363" s="171" t="str">
        <f>IF(JURNAL!D364="k",JURNAL!L364,"")</f>
        <v/>
      </c>
      <c r="L363" s="160"/>
    </row>
    <row r="364" spans="2:12" x14ac:dyDescent="0.2">
      <c r="B364" s="159"/>
      <c r="C364" s="201" t="str">
        <f>IF(JURNAL!D365="k",JURNAL!C365,"")</f>
        <v/>
      </c>
      <c r="D364" s="173" t="str">
        <f>IF(JURNAL!D365="k",JURNAL!E365,"")</f>
        <v/>
      </c>
      <c r="E364" s="202" t="str">
        <f>IF(JURNAL!D365="k",JURNAL!F365,"")</f>
        <v/>
      </c>
      <c r="F364" s="173" t="str">
        <f>IF(JURNAL!D365="k",JURNAL!G365,"")</f>
        <v/>
      </c>
      <c r="G364" s="172" t="str">
        <f t="shared" si="14"/>
        <v/>
      </c>
      <c r="H364" s="171" t="str">
        <f>IF(JURNAL!D365="k",JURNAL!I365,"")</f>
        <v/>
      </c>
      <c r="I364" s="173" t="str">
        <f>IF(JURNAL!D365="k",JURNAL!J365,"")</f>
        <v/>
      </c>
      <c r="J364" s="172" t="str">
        <f t="shared" si="15"/>
        <v/>
      </c>
      <c r="K364" s="171" t="str">
        <f>IF(JURNAL!D365="k",JURNAL!L365,"")</f>
        <v/>
      </c>
      <c r="L364" s="160"/>
    </row>
    <row r="365" spans="2:12" x14ac:dyDescent="0.2">
      <c r="B365" s="159"/>
      <c r="C365" s="201" t="str">
        <f>IF(JURNAL!D366="k",JURNAL!C366,"")</f>
        <v/>
      </c>
      <c r="D365" s="173" t="str">
        <f>IF(JURNAL!D366="k",JURNAL!E366,"")</f>
        <v/>
      </c>
      <c r="E365" s="202" t="str">
        <f>IF(JURNAL!D366="k",JURNAL!F366,"")</f>
        <v/>
      </c>
      <c r="F365" s="173" t="str">
        <f>IF(JURNAL!D366="k",JURNAL!G366,"")</f>
        <v/>
      </c>
      <c r="G365" s="172" t="str">
        <f t="shared" si="14"/>
        <v/>
      </c>
      <c r="H365" s="171" t="str">
        <f>IF(JURNAL!D366="k",JURNAL!I366,"")</f>
        <v/>
      </c>
      <c r="I365" s="173" t="str">
        <f>IF(JURNAL!D366="k",JURNAL!J366,"")</f>
        <v/>
      </c>
      <c r="J365" s="172" t="str">
        <f t="shared" si="15"/>
        <v/>
      </c>
      <c r="K365" s="171" t="str">
        <f>IF(JURNAL!D366="k",JURNAL!L366,"")</f>
        <v/>
      </c>
      <c r="L365" s="160"/>
    </row>
    <row r="366" spans="2:12" x14ac:dyDescent="0.2">
      <c r="B366" s="159"/>
      <c r="C366" s="201" t="str">
        <f>IF(JURNAL!D367="k",JURNAL!C367,"")</f>
        <v/>
      </c>
      <c r="D366" s="173" t="str">
        <f>IF(JURNAL!D367="k",JURNAL!E367,"")</f>
        <v/>
      </c>
      <c r="E366" s="202" t="str">
        <f>IF(JURNAL!D367="k",JURNAL!F367,"")</f>
        <v/>
      </c>
      <c r="F366" s="173" t="str">
        <f>IF(JURNAL!D367="k",JURNAL!G367,"")</f>
        <v/>
      </c>
      <c r="G366" s="172" t="str">
        <f t="shared" si="14"/>
        <v/>
      </c>
      <c r="H366" s="171" t="str">
        <f>IF(JURNAL!D367="k",JURNAL!I367,"")</f>
        <v/>
      </c>
      <c r="I366" s="173" t="str">
        <f>IF(JURNAL!D367="k",JURNAL!J367,"")</f>
        <v/>
      </c>
      <c r="J366" s="172" t="str">
        <f t="shared" si="15"/>
        <v/>
      </c>
      <c r="K366" s="171" t="str">
        <f>IF(JURNAL!D367="k",JURNAL!L367,"")</f>
        <v/>
      </c>
      <c r="L366" s="160"/>
    </row>
    <row r="367" spans="2:12" x14ac:dyDescent="0.2">
      <c r="B367" s="159"/>
      <c r="C367" s="201" t="str">
        <f>IF(JURNAL!D368="k",JURNAL!C368,"")</f>
        <v/>
      </c>
      <c r="D367" s="173" t="str">
        <f>IF(JURNAL!D368="k",JURNAL!E368,"")</f>
        <v/>
      </c>
      <c r="E367" s="202" t="str">
        <f>IF(JURNAL!D368="k",JURNAL!F368,"")</f>
        <v/>
      </c>
      <c r="F367" s="173" t="str">
        <f>IF(JURNAL!D368="k",JURNAL!G368,"")</f>
        <v/>
      </c>
      <c r="G367" s="172" t="str">
        <f t="shared" si="14"/>
        <v/>
      </c>
      <c r="H367" s="171" t="str">
        <f>IF(JURNAL!D368="k",JURNAL!I368,"")</f>
        <v/>
      </c>
      <c r="I367" s="173" t="str">
        <f>IF(JURNAL!D368="k",JURNAL!J368,"")</f>
        <v/>
      </c>
      <c r="J367" s="172" t="str">
        <f t="shared" si="15"/>
        <v/>
      </c>
      <c r="K367" s="171" t="str">
        <f>IF(JURNAL!D368="k",JURNAL!L368,"")</f>
        <v/>
      </c>
      <c r="L367" s="160"/>
    </row>
    <row r="368" spans="2:12" x14ac:dyDescent="0.2">
      <c r="B368" s="159"/>
      <c r="C368" s="201" t="str">
        <f>IF(JURNAL!D369="k",JURNAL!C369,"")</f>
        <v/>
      </c>
      <c r="D368" s="173" t="str">
        <f>IF(JURNAL!D369="k",JURNAL!E369,"")</f>
        <v/>
      </c>
      <c r="E368" s="202" t="str">
        <f>IF(JURNAL!D369="k",JURNAL!F369,"")</f>
        <v/>
      </c>
      <c r="F368" s="173" t="str">
        <f>IF(JURNAL!D369="k",JURNAL!G369,"")</f>
        <v/>
      </c>
      <c r="G368" s="172" t="str">
        <f t="shared" si="14"/>
        <v/>
      </c>
      <c r="H368" s="171" t="str">
        <f>IF(JURNAL!D369="k",JURNAL!I369,"")</f>
        <v/>
      </c>
      <c r="I368" s="173" t="str">
        <f>IF(JURNAL!D369="k",JURNAL!J369,"")</f>
        <v/>
      </c>
      <c r="J368" s="172" t="str">
        <f t="shared" si="15"/>
        <v/>
      </c>
      <c r="K368" s="171" t="str">
        <f>IF(JURNAL!D369="k",JURNAL!L369,"")</f>
        <v/>
      </c>
      <c r="L368" s="160"/>
    </row>
    <row r="369" spans="2:12" x14ac:dyDescent="0.2">
      <c r="B369" s="159"/>
      <c r="C369" s="201" t="str">
        <f>IF(JURNAL!D370="k",JURNAL!C370,"")</f>
        <v/>
      </c>
      <c r="D369" s="173" t="str">
        <f>IF(JURNAL!D370="k",JURNAL!E370,"")</f>
        <v/>
      </c>
      <c r="E369" s="202" t="str">
        <f>IF(JURNAL!D370="k",JURNAL!F370,"")</f>
        <v/>
      </c>
      <c r="F369" s="173" t="str">
        <f>IF(JURNAL!D370="k",JURNAL!G370,"")</f>
        <v/>
      </c>
      <c r="G369" s="172" t="str">
        <f t="shared" si="14"/>
        <v/>
      </c>
      <c r="H369" s="171" t="str">
        <f>IF(JURNAL!D370="k",JURNAL!I370,"")</f>
        <v/>
      </c>
      <c r="I369" s="173" t="str">
        <f>IF(JURNAL!D370="k",JURNAL!J370,"")</f>
        <v/>
      </c>
      <c r="J369" s="172" t="str">
        <f t="shared" si="15"/>
        <v/>
      </c>
      <c r="K369" s="171" t="str">
        <f>IF(JURNAL!D370="k",JURNAL!L370,"")</f>
        <v/>
      </c>
      <c r="L369" s="160"/>
    </row>
    <row r="370" spans="2:12" x14ac:dyDescent="0.2">
      <c r="B370" s="159"/>
      <c r="C370" s="201" t="str">
        <f>IF(JURNAL!D371="k",JURNAL!C371,"")</f>
        <v/>
      </c>
      <c r="D370" s="173" t="str">
        <f>IF(JURNAL!D371="k",JURNAL!E371,"")</f>
        <v/>
      </c>
      <c r="E370" s="202" t="str">
        <f>IF(JURNAL!D371="k",JURNAL!F371,"")</f>
        <v/>
      </c>
      <c r="F370" s="173" t="str">
        <f>IF(JURNAL!D371="k",JURNAL!G371,"")</f>
        <v/>
      </c>
      <c r="G370" s="172" t="str">
        <f t="shared" si="14"/>
        <v/>
      </c>
      <c r="H370" s="171" t="str">
        <f>IF(JURNAL!D371="k",JURNAL!I371,"")</f>
        <v/>
      </c>
      <c r="I370" s="173" t="str">
        <f>IF(JURNAL!D371="k",JURNAL!J371,"")</f>
        <v/>
      </c>
      <c r="J370" s="172" t="str">
        <f t="shared" si="15"/>
        <v/>
      </c>
      <c r="K370" s="171" t="str">
        <f>IF(JURNAL!D371="k",JURNAL!L371,"")</f>
        <v/>
      </c>
      <c r="L370" s="160"/>
    </row>
    <row r="371" spans="2:12" x14ac:dyDescent="0.2">
      <c r="B371" s="159"/>
      <c r="C371" s="201" t="str">
        <f>IF(JURNAL!D372="k",JURNAL!C372,"")</f>
        <v/>
      </c>
      <c r="D371" s="173" t="str">
        <f>IF(JURNAL!D372="k",JURNAL!E372,"")</f>
        <v/>
      </c>
      <c r="E371" s="202" t="str">
        <f>IF(JURNAL!D372="k",JURNAL!F372,"")</f>
        <v/>
      </c>
      <c r="F371" s="173" t="str">
        <f>IF(JURNAL!D372="k",JURNAL!G372,"")</f>
        <v/>
      </c>
      <c r="G371" s="172" t="str">
        <f t="shared" si="14"/>
        <v/>
      </c>
      <c r="H371" s="171" t="str">
        <f>IF(JURNAL!D372="k",JURNAL!I372,"")</f>
        <v/>
      </c>
      <c r="I371" s="173" t="str">
        <f>IF(JURNAL!D372="k",JURNAL!J372,"")</f>
        <v/>
      </c>
      <c r="J371" s="172" t="str">
        <f t="shared" si="15"/>
        <v/>
      </c>
      <c r="K371" s="171" t="str">
        <f>IF(JURNAL!D372="k",JURNAL!L372,"")</f>
        <v/>
      </c>
      <c r="L371" s="160"/>
    </row>
    <row r="372" spans="2:12" x14ac:dyDescent="0.2">
      <c r="B372" s="159"/>
      <c r="C372" s="201" t="str">
        <f>IF(JURNAL!D373="k",JURNAL!C373,"")</f>
        <v/>
      </c>
      <c r="D372" s="173" t="str">
        <f>IF(JURNAL!D373="k",JURNAL!E373,"")</f>
        <v/>
      </c>
      <c r="E372" s="202" t="str">
        <f>IF(JURNAL!D373="k",JURNAL!F373,"")</f>
        <v/>
      </c>
      <c r="F372" s="173" t="str">
        <f>IF(JURNAL!D373="k",JURNAL!G373,"")</f>
        <v/>
      </c>
      <c r="G372" s="172" t="str">
        <f t="shared" si="14"/>
        <v/>
      </c>
      <c r="H372" s="171" t="str">
        <f>IF(JURNAL!D373="k",JURNAL!I373,"")</f>
        <v/>
      </c>
      <c r="I372" s="173" t="str">
        <f>IF(JURNAL!D373="k",JURNAL!J373,"")</f>
        <v/>
      </c>
      <c r="J372" s="172" t="str">
        <f t="shared" si="15"/>
        <v/>
      </c>
      <c r="K372" s="171" t="str">
        <f>IF(JURNAL!D373="k",JURNAL!L373,"")</f>
        <v/>
      </c>
      <c r="L372" s="160"/>
    </row>
    <row r="373" spans="2:12" x14ac:dyDescent="0.2">
      <c r="B373" s="159"/>
      <c r="C373" s="201" t="str">
        <f>IF(JURNAL!D374="k",JURNAL!C374,"")</f>
        <v/>
      </c>
      <c r="D373" s="173" t="str">
        <f>IF(JURNAL!D374="k",JURNAL!E374,"")</f>
        <v/>
      </c>
      <c r="E373" s="202" t="str">
        <f>IF(JURNAL!D374="k",JURNAL!F374,"")</f>
        <v/>
      </c>
      <c r="F373" s="173" t="str">
        <f>IF(JURNAL!D374="k",JURNAL!G374,"")</f>
        <v/>
      </c>
      <c r="G373" s="172" t="str">
        <f t="shared" si="14"/>
        <v/>
      </c>
      <c r="H373" s="171" t="str">
        <f>IF(JURNAL!D374="k",JURNAL!I374,"")</f>
        <v/>
      </c>
      <c r="I373" s="173" t="str">
        <f>IF(JURNAL!D374="k",JURNAL!J374,"")</f>
        <v/>
      </c>
      <c r="J373" s="172" t="str">
        <f t="shared" si="15"/>
        <v/>
      </c>
      <c r="K373" s="171" t="str">
        <f>IF(JURNAL!D374="k",JURNAL!L374,"")</f>
        <v/>
      </c>
      <c r="L373" s="160"/>
    </row>
    <row r="374" spans="2:12" x14ac:dyDescent="0.2">
      <c r="B374" s="159"/>
      <c r="C374" s="201" t="str">
        <f>IF(JURNAL!D375="k",JURNAL!C375,"")</f>
        <v/>
      </c>
      <c r="D374" s="173" t="str">
        <f>IF(JURNAL!D375="k",JURNAL!E375,"")</f>
        <v/>
      </c>
      <c r="E374" s="202" t="str">
        <f>IF(JURNAL!D375="k",JURNAL!F375,"")</f>
        <v/>
      </c>
      <c r="F374" s="173" t="str">
        <f>IF(JURNAL!D375="k",JURNAL!G375,"")</f>
        <v/>
      </c>
      <c r="G374" s="172" t="str">
        <f t="shared" si="14"/>
        <v/>
      </c>
      <c r="H374" s="171" t="str">
        <f>IF(JURNAL!D375="k",JURNAL!I375,"")</f>
        <v/>
      </c>
      <c r="I374" s="173" t="str">
        <f>IF(JURNAL!D375="k",JURNAL!J375,"")</f>
        <v/>
      </c>
      <c r="J374" s="172" t="str">
        <f t="shared" si="15"/>
        <v/>
      </c>
      <c r="K374" s="171" t="str">
        <f>IF(JURNAL!D375="k",JURNAL!L375,"")</f>
        <v/>
      </c>
      <c r="L374" s="160"/>
    </row>
    <row r="375" spans="2:12" x14ac:dyDescent="0.2">
      <c r="B375" s="159"/>
      <c r="C375" s="201" t="str">
        <f>IF(JURNAL!D376="k",JURNAL!C376,"")</f>
        <v/>
      </c>
      <c r="D375" s="173" t="str">
        <f>IF(JURNAL!D376="k",JURNAL!E376,"")</f>
        <v/>
      </c>
      <c r="E375" s="202" t="str">
        <f>IF(JURNAL!D376="k",JURNAL!F376,"")</f>
        <v/>
      </c>
      <c r="F375" s="173" t="str">
        <f>IF(JURNAL!D376="k",JURNAL!G376,"")</f>
        <v/>
      </c>
      <c r="G375" s="172" t="str">
        <f t="shared" si="14"/>
        <v/>
      </c>
      <c r="H375" s="171" t="str">
        <f>IF(JURNAL!D376="k",JURNAL!I376,"")</f>
        <v/>
      </c>
      <c r="I375" s="173" t="str">
        <f>IF(JURNAL!D376="k",JURNAL!J376,"")</f>
        <v/>
      </c>
      <c r="J375" s="172" t="str">
        <f t="shared" si="15"/>
        <v/>
      </c>
      <c r="K375" s="171" t="str">
        <f>IF(JURNAL!D376="k",JURNAL!L376,"")</f>
        <v/>
      </c>
      <c r="L375" s="160"/>
    </row>
    <row r="376" spans="2:12" x14ac:dyDescent="0.2">
      <c r="B376" s="159"/>
      <c r="C376" s="201" t="str">
        <f>IF(JURNAL!D377="k",JURNAL!C377,"")</f>
        <v/>
      </c>
      <c r="D376" s="173" t="str">
        <f>IF(JURNAL!D377="k",JURNAL!E377,"")</f>
        <v/>
      </c>
      <c r="E376" s="202" t="str">
        <f>IF(JURNAL!D377="k",JURNAL!F377,"")</f>
        <v/>
      </c>
      <c r="F376" s="173" t="str">
        <f>IF(JURNAL!D377="k",JURNAL!G377,"")</f>
        <v/>
      </c>
      <c r="G376" s="172" t="str">
        <f t="shared" si="14"/>
        <v/>
      </c>
      <c r="H376" s="171" t="str">
        <f>IF(JURNAL!D377="k",JURNAL!I377,"")</f>
        <v/>
      </c>
      <c r="I376" s="173" t="str">
        <f>IF(JURNAL!D377="k",JURNAL!J377,"")</f>
        <v/>
      </c>
      <c r="J376" s="172" t="str">
        <f t="shared" si="15"/>
        <v/>
      </c>
      <c r="K376" s="171" t="str">
        <f>IF(JURNAL!D377="k",JURNAL!L377,"")</f>
        <v/>
      </c>
      <c r="L376" s="160"/>
    </row>
    <row r="377" spans="2:12" x14ac:dyDescent="0.2">
      <c r="B377" s="159"/>
      <c r="C377" s="201" t="str">
        <f>IF(JURNAL!D378="k",JURNAL!C378,"")</f>
        <v/>
      </c>
      <c r="D377" s="173" t="str">
        <f>IF(JURNAL!D378="k",JURNAL!E378,"")</f>
        <v/>
      </c>
      <c r="E377" s="202" t="str">
        <f>IF(JURNAL!D378="k",JURNAL!F378,"")</f>
        <v/>
      </c>
      <c r="F377" s="173" t="str">
        <f>IF(JURNAL!D378="k",JURNAL!G378,"")</f>
        <v/>
      </c>
      <c r="G377" s="172" t="str">
        <f t="shared" si="14"/>
        <v/>
      </c>
      <c r="H377" s="171" t="str">
        <f>IF(JURNAL!D378="k",JURNAL!I378,"")</f>
        <v/>
      </c>
      <c r="I377" s="173" t="str">
        <f>IF(JURNAL!D378="k",JURNAL!J378,"")</f>
        <v/>
      </c>
      <c r="J377" s="172" t="str">
        <f t="shared" si="15"/>
        <v/>
      </c>
      <c r="K377" s="171" t="str">
        <f>IF(JURNAL!D378="k",JURNAL!L378,"")</f>
        <v/>
      </c>
      <c r="L377" s="160"/>
    </row>
    <row r="378" spans="2:12" x14ac:dyDescent="0.2">
      <c r="B378" s="159"/>
      <c r="C378" s="201" t="str">
        <f>IF(JURNAL!D379="k",JURNAL!C379,"")</f>
        <v/>
      </c>
      <c r="D378" s="173" t="str">
        <f>IF(JURNAL!D379="k",JURNAL!E379,"")</f>
        <v/>
      </c>
      <c r="E378" s="202" t="str">
        <f>IF(JURNAL!D379="k",JURNAL!F379,"")</f>
        <v/>
      </c>
      <c r="F378" s="173" t="str">
        <f>IF(JURNAL!D379="k",JURNAL!G379,"")</f>
        <v/>
      </c>
      <c r="G378" s="172" t="str">
        <f t="shared" si="14"/>
        <v/>
      </c>
      <c r="H378" s="171" t="str">
        <f>IF(JURNAL!D379="k",JURNAL!I379,"")</f>
        <v/>
      </c>
      <c r="I378" s="173" t="str">
        <f>IF(JURNAL!D379="k",JURNAL!J379,"")</f>
        <v/>
      </c>
      <c r="J378" s="172" t="str">
        <f t="shared" si="15"/>
        <v/>
      </c>
      <c r="K378" s="171" t="str">
        <f>IF(JURNAL!D379="k",JURNAL!L379,"")</f>
        <v/>
      </c>
      <c r="L378" s="160"/>
    </row>
    <row r="379" spans="2:12" x14ac:dyDescent="0.2">
      <c r="B379" s="159"/>
      <c r="C379" s="201" t="str">
        <f>IF(JURNAL!D380="k",JURNAL!C380,"")</f>
        <v/>
      </c>
      <c r="D379" s="173" t="str">
        <f>IF(JURNAL!D380="k",JURNAL!E380,"")</f>
        <v/>
      </c>
      <c r="E379" s="202" t="str">
        <f>IF(JURNAL!D380="k",JURNAL!F380,"")</f>
        <v/>
      </c>
      <c r="F379" s="173" t="str">
        <f>IF(JURNAL!D380="k",JURNAL!G380,"")</f>
        <v/>
      </c>
      <c r="G379" s="172" t="str">
        <f t="shared" si="14"/>
        <v/>
      </c>
      <c r="H379" s="171" t="str">
        <f>IF(JURNAL!D380="k",JURNAL!I380,"")</f>
        <v/>
      </c>
      <c r="I379" s="173" t="str">
        <f>IF(JURNAL!D380="k",JURNAL!J380,"")</f>
        <v/>
      </c>
      <c r="J379" s="172" t="str">
        <f t="shared" si="15"/>
        <v/>
      </c>
      <c r="K379" s="171" t="str">
        <f>IF(JURNAL!D380="k",JURNAL!L380,"")</f>
        <v/>
      </c>
      <c r="L379" s="160"/>
    </row>
    <row r="380" spans="2:12" x14ac:dyDescent="0.2">
      <c r="B380" s="159"/>
      <c r="C380" s="201" t="str">
        <f>IF(JURNAL!D381="k",JURNAL!C381,"")</f>
        <v/>
      </c>
      <c r="D380" s="173" t="str">
        <f>IF(JURNAL!D381="k",JURNAL!E381,"")</f>
        <v/>
      </c>
      <c r="E380" s="202" t="str">
        <f>IF(JURNAL!D381="k",JURNAL!F381,"")</f>
        <v/>
      </c>
      <c r="F380" s="173" t="str">
        <f>IF(JURNAL!D381="k",JURNAL!G381,"")</f>
        <v/>
      </c>
      <c r="G380" s="172" t="str">
        <f t="shared" si="14"/>
        <v/>
      </c>
      <c r="H380" s="171" t="str">
        <f>IF(JURNAL!D381="k",JURNAL!I381,"")</f>
        <v/>
      </c>
      <c r="I380" s="173" t="str">
        <f>IF(JURNAL!D381="k",JURNAL!J381,"")</f>
        <v/>
      </c>
      <c r="J380" s="172" t="str">
        <f t="shared" si="15"/>
        <v/>
      </c>
      <c r="K380" s="171" t="str">
        <f>IF(JURNAL!D381="k",JURNAL!L381,"")</f>
        <v/>
      </c>
      <c r="L380" s="160"/>
    </row>
    <row r="381" spans="2:12" x14ac:dyDescent="0.2">
      <c r="B381" s="159"/>
      <c r="C381" s="201" t="str">
        <f>IF(JURNAL!D382="k",JURNAL!C382,"")</f>
        <v/>
      </c>
      <c r="D381" s="173" t="str">
        <f>IF(JURNAL!D382="k",JURNAL!E382,"")</f>
        <v/>
      </c>
      <c r="E381" s="202" t="str">
        <f>IF(JURNAL!D382="k",JURNAL!F382,"")</f>
        <v/>
      </c>
      <c r="F381" s="173" t="str">
        <f>IF(JURNAL!D382="k",JURNAL!G382,"")</f>
        <v/>
      </c>
      <c r="G381" s="172" t="str">
        <f t="shared" si="14"/>
        <v/>
      </c>
      <c r="H381" s="171" t="str">
        <f>IF(JURNAL!D382="k",JURNAL!I382,"")</f>
        <v/>
      </c>
      <c r="I381" s="173" t="str">
        <f>IF(JURNAL!D382="k",JURNAL!J382,"")</f>
        <v/>
      </c>
      <c r="J381" s="172" t="str">
        <f t="shared" si="15"/>
        <v/>
      </c>
      <c r="K381" s="171" t="str">
        <f>IF(JURNAL!D382="k",JURNAL!L382,"")</f>
        <v/>
      </c>
      <c r="L381" s="160"/>
    </row>
    <row r="382" spans="2:12" x14ac:dyDescent="0.2">
      <c r="B382" s="159"/>
      <c r="C382" s="201" t="str">
        <f>IF(JURNAL!D383="k",JURNAL!C383,"")</f>
        <v/>
      </c>
      <c r="D382" s="173" t="str">
        <f>IF(JURNAL!D383="k",JURNAL!E383,"")</f>
        <v/>
      </c>
      <c r="E382" s="202" t="str">
        <f>IF(JURNAL!D383="k",JURNAL!F383,"")</f>
        <v/>
      </c>
      <c r="F382" s="173" t="str">
        <f>IF(JURNAL!D383="k",JURNAL!G383,"")</f>
        <v/>
      </c>
      <c r="G382" s="172" t="str">
        <f t="shared" si="14"/>
        <v/>
      </c>
      <c r="H382" s="171" t="str">
        <f>IF(JURNAL!D383="k",JURNAL!I383,"")</f>
        <v/>
      </c>
      <c r="I382" s="173" t="str">
        <f>IF(JURNAL!D383="k",JURNAL!J383,"")</f>
        <v/>
      </c>
      <c r="J382" s="172" t="str">
        <f t="shared" si="15"/>
        <v/>
      </c>
      <c r="K382" s="171" t="str">
        <f>IF(JURNAL!D383="k",JURNAL!L383,"")</f>
        <v/>
      </c>
      <c r="L382" s="160"/>
    </row>
    <row r="383" spans="2:12" x14ac:dyDescent="0.2">
      <c r="B383" s="159"/>
      <c r="C383" s="201" t="str">
        <f>IF(JURNAL!D384="k",JURNAL!C384,"")</f>
        <v/>
      </c>
      <c r="D383" s="173" t="str">
        <f>IF(JURNAL!D384="k",JURNAL!E384,"")</f>
        <v/>
      </c>
      <c r="E383" s="202" t="str">
        <f>IF(JURNAL!D384="k",JURNAL!F384,"")</f>
        <v/>
      </c>
      <c r="F383" s="173" t="str">
        <f>IF(JURNAL!D384="k",JURNAL!G384,"")</f>
        <v/>
      </c>
      <c r="G383" s="172" t="str">
        <f t="shared" si="14"/>
        <v/>
      </c>
      <c r="H383" s="171" t="str">
        <f>IF(JURNAL!D384="k",JURNAL!I384,"")</f>
        <v/>
      </c>
      <c r="I383" s="173" t="str">
        <f>IF(JURNAL!D384="k",JURNAL!J384,"")</f>
        <v/>
      </c>
      <c r="J383" s="172" t="str">
        <f t="shared" si="15"/>
        <v/>
      </c>
      <c r="K383" s="171" t="str">
        <f>IF(JURNAL!D384="k",JURNAL!L384,"")</f>
        <v/>
      </c>
      <c r="L383" s="160"/>
    </row>
    <row r="384" spans="2:12" x14ac:dyDescent="0.2">
      <c r="B384" s="159"/>
      <c r="C384" s="201" t="str">
        <f>IF(JURNAL!D385="k",JURNAL!C385,"")</f>
        <v/>
      </c>
      <c r="D384" s="173" t="str">
        <f>IF(JURNAL!D385="k",JURNAL!E385,"")</f>
        <v/>
      </c>
      <c r="E384" s="202" t="str">
        <f>IF(JURNAL!D385="k",JURNAL!F385,"")</f>
        <v/>
      </c>
      <c r="F384" s="173" t="str">
        <f>IF(JURNAL!D385="k",JURNAL!G385,"")</f>
        <v/>
      </c>
      <c r="G384" s="172" t="str">
        <f t="shared" si="14"/>
        <v/>
      </c>
      <c r="H384" s="171" t="str">
        <f>IF(JURNAL!D385="k",JURNAL!I385,"")</f>
        <v/>
      </c>
      <c r="I384" s="173" t="str">
        <f>IF(JURNAL!D385="k",JURNAL!J385,"")</f>
        <v/>
      </c>
      <c r="J384" s="172" t="str">
        <f t="shared" si="15"/>
        <v/>
      </c>
      <c r="K384" s="171" t="str">
        <f>IF(JURNAL!D385="k",JURNAL!L385,"")</f>
        <v/>
      </c>
      <c r="L384" s="160"/>
    </row>
    <row r="385" spans="2:12" x14ac:dyDescent="0.2">
      <c r="B385" s="159"/>
      <c r="C385" s="201" t="str">
        <f>IF(JURNAL!D386="k",JURNAL!C386,"")</f>
        <v/>
      </c>
      <c r="D385" s="173" t="str">
        <f>IF(JURNAL!D386="k",JURNAL!E386,"")</f>
        <v/>
      </c>
      <c r="E385" s="202" t="str">
        <f>IF(JURNAL!D386="k",JURNAL!F386,"")</f>
        <v/>
      </c>
      <c r="F385" s="173" t="str">
        <f>IF(JURNAL!D386="k",JURNAL!G386,"")</f>
        <v/>
      </c>
      <c r="G385" s="172" t="str">
        <f t="shared" si="14"/>
        <v/>
      </c>
      <c r="H385" s="171" t="str">
        <f>IF(JURNAL!D386="k",JURNAL!I386,"")</f>
        <v/>
      </c>
      <c r="I385" s="173" t="str">
        <f>IF(JURNAL!D386="k",JURNAL!J386,"")</f>
        <v/>
      </c>
      <c r="J385" s="172" t="str">
        <f t="shared" si="15"/>
        <v/>
      </c>
      <c r="K385" s="171" t="str">
        <f>IF(JURNAL!D386="k",JURNAL!L386,"")</f>
        <v/>
      </c>
      <c r="L385" s="160"/>
    </row>
    <row r="386" spans="2:12" x14ac:dyDescent="0.2">
      <c r="B386" s="159"/>
      <c r="C386" s="201" t="str">
        <f>IF(JURNAL!D387="k",JURNAL!C387,"")</f>
        <v/>
      </c>
      <c r="D386" s="173" t="str">
        <f>IF(JURNAL!D387="k",JURNAL!E387,"")</f>
        <v/>
      </c>
      <c r="E386" s="202" t="str">
        <f>IF(JURNAL!D387="k",JURNAL!F387,"")</f>
        <v/>
      </c>
      <c r="F386" s="173" t="str">
        <f>IF(JURNAL!D387="k",JURNAL!G387,"")</f>
        <v/>
      </c>
      <c r="G386" s="172" t="str">
        <f t="shared" si="14"/>
        <v/>
      </c>
      <c r="H386" s="171" t="str">
        <f>IF(JURNAL!D387="k",JURNAL!I387,"")</f>
        <v/>
      </c>
      <c r="I386" s="173" t="str">
        <f>IF(JURNAL!D387="k",JURNAL!J387,"")</f>
        <v/>
      </c>
      <c r="J386" s="172" t="str">
        <f t="shared" si="15"/>
        <v/>
      </c>
      <c r="K386" s="171" t="str">
        <f>IF(JURNAL!D387="k",JURNAL!L387,"")</f>
        <v/>
      </c>
      <c r="L386" s="160"/>
    </row>
    <row r="387" spans="2:12" x14ac:dyDescent="0.2">
      <c r="B387" s="159"/>
      <c r="C387" s="201" t="str">
        <f>IF(JURNAL!D388="k",JURNAL!C388,"")</f>
        <v/>
      </c>
      <c r="D387" s="173" t="str">
        <f>IF(JURNAL!D388="k",JURNAL!E388,"")</f>
        <v/>
      </c>
      <c r="E387" s="202" t="str">
        <f>IF(JURNAL!D388="k",JURNAL!F388,"")</f>
        <v/>
      </c>
      <c r="F387" s="173" t="str">
        <f>IF(JURNAL!D388="k",JURNAL!G388,"")</f>
        <v/>
      </c>
      <c r="G387" s="172" t="str">
        <f t="shared" si="14"/>
        <v/>
      </c>
      <c r="H387" s="171" t="str">
        <f>IF(JURNAL!D388="k",JURNAL!I388,"")</f>
        <v/>
      </c>
      <c r="I387" s="173" t="str">
        <f>IF(JURNAL!D388="k",JURNAL!J388,"")</f>
        <v/>
      </c>
      <c r="J387" s="172" t="str">
        <f t="shared" si="15"/>
        <v/>
      </c>
      <c r="K387" s="171" t="str">
        <f>IF(JURNAL!D388="k",JURNAL!L388,"")</f>
        <v/>
      </c>
      <c r="L387" s="160"/>
    </row>
    <row r="388" spans="2:12" x14ac:dyDescent="0.2">
      <c r="B388" s="159"/>
      <c r="C388" s="201" t="str">
        <f>IF(JURNAL!D389="k",JURNAL!C389,"")</f>
        <v/>
      </c>
      <c r="D388" s="173" t="str">
        <f>IF(JURNAL!D389="k",JURNAL!E389,"")</f>
        <v/>
      </c>
      <c r="E388" s="202" t="str">
        <f>IF(JURNAL!D389="k",JURNAL!F389,"")</f>
        <v/>
      </c>
      <c r="F388" s="173" t="str">
        <f>IF(JURNAL!D389="k",JURNAL!G389,"")</f>
        <v/>
      </c>
      <c r="G388" s="172" t="str">
        <f t="shared" si="14"/>
        <v/>
      </c>
      <c r="H388" s="171" t="str">
        <f>IF(JURNAL!D389="k",JURNAL!I389,"")</f>
        <v/>
      </c>
      <c r="I388" s="173" t="str">
        <f>IF(JURNAL!D389="k",JURNAL!J389,"")</f>
        <v/>
      </c>
      <c r="J388" s="172" t="str">
        <f t="shared" si="15"/>
        <v/>
      </c>
      <c r="K388" s="171" t="str">
        <f>IF(JURNAL!D389="k",JURNAL!L389,"")</f>
        <v/>
      </c>
      <c r="L388" s="160"/>
    </row>
    <row r="389" spans="2:12" x14ac:dyDescent="0.2">
      <c r="B389" s="159"/>
      <c r="C389" s="201" t="str">
        <f>IF(JURNAL!D390="k",JURNAL!C390,"")</f>
        <v/>
      </c>
      <c r="D389" s="173" t="str">
        <f>IF(JURNAL!D390="k",JURNAL!E390,"")</f>
        <v/>
      </c>
      <c r="E389" s="202" t="str">
        <f>IF(JURNAL!D390="k",JURNAL!F390,"")</f>
        <v/>
      </c>
      <c r="F389" s="173" t="str">
        <f>IF(JURNAL!D390="k",JURNAL!G390,"")</f>
        <v/>
      </c>
      <c r="G389" s="172" t="str">
        <f t="shared" si="14"/>
        <v/>
      </c>
      <c r="H389" s="171" t="str">
        <f>IF(JURNAL!D390="k",JURNAL!I390,"")</f>
        <v/>
      </c>
      <c r="I389" s="173" t="str">
        <f>IF(JURNAL!D390="k",JURNAL!J390,"")</f>
        <v/>
      </c>
      <c r="J389" s="172" t="str">
        <f t="shared" si="15"/>
        <v/>
      </c>
      <c r="K389" s="171" t="str">
        <f>IF(JURNAL!D390="k",JURNAL!L390,"")</f>
        <v/>
      </c>
      <c r="L389" s="160"/>
    </row>
    <row r="390" spans="2:12" x14ac:dyDescent="0.2">
      <c r="B390" s="159"/>
      <c r="C390" s="201" t="str">
        <f>IF(JURNAL!D391="k",JURNAL!C391,"")</f>
        <v/>
      </c>
      <c r="D390" s="173" t="str">
        <f>IF(JURNAL!D391="k",JURNAL!E391,"")</f>
        <v/>
      </c>
      <c r="E390" s="202" t="str">
        <f>IF(JURNAL!D391="k",JURNAL!F391,"")</f>
        <v/>
      </c>
      <c r="F390" s="173" t="str">
        <f>IF(JURNAL!D391="k",JURNAL!G391,"")</f>
        <v/>
      </c>
      <c r="G390" s="172" t="str">
        <f t="shared" si="14"/>
        <v/>
      </c>
      <c r="H390" s="171" t="str">
        <f>IF(JURNAL!D391="k",JURNAL!I391,"")</f>
        <v/>
      </c>
      <c r="I390" s="173" t="str">
        <f>IF(JURNAL!D391="k",JURNAL!J391,"")</f>
        <v/>
      </c>
      <c r="J390" s="172" t="str">
        <f t="shared" si="15"/>
        <v/>
      </c>
      <c r="K390" s="171" t="str">
        <f>IF(JURNAL!D391="k",JURNAL!L391,"")</f>
        <v/>
      </c>
      <c r="L390" s="160"/>
    </row>
    <row r="391" spans="2:12" x14ac:dyDescent="0.2">
      <c r="B391" s="159"/>
      <c r="C391" s="201" t="str">
        <f>IF(JURNAL!D392="k",JURNAL!C392,"")</f>
        <v/>
      </c>
      <c r="D391" s="173" t="str">
        <f>IF(JURNAL!D392="k",JURNAL!E392,"")</f>
        <v/>
      </c>
      <c r="E391" s="202" t="str">
        <f>IF(JURNAL!D392="k",JURNAL!F392,"")</f>
        <v/>
      </c>
      <c r="F391" s="173" t="str">
        <f>IF(JURNAL!D392="k",JURNAL!G392,"")</f>
        <v/>
      </c>
      <c r="G391" s="172" t="str">
        <f t="shared" si="14"/>
        <v/>
      </c>
      <c r="H391" s="171" t="str">
        <f>IF(JURNAL!D392="k",JURNAL!I392,"")</f>
        <v/>
      </c>
      <c r="I391" s="173" t="str">
        <f>IF(JURNAL!D392="k",JURNAL!J392,"")</f>
        <v/>
      </c>
      <c r="J391" s="172" t="str">
        <f t="shared" si="15"/>
        <v/>
      </c>
      <c r="K391" s="171" t="str">
        <f>IF(JURNAL!D392="k",JURNAL!L392,"")</f>
        <v/>
      </c>
      <c r="L391" s="160"/>
    </row>
    <row r="392" spans="2:12" x14ac:dyDescent="0.2">
      <c r="B392" s="159"/>
      <c r="C392" s="201" t="str">
        <f>IF(JURNAL!D393="k",JURNAL!C393,"")</f>
        <v/>
      </c>
      <c r="D392" s="173" t="str">
        <f>IF(JURNAL!D393="k",JURNAL!E393,"")</f>
        <v/>
      </c>
      <c r="E392" s="202" t="str">
        <f>IF(JURNAL!D393="k",JURNAL!F393,"")</f>
        <v/>
      </c>
      <c r="F392" s="173" t="str">
        <f>IF(JURNAL!D393="k",JURNAL!G393,"")</f>
        <v/>
      </c>
      <c r="G392" s="172" t="str">
        <f t="shared" si="14"/>
        <v/>
      </c>
      <c r="H392" s="171" t="str">
        <f>IF(JURNAL!D393="k",JURNAL!I393,"")</f>
        <v/>
      </c>
      <c r="I392" s="173" t="str">
        <f>IF(JURNAL!D393="k",JURNAL!J393,"")</f>
        <v/>
      </c>
      <c r="J392" s="172" t="str">
        <f t="shared" si="15"/>
        <v/>
      </c>
      <c r="K392" s="171" t="str">
        <f>IF(JURNAL!D393="k",JURNAL!L393,"")</f>
        <v/>
      </c>
      <c r="L392" s="160"/>
    </row>
    <row r="393" spans="2:12" x14ac:dyDescent="0.2">
      <c r="B393" s="159"/>
      <c r="C393" s="201" t="str">
        <f>IF(JURNAL!D394="k",JURNAL!C394,"")</f>
        <v/>
      </c>
      <c r="D393" s="173" t="str">
        <f>IF(JURNAL!D394="k",JURNAL!E394,"")</f>
        <v/>
      </c>
      <c r="E393" s="202" t="str">
        <f>IF(JURNAL!D394="k",JURNAL!F394,"")</f>
        <v/>
      </c>
      <c r="F393" s="173" t="str">
        <f>IF(JURNAL!D394="k",JURNAL!G394,"")</f>
        <v/>
      </c>
      <c r="G393" s="172" t="str">
        <f t="shared" si="14"/>
        <v/>
      </c>
      <c r="H393" s="171" t="str">
        <f>IF(JURNAL!D394="k",JURNAL!I394,"")</f>
        <v/>
      </c>
      <c r="I393" s="173" t="str">
        <f>IF(JURNAL!D394="k",JURNAL!J394,"")</f>
        <v/>
      </c>
      <c r="J393" s="172" t="str">
        <f t="shared" si="15"/>
        <v/>
      </c>
      <c r="K393" s="171" t="str">
        <f>IF(JURNAL!D394="k",JURNAL!L394,"")</f>
        <v/>
      </c>
      <c r="L393" s="160"/>
    </row>
    <row r="394" spans="2:12" x14ac:dyDescent="0.2">
      <c r="B394" s="159"/>
      <c r="C394" s="201" t="str">
        <f>IF(JURNAL!D395="k",JURNAL!C395,"")</f>
        <v/>
      </c>
      <c r="D394" s="173" t="str">
        <f>IF(JURNAL!D395="k",JURNAL!E395,"")</f>
        <v/>
      </c>
      <c r="E394" s="202" t="str">
        <f>IF(JURNAL!D395="k",JURNAL!F395,"")</f>
        <v/>
      </c>
      <c r="F394" s="173" t="str">
        <f>IF(JURNAL!D395="k",JURNAL!G395,"")</f>
        <v/>
      </c>
      <c r="G394" s="172" t="str">
        <f t="shared" si="14"/>
        <v/>
      </c>
      <c r="H394" s="171" t="str">
        <f>IF(JURNAL!D395="k",JURNAL!I395,"")</f>
        <v/>
      </c>
      <c r="I394" s="173" t="str">
        <f>IF(JURNAL!D395="k",JURNAL!J395,"")</f>
        <v/>
      </c>
      <c r="J394" s="172" t="str">
        <f t="shared" si="15"/>
        <v/>
      </c>
      <c r="K394" s="171" t="str">
        <f>IF(JURNAL!D395="k",JURNAL!L395,"")</f>
        <v/>
      </c>
      <c r="L394" s="160"/>
    </row>
    <row r="395" spans="2:12" x14ac:dyDescent="0.2">
      <c r="B395" s="159"/>
      <c r="C395" s="201" t="str">
        <f>IF(JURNAL!D396="k",JURNAL!C396,"")</f>
        <v/>
      </c>
      <c r="D395" s="173" t="str">
        <f>IF(JURNAL!D396="k",JURNAL!E396,"")</f>
        <v/>
      </c>
      <c r="E395" s="202" t="str">
        <f>IF(JURNAL!D396="k",JURNAL!F396,"")</f>
        <v/>
      </c>
      <c r="F395" s="173" t="str">
        <f>IF(JURNAL!D396="k",JURNAL!G396,"")</f>
        <v/>
      </c>
      <c r="G395" s="172" t="str">
        <f t="shared" si="14"/>
        <v/>
      </c>
      <c r="H395" s="171" t="str">
        <f>IF(JURNAL!D396="k",JURNAL!I396,"")</f>
        <v/>
      </c>
      <c r="I395" s="173" t="str">
        <f>IF(JURNAL!D396="k",JURNAL!J396,"")</f>
        <v/>
      </c>
      <c r="J395" s="172" t="str">
        <f t="shared" si="15"/>
        <v/>
      </c>
      <c r="K395" s="171" t="str">
        <f>IF(JURNAL!D396="k",JURNAL!L396,"")</f>
        <v/>
      </c>
      <c r="L395" s="160"/>
    </row>
    <row r="396" spans="2:12" x14ac:dyDescent="0.2">
      <c r="B396" s="159"/>
      <c r="C396" s="201" t="str">
        <f>IF(JURNAL!D397="k",JURNAL!C397,"")</f>
        <v/>
      </c>
      <c r="D396" s="173" t="str">
        <f>IF(JURNAL!D397="k",JURNAL!E397,"")</f>
        <v/>
      </c>
      <c r="E396" s="202" t="str">
        <f>IF(JURNAL!D397="k",JURNAL!F397,"")</f>
        <v/>
      </c>
      <c r="F396" s="173" t="str">
        <f>IF(JURNAL!D397="k",JURNAL!G397,"")</f>
        <v/>
      </c>
      <c r="G396" s="172" t="str">
        <f t="shared" si="14"/>
        <v/>
      </c>
      <c r="H396" s="171" t="str">
        <f>IF(JURNAL!D397="k",JURNAL!I397,"")</f>
        <v/>
      </c>
      <c r="I396" s="173" t="str">
        <f>IF(JURNAL!D397="k",JURNAL!J397,"")</f>
        <v/>
      </c>
      <c r="J396" s="172" t="str">
        <f t="shared" si="15"/>
        <v/>
      </c>
      <c r="K396" s="171" t="str">
        <f>IF(JURNAL!D397="k",JURNAL!L397,"")</f>
        <v/>
      </c>
      <c r="L396" s="160"/>
    </row>
    <row r="397" spans="2:12" x14ac:dyDescent="0.2">
      <c r="B397" s="159"/>
      <c r="C397" s="201" t="str">
        <f>IF(JURNAL!D398="k",JURNAL!C398,"")</f>
        <v/>
      </c>
      <c r="D397" s="173" t="str">
        <f>IF(JURNAL!D398="k",JURNAL!E398,"")</f>
        <v/>
      </c>
      <c r="E397" s="202" t="str">
        <f>IF(JURNAL!D398="k",JURNAL!F398,"")</f>
        <v/>
      </c>
      <c r="F397" s="173" t="str">
        <f>IF(JURNAL!D398="k",JURNAL!G398,"")</f>
        <v/>
      </c>
      <c r="G397" s="172" t="str">
        <f t="shared" si="14"/>
        <v/>
      </c>
      <c r="H397" s="171" t="str">
        <f>IF(JURNAL!D398="k",JURNAL!I398,"")</f>
        <v/>
      </c>
      <c r="I397" s="173" t="str">
        <f>IF(JURNAL!D398="k",JURNAL!J398,"")</f>
        <v/>
      </c>
      <c r="J397" s="172" t="str">
        <f t="shared" si="15"/>
        <v/>
      </c>
      <c r="K397" s="171" t="str">
        <f>IF(JURNAL!D398="k",JURNAL!L398,"")</f>
        <v/>
      </c>
      <c r="L397" s="160"/>
    </row>
    <row r="398" spans="2:12" x14ac:dyDescent="0.2">
      <c r="B398" s="159"/>
      <c r="C398" s="201" t="str">
        <f>IF(JURNAL!D399="k",JURNAL!C399,"")</f>
        <v/>
      </c>
      <c r="D398" s="173" t="str">
        <f>IF(JURNAL!D399="k",JURNAL!E399,"")</f>
        <v/>
      </c>
      <c r="E398" s="202" t="str">
        <f>IF(JURNAL!D399="k",JURNAL!F399,"")</f>
        <v/>
      </c>
      <c r="F398" s="173" t="str">
        <f>IF(JURNAL!D399="k",JURNAL!G399,"")</f>
        <v/>
      </c>
      <c r="G398" s="172" t="str">
        <f t="shared" si="14"/>
        <v/>
      </c>
      <c r="H398" s="171" t="str">
        <f>IF(JURNAL!D399="k",JURNAL!I399,"")</f>
        <v/>
      </c>
      <c r="I398" s="173" t="str">
        <f>IF(JURNAL!D399="k",JURNAL!J399,"")</f>
        <v/>
      </c>
      <c r="J398" s="172" t="str">
        <f t="shared" si="15"/>
        <v/>
      </c>
      <c r="K398" s="171" t="str">
        <f>IF(JURNAL!D399="k",JURNAL!L399,"")</f>
        <v/>
      </c>
      <c r="L398" s="160"/>
    </row>
    <row r="399" spans="2:12" x14ac:dyDescent="0.2">
      <c r="B399" s="159"/>
      <c r="C399" s="201" t="str">
        <f>IF(JURNAL!D400="k",JURNAL!C400,"")</f>
        <v/>
      </c>
      <c r="D399" s="173" t="str">
        <f>IF(JURNAL!D400="k",JURNAL!E400,"")</f>
        <v/>
      </c>
      <c r="E399" s="202" t="str">
        <f>IF(JURNAL!D400="k",JURNAL!F400,"")</f>
        <v/>
      </c>
      <c r="F399" s="173" t="str">
        <f>IF(JURNAL!D400="k",JURNAL!G400,"")</f>
        <v/>
      </c>
      <c r="G399" s="172" t="str">
        <f t="shared" si="14"/>
        <v/>
      </c>
      <c r="H399" s="171" t="str">
        <f>IF(JURNAL!D400="k",JURNAL!I400,"")</f>
        <v/>
      </c>
      <c r="I399" s="173" t="str">
        <f>IF(JURNAL!D400="k",JURNAL!J400,"")</f>
        <v/>
      </c>
      <c r="J399" s="172" t="str">
        <f t="shared" si="15"/>
        <v/>
      </c>
      <c r="K399" s="171" t="str">
        <f>IF(JURNAL!D400="k",JURNAL!L400,"")</f>
        <v/>
      </c>
      <c r="L399" s="160"/>
    </row>
    <row r="400" spans="2:12" x14ac:dyDescent="0.2">
      <c r="B400" s="159"/>
      <c r="C400" s="201" t="str">
        <f>IF(JURNAL!D401="k",JURNAL!C401,"")</f>
        <v/>
      </c>
      <c r="D400" s="173" t="str">
        <f>IF(JURNAL!D401="k",JURNAL!E401,"")</f>
        <v/>
      </c>
      <c r="E400" s="202" t="str">
        <f>IF(JURNAL!D401="k",JURNAL!F401,"")</f>
        <v/>
      </c>
      <c r="F400" s="173" t="str">
        <f>IF(JURNAL!D401="k",JURNAL!G401,"")</f>
        <v/>
      </c>
      <c r="G400" s="172" t="str">
        <f t="shared" si="14"/>
        <v/>
      </c>
      <c r="H400" s="171" t="str">
        <f>IF(JURNAL!D401="k",JURNAL!I401,"")</f>
        <v/>
      </c>
      <c r="I400" s="173" t="str">
        <f>IF(JURNAL!D401="k",JURNAL!J401,"")</f>
        <v/>
      </c>
      <c r="J400" s="172" t="str">
        <f t="shared" si="15"/>
        <v/>
      </c>
      <c r="K400" s="171" t="str">
        <f>IF(JURNAL!D401="k",JURNAL!L401,"")</f>
        <v/>
      </c>
      <c r="L400" s="160"/>
    </row>
    <row r="401" spans="2:12" x14ac:dyDescent="0.2">
      <c r="B401" s="159"/>
      <c r="C401" s="201" t="str">
        <f>IF(JURNAL!D402="k",JURNAL!C402,"")</f>
        <v/>
      </c>
      <c r="D401" s="173" t="str">
        <f>IF(JURNAL!D402="k",JURNAL!E402,"")</f>
        <v/>
      </c>
      <c r="E401" s="202" t="str">
        <f>IF(JURNAL!D402="k",JURNAL!F402,"")</f>
        <v/>
      </c>
      <c r="F401" s="173" t="str">
        <f>IF(JURNAL!D402="k",JURNAL!G402,"")</f>
        <v/>
      </c>
      <c r="G401" s="172" t="str">
        <f t="shared" si="14"/>
        <v/>
      </c>
      <c r="H401" s="171" t="str">
        <f>IF(JURNAL!D402="k",JURNAL!I402,"")</f>
        <v/>
      </c>
      <c r="I401" s="173" t="str">
        <f>IF(JURNAL!D402="k",JURNAL!J402,"")</f>
        <v/>
      </c>
      <c r="J401" s="172" t="str">
        <f t="shared" si="15"/>
        <v/>
      </c>
      <c r="K401" s="171" t="str">
        <f>IF(JURNAL!D402="k",JURNAL!L402,"")</f>
        <v/>
      </c>
      <c r="L401" s="160"/>
    </row>
    <row r="402" spans="2:12" x14ac:dyDescent="0.2">
      <c r="B402" s="159"/>
      <c r="C402" s="201" t="str">
        <f>IF(JURNAL!D403="k",JURNAL!C403,"")</f>
        <v/>
      </c>
      <c r="D402" s="173" t="str">
        <f>IF(JURNAL!D403="k",JURNAL!E403,"")</f>
        <v/>
      </c>
      <c r="E402" s="202" t="str">
        <f>IF(JURNAL!D403="k",JURNAL!F403,"")</f>
        <v/>
      </c>
      <c r="F402" s="173" t="str">
        <f>IF(JURNAL!D403="k",JURNAL!G403,"")</f>
        <v/>
      </c>
      <c r="G402" s="172" t="str">
        <f t="shared" si="14"/>
        <v/>
      </c>
      <c r="H402" s="171" t="str">
        <f>IF(JURNAL!D403="k",JURNAL!I403,"")</f>
        <v/>
      </c>
      <c r="I402" s="173" t="str">
        <f>IF(JURNAL!D403="k",JURNAL!J403,"")</f>
        <v/>
      </c>
      <c r="J402" s="172" t="str">
        <f t="shared" si="15"/>
        <v/>
      </c>
      <c r="K402" s="171" t="str">
        <f>IF(JURNAL!D403="k",JURNAL!L403,"")</f>
        <v/>
      </c>
      <c r="L402" s="160"/>
    </row>
    <row r="403" spans="2:12" x14ac:dyDescent="0.2">
      <c r="B403" s="159"/>
      <c r="C403" s="201" t="str">
        <f>IF(JURNAL!D404="k",JURNAL!C404,"")</f>
        <v/>
      </c>
      <c r="D403" s="173" t="str">
        <f>IF(JURNAL!D404="k",JURNAL!E404,"")</f>
        <v/>
      </c>
      <c r="E403" s="202" t="str">
        <f>IF(JURNAL!D404="k",JURNAL!F404,"")</f>
        <v/>
      </c>
      <c r="F403" s="173" t="str">
        <f>IF(JURNAL!D404="k",JURNAL!G404,"")</f>
        <v/>
      </c>
      <c r="G403" s="172" t="str">
        <f t="shared" si="14"/>
        <v/>
      </c>
      <c r="H403" s="171" t="str">
        <f>IF(JURNAL!D404="k",JURNAL!I404,"")</f>
        <v/>
      </c>
      <c r="I403" s="173" t="str">
        <f>IF(JURNAL!D404="k",JURNAL!J404,"")</f>
        <v/>
      </c>
      <c r="J403" s="172" t="str">
        <f t="shared" si="15"/>
        <v/>
      </c>
      <c r="K403" s="171" t="str">
        <f>IF(JURNAL!D404="k",JURNAL!L404,"")</f>
        <v/>
      </c>
      <c r="L403" s="160"/>
    </row>
    <row r="404" spans="2:12" x14ac:dyDescent="0.2">
      <c r="B404" s="159"/>
      <c r="C404" s="201" t="str">
        <f>IF(JURNAL!D405="k",JURNAL!C405,"")</f>
        <v/>
      </c>
      <c r="D404" s="173" t="str">
        <f>IF(JURNAL!D405="k",JURNAL!E405,"")</f>
        <v/>
      </c>
      <c r="E404" s="202" t="str">
        <f>IF(JURNAL!D405="k",JURNAL!F405,"")</f>
        <v/>
      </c>
      <c r="F404" s="173" t="str">
        <f>IF(JURNAL!D405="k",JURNAL!G405,"")</f>
        <v/>
      </c>
      <c r="G404" s="172" t="str">
        <f t="shared" si="14"/>
        <v/>
      </c>
      <c r="H404" s="171" t="str">
        <f>IF(JURNAL!D405="k",JURNAL!I405,"")</f>
        <v/>
      </c>
      <c r="I404" s="173" t="str">
        <f>IF(JURNAL!D405="k",JURNAL!J405,"")</f>
        <v/>
      </c>
      <c r="J404" s="172" t="str">
        <f t="shared" si="15"/>
        <v/>
      </c>
      <c r="K404" s="171" t="str">
        <f>IF(JURNAL!D405="k",JURNAL!L405,"")</f>
        <v/>
      </c>
      <c r="L404" s="160"/>
    </row>
    <row r="405" spans="2:12" x14ac:dyDescent="0.2">
      <c r="B405" s="159"/>
      <c r="C405" s="201" t="str">
        <f>IF(JURNAL!D406="k",JURNAL!C406,"")</f>
        <v/>
      </c>
      <c r="D405" s="173" t="str">
        <f>IF(JURNAL!D406="k",JURNAL!E406,"")</f>
        <v/>
      </c>
      <c r="E405" s="202" t="str">
        <f>IF(JURNAL!D406="k",JURNAL!F406,"")</f>
        <v/>
      </c>
      <c r="F405" s="173" t="str">
        <f>IF(JURNAL!D406="k",JURNAL!G406,"")</f>
        <v/>
      </c>
      <c r="G405" s="172" t="str">
        <f t="shared" si="14"/>
        <v/>
      </c>
      <c r="H405" s="171" t="str">
        <f>IF(JURNAL!D406="k",JURNAL!I406,"")</f>
        <v/>
      </c>
      <c r="I405" s="173" t="str">
        <f>IF(JURNAL!D406="k",JURNAL!J406,"")</f>
        <v/>
      </c>
      <c r="J405" s="172" t="str">
        <f t="shared" si="15"/>
        <v/>
      </c>
      <c r="K405" s="171" t="str">
        <f>IF(JURNAL!D406="k",JURNAL!L406,"")</f>
        <v/>
      </c>
      <c r="L405" s="160"/>
    </row>
    <row r="406" spans="2:12" x14ac:dyDescent="0.2">
      <c r="B406" s="159"/>
      <c r="C406" s="201" t="str">
        <f>IF(JURNAL!D407="k",JURNAL!C407,"")</f>
        <v/>
      </c>
      <c r="D406" s="173" t="str">
        <f>IF(JURNAL!D407="k",JURNAL!E407,"")</f>
        <v/>
      </c>
      <c r="E406" s="202" t="str">
        <f>IF(JURNAL!D407="k",JURNAL!F407,"")</f>
        <v/>
      </c>
      <c r="F406" s="173" t="str">
        <f>IF(JURNAL!D407="k",JURNAL!G407,"")</f>
        <v/>
      </c>
      <c r="G406" s="172" t="str">
        <f t="shared" si="14"/>
        <v/>
      </c>
      <c r="H406" s="171" t="str">
        <f>IF(JURNAL!D407="k",JURNAL!I407,"")</f>
        <v/>
      </c>
      <c r="I406" s="173" t="str">
        <f>IF(JURNAL!D407="k",JURNAL!J407,"")</f>
        <v/>
      </c>
      <c r="J406" s="172" t="str">
        <f t="shared" si="15"/>
        <v/>
      </c>
      <c r="K406" s="171" t="str">
        <f>IF(JURNAL!D407="k",JURNAL!L407,"")</f>
        <v/>
      </c>
      <c r="L406" s="160"/>
    </row>
    <row r="407" spans="2:12" x14ac:dyDescent="0.2">
      <c r="B407" s="159"/>
      <c r="C407" s="201" t="str">
        <f>IF(JURNAL!D408="k",JURNAL!C408,"")</f>
        <v/>
      </c>
      <c r="D407" s="173" t="str">
        <f>IF(JURNAL!D408="k",JURNAL!E408,"")</f>
        <v/>
      </c>
      <c r="E407" s="202" t="str">
        <f>IF(JURNAL!D408="k",JURNAL!F408,"")</f>
        <v/>
      </c>
      <c r="F407" s="173" t="str">
        <f>IF(JURNAL!D408="k",JURNAL!G408,"")</f>
        <v/>
      </c>
      <c r="G407" s="172" t="str">
        <f t="shared" si="14"/>
        <v/>
      </c>
      <c r="H407" s="171" t="str">
        <f>IF(JURNAL!D408="k",JURNAL!I408,"")</f>
        <v/>
      </c>
      <c r="I407" s="173" t="str">
        <f>IF(JURNAL!D408="k",JURNAL!J408,"")</f>
        <v/>
      </c>
      <c r="J407" s="172" t="str">
        <f t="shared" si="15"/>
        <v/>
      </c>
      <c r="K407" s="171" t="str">
        <f>IF(JURNAL!D408="k",JURNAL!L408,"")</f>
        <v/>
      </c>
      <c r="L407" s="160"/>
    </row>
    <row r="408" spans="2:12" x14ac:dyDescent="0.2">
      <c r="B408" s="159"/>
      <c r="C408" s="201" t="str">
        <f>IF(JURNAL!D409="k",JURNAL!C409,"")</f>
        <v/>
      </c>
      <c r="D408" s="173" t="str">
        <f>IF(JURNAL!D409="k",JURNAL!E409,"")</f>
        <v/>
      </c>
      <c r="E408" s="202" t="str">
        <f>IF(JURNAL!D409="k",JURNAL!F409,"")</f>
        <v/>
      </c>
      <c r="F408" s="173" t="str">
        <f>IF(JURNAL!D409="k",JURNAL!G409,"")</f>
        <v/>
      </c>
      <c r="G408" s="172" t="str">
        <f t="shared" si="14"/>
        <v/>
      </c>
      <c r="H408" s="171" t="str">
        <f>IF(JURNAL!D409="k",JURNAL!I409,"")</f>
        <v/>
      </c>
      <c r="I408" s="173" t="str">
        <f>IF(JURNAL!D409="k",JURNAL!J409,"")</f>
        <v/>
      </c>
      <c r="J408" s="172" t="str">
        <f t="shared" si="15"/>
        <v/>
      </c>
      <c r="K408" s="171" t="str">
        <f>IF(JURNAL!D409="k",JURNAL!L409,"")</f>
        <v/>
      </c>
      <c r="L408" s="160"/>
    </row>
    <row r="409" spans="2:12" x14ac:dyDescent="0.2">
      <c r="B409" s="159"/>
      <c r="C409" s="201" t="str">
        <f>IF(JURNAL!D410="k",JURNAL!C410,"")</f>
        <v/>
      </c>
      <c r="D409" s="173" t="str">
        <f>IF(JURNAL!D410="k",JURNAL!E410,"")</f>
        <v/>
      </c>
      <c r="E409" s="202" t="str">
        <f>IF(JURNAL!D410="k",JURNAL!F410,"")</f>
        <v/>
      </c>
      <c r="F409" s="173" t="str">
        <f>IF(JURNAL!D410="k",JURNAL!G410,"")</f>
        <v/>
      </c>
      <c r="G409" s="172" t="str">
        <f t="shared" si="14"/>
        <v/>
      </c>
      <c r="H409" s="171" t="str">
        <f>IF(JURNAL!D410="k",JURNAL!I410,"")</f>
        <v/>
      </c>
      <c r="I409" s="173" t="str">
        <f>IF(JURNAL!D410="k",JURNAL!J410,"")</f>
        <v/>
      </c>
      <c r="J409" s="172" t="str">
        <f t="shared" si="15"/>
        <v/>
      </c>
      <c r="K409" s="171" t="str">
        <f>IF(JURNAL!D410="k",JURNAL!L410,"")</f>
        <v/>
      </c>
      <c r="L409" s="160"/>
    </row>
    <row r="410" spans="2:12" x14ac:dyDescent="0.2">
      <c r="B410" s="159"/>
      <c r="C410" s="201" t="str">
        <f>IF(JURNAL!D411="k",JURNAL!C411,"")</f>
        <v/>
      </c>
      <c r="D410" s="173" t="str">
        <f>IF(JURNAL!D411="k",JURNAL!E411,"")</f>
        <v/>
      </c>
      <c r="E410" s="202" t="str">
        <f>IF(JURNAL!D411="k",JURNAL!F411,"")</f>
        <v/>
      </c>
      <c r="F410" s="173" t="str">
        <f>IF(JURNAL!D411="k",JURNAL!G411,"")</f>
        <v/>
      </c>
      <c r="G410" s="172" t="str">
        <f t="shared" si="14"/>
        <v/>
      </c>
      <c r="H410" s="171" t="str">
        <f>IF(JURNAL!D411="k",JURNAL!I411,"")</f>
        <v/>
      </c>
      <c r="I410" s="173" t="str">
        <f>IF(JURNAL!D411="k",JURNAL!J411,"")</f>
        <v/>
      </c>
      <c r="J410" s="172" t="str">
        <f t="shared" si="15"/>
        <v/>
      </c>
      <c r="K410" s="171" t="str">
        <f>IF(JURNAL!D411="k",JURNAL!L411,"")</f>
        <v/>
      </c>
      <c r="L410" s="160"/>
    </row>
    <row r="411" spans="2:12" x14ac:dyDescent="0.2">
      <c r="B411" s="159"/>
      <c r="C411" s="201" t="str">
        <f>IF(JURNAL!D412="k",JURNAL!C412,"")</f>
        <v/>
      </c>
      <c r="D411" s="173" t="str">
        <f>IF(JURNAL!D412="k",JURNAL!E412,"")</f>
        <v/>
      </c>
      <c r="E411" s="202" t="str">
        <f>IF(JURNAL!D412="k",JURNAL!F412,"")</f>
        <v/>
      </c>
      <c r="F411" s="173" t="str">
        <f>IF(JURNAL!D412="k",JURNAL!G412,"")</f>
        <v/>
      </c>
      <c r="G411" s="172" t="str">
        <f t="shared" si="14"/>
        <v/>
      </c>
      <c r="H411" s="171" t="str">
        <f>IF(JURNAL!D412="k",JURNAL!I412,"")</f>
        <v/>
      </c>
      <c r="I411" s="173" t="str">
        <f>IF(JURNAL!D412="k",JURNAL!J412,"")</f>
        <v/>
      </c>
      <c r="J411" s="172" t="str">
        <f t="shared" si="15"/>
        <v/>
      </c>
      <c r="K411" s="171" t="str">
        <f>IF(JURNAL!D412="k",JURNAL!L412,"")</f>
        <v/>
      </c>
      <c r="L411" s="160"/>
    </row>
    <row r="412" spans="2:12" x14ac:dyDescent="0.2">
      <c r="B412" s="159"/>
      <c r="C412" s="201" t="str">
        <f>IF(JURNAL!D413="k",JURNAL!C413,"")</f>
        <v/>
      </c>
      <c r="D412" s="173" t="str">
        <f>IF(JURNAL!D413="k",JURNAL!E413,"")</f>
        <v/>
      </c>
      <c r="E412" s="202" t="str">
        <f>IF(JURNAL!D413="k",JURNAL!F413,"")</f>
        <v/>
      </c>
      <c r="F412" s="173" t="str">
        <f>IF(JURNAL!D413="k",JURNAL!G413,"")</f>
        <v/>
      </c>
      <c r="G412" s="172" t="str">
        <f t="shared" si="14"/>
        <v/>
      </c>
      <c r="H412" s="171" t="str">
        <f>IF(JURNAL!D413="k",JURNAL!I413,"")</f>
        <v/>
      </c>
      <c r="I412" s="173" t="str">
        <f>IF(JURNAL!D413="k",JURNAL!J413,"")</f>
        <v/>
      </c>
      <c r="J412" s="172" t="str">
        <f t="shared" si="15"/>
        <v/>
      </c>
      <c r="K412" s="171" t="str">
        <f>IF(JURNAL!D413="k",JURNAL!L413,"")</f>
        <v/>
      </c>
      <c r="L412" s="160"/>
    </row>
    <row r="413" spans="2:12" x14ac:dyDescent="0.2">
      <c r="B413" s="159"/>
      <c r="C413" s="201" t="str">
        <f>IF(JURNAL!D414="k",JURNAL!C414,"")</f>
        <v/>
      </c>
      <c r="D413" s="173" t="str">
        <f>IF(JURNAL!D414="k",JURNAL!E414,"")</f>
        <v/>
      </c>
      <c r="E413" s="202" t="str">
        <f>IF(JURNAL!D414="k",JURNAL!F414,"")</f>
        <v/>
      </c>
      <c r="F413" s="173" t="str">
        <f>IF(JURNAL!D414="k",JURNAL!G414,"")</f>
        <v/>
      </c>
      <c r="G413" s="172" t="str">
        <f t="shared" si="14"/>
        <v/>
      </c>
      <c r="H413" s="171" t="str">
        <f>IF(JURNAL!D414="k",JURNAL!I414,"")</f>
        <v/>
      </c>
      <c r="I413" s="173" t="str">
        <f>IF(JURNAL!D414="k",JURNAL!J414,"")</f>
        <v/>
      </c>
      <c r="J413" s="172" t="str">
        <f t="shared" si="15"/>
        <v/>
      </c>
      <c r="K413" s="171" t="str">
        <f>IF(JURNAL!D414="k",JURNAL!L414,"")</f>
        <v/>
      </c>
      <c r="L413" s="160"/>
    </row>
    <row r="414" spans="2:12" x14ac:dyDescent="0.2">
      <c r="B414" s="159"/>
      <c r="C414" s="201" t="str">
        <f>IF(JURNAL!D415="k",JURNAL!C415,"")</f>
        <v/>
      </c>
      <c r="D414" s="173" t="str">
        <f>IF(JURNAL!D415="k",JURNAL!E415,"")</f>
        <v/>
      </c>
      <c r="E414" s="202" t="str">
        <f>IF(JURNAL!D415="k",JURNAL!F415,"")</f>
        <v/>
      </c>
      <c r="F414" s="173" t="str">
        <f>IF(JURNAL!D415="k",JURNAL!G415,"")</f>
        <v/>
      </c>
      <c r="G414" s="172" t="str">
        <f t="shared" si="14"/>
        <v/>
      </c>
      <c r="H414" s="171" t="str">
        <f>IF(JURNAL!D415="k",JURNAL!I415,"")</f>
        <v/>
      </c>
      <c r="I414" s="173" t="str">
        <f>IF(JURNAL!D415="k",JURNAL!J415,"")</f>
        <v/>
      </c>
      <c r="J414" s="172" t="str">
        <f t="shared" si="15"/>
        <v/>
      </c>
      <c r="K414" s="171" t="str">
        <f>IF(JURNAL!D415="k",JURNAL!L415,"")</f>
        <v/>
      </c>
      <c r="L414" s="160"/>
    </row>
    <row r="415" spans="2:12" x14ac:dyDescent="0.2">
      <c r="B415" s="159"/>
      <c r="C415" s="201" t="str">
        <f>IF(JURNAL!D416="k",JURNAL!C416,"")</f>
        <v/>
      </c>
      <c r="D415" s="173" t="str">
        <f>IF(JURNAL!D416="k",JURNAL!E416,"")</f>
        <v/>
      </c>
      <c r="E415" s="202" t="str">
        <f>IF(JURNAL!D416="k",JURNAL!F416,"")</f>
        <v/>
      </c>
      <c r="F415" s="173" t="str">
        <f>IF(JURNAL!D416="k",JURNAL!G416,"")</f>
        <v/>
      </c>
      <c r="G415" s="172" t="str">
        <f t="shared" si="14"/>
        <v/>
      </c>
      <c r="H415" s="171" t="str">
        <f>IF(JURNAL!D416="k",JURNAL!I416,"")</f>
        <v/>
      </c>
      <c r="I415" s="173" t="str">
        <f>IF(JURNAL!D416="k",JURNAL!J416,"")</f>
        <v/>
      </c>
      <c r="J415" s="172" t="str">
        <f t="shared" si="15"/>
        <v/>
      </c>
      <c r="K415" s="171" t="str">
        <f>IF(JURNAL!D416="k",JURNAL!L416,"")</f>
        <v/>
      </c>
      <c r="L415" s="160"/>
    </row>
    <row r="416" spans="2:12" x14ac:dyDescent="0.2">
      <c r="B416" s="159"/>
      <c r="C416" s="201" t="str">
        <f>IF(JURNAL!D417="k",JURNAL!C417,"")</f>
        <v/>
      </c>
      <c r="D416" s="173" t="str">
        <f>IF(JURNAL!D417="k",JURNAL!E417,"")</f>
        <v/>
      </c>
      <c r="E416" s="202" t="str">
        <f>IF(JURNAL!D417="k",JURNAL!F417,"")</f>
        <v/>
      </c>
      <c r="F416" s="173" t="str">
        <f>IF(JURNAL!D417="k",JURNAL!G417,"")</f>
        <v/>
      </c>
      <c r="G416" s="172" t="str">
        <f t="shared" si="14"/>
        <v/>
      </c>
      <c r="H416" s="171" t="str">
        <f>IF(JURNAL!D417="k",JURNAL!I417,"")</f>
        <v/>
      </c>
      <c r="I416" s="173" t="str">
        <f>IF(JURNAL!D417="k",JURNAL!J417,"")</f>
        <v/>
      </c>
      <c r="J416" s="172" t="str">
        <f t="shared" si="15"/>
        <v/>
      </c>
      <c r="K416" s="171" t="str">
        <f>IF(JURNAL!D417="k",JURNAL!L417,"")</f>
        <v/>
      </c>
      <c r="L416" s="160"/>
    </row>
    <row r="417" spans="2:12" x14ac:dyDescent="0.2">
      <c r="B417" s="159"/>
      <c r="C417" s="201" t="str">
        <f>IF(JURNAL!D418="k",JURNAL!C418,"")</f>
        <v/>
      </c>
      <c r="D417" s="173" t="str">
        <f>IF(JURNAL!D418="k",JURNAL!E418,"")</f>
        <v/>
      </c>
      <c r="E417" s="202" t="str">
        <f>IF(JURNAL!D418="k",JURNAL!F418,"")</f>
        <v/>
      </c>
      <c r="F417" s="173" t="str">
        <f>IF(JURNAL!D418="k",JURNAL!G418,"")</f>
        <v/>
      </c>
      <c r="G417" s="172" t="str">
        <f t="shared" si="14"/>
        <v/>
      </c>
      <c r="H417" s="171" t="str">
        <f>IF(JURNAL!D418="k",JURNAL!I418,"")</f>
        <v/>
      </c>
      <c r="I417" s="173" t="str">
        <f>IF(JURNAL!D418="k",JURNAL!J418,"")</f>
        <v/>
      </c>
      <c r="J417" s="172" t="str">
        <f t="shared" si="15"/>
        <v/>
      </c>
      <c r="K417" s="171" t="str">
        <f>IF(JURNAL!D418="k",JURNAL!L418,"")</f>
        <v/>
      </c>
      <c r="L417" s="160"/>
    </row>
    <row r="418" spans="2:12" x14ac:dyDescent="0.2">
      <c r="B418" s="159"/>
      <c r="C418" s="201" t="str">
        <f>IF(JURNAL!D419="k",JURNAL!C419,"")</f>
        <v/>
      </c>
      <c r="D418" s="173" t="str">
        <f>IF(JURNAL!D419="k",JURNAL!E419,"")</f>
        <v/>
      </c>
      <c r="E418" s="202" t="str">
        <f>IF(JURNAL!D419="k",JURNAL!F419,"")</f>
        <v/>
      </c>
      <c r="F418" s="173" t="str">
        <f>IF(JURNAL!D419="k",JURNAL!G419,"")</f>
        <v/>
      </c>
      <c r="G418" s="172" t="str">
        <f t="shared" si="14"/>
        <v/>
      </c>
      <c r="H418" s="171" t="str">
        <f>IF(JURNAL!D419="k",JURNAL!I419,"")</f>
        <v/>
      </c>
      <c r="I418" s="173" t="str">
        <f>IF(JURNAL!D419="k",JURNAL!J419,"")</f>
        <v/>
      </c>
      <c r="J418" s="172" t="str">
        <f t="shared" si="15"/>
        <v/>
      </c>
      <c r="K418" s="171" t="str">
        <f>IF(JURNAL!D419="k",JURNAL!L419,"")</f>
        <v/>
      </c>
      <c r="L418" s="160"/>
    </row>
    <row r="419" spans="2:12" x14ac:dyDescent="0.2">
      <c r="B419" s="159"/>
      <c r="C419" s="201" t="str">
        <f>IF(JURNAL!D420="k",JURNAL!C420,"")</f>
        <v/>
      </c>
      <c r="D419" s="173" t="str">
        <f>IF(JURNAL!D420="k",JURNAL!E420,"")</f>
        <v/>
      </c>
      <c r="E419" s="202" t="str">
        <f>IF(JURNAL!D420="k",JURNAL!F420,"")</f>
        <v/>
      </c>
      <c r="F419" s="173" t="str">
        <f>IF(JURNAL!D420="k",JURNAL!G420,"")</f>
        <v/>
      </c>
      <c r="G419" s="172" t="str">
        <f t="shared" si="14"/>
        <v/>
      </c>
      <c r="H419" s="171" t="str">
        <f>IF(JURNAL!D420="k",JURNAL!I420,"")</f>
        <v/>
      </c>
      <c r="I419" s="173" t="str">
        <f>IF(JURNAL!D420="k",JURNAL!J420,"")</f>
        <v/>
      </c>
      <c r="J419" s="172" t="str">
        <f t="shared" si="15"/>
        <v/>
      </c>
      <c r="K419" s="171" t="str">
        <f>IF(JURNAL!D420="k",JURNAL!L420,"")</f>
        <v/>
      </c>
      <c r="L419" s="160"/>
    </row>
    <row r="420" spans="2:12" x14ac:dyDescent="0.2">
      <c r="B420" s="159"/>
      <c r="C420" s="201" t="str">
        <f>IF(JURNAL!D421="k",JURNAL!C421,"")</f>
        <v/>
      </c>
      <c r="D420" s="173" t="str">
        <f>IF(JURNAL!D421="k",JURNAL!E421,"")</f>
        <v/>
      </c>
      <c r="E420" s="202" t="str">
        <f>IF(JURNAL!D421="k",JURNAL!F421,"")</f>
        <v/>
      </c>
      <c r="F420" s="173" t="str">
        <f>IF(JURNAL!D421="k",JURNAL!G421,"")</f>
        <v/>
      </c>
      <c r="G420" s="172" t="str">
        <f t="shared" si="14"/>
        <v/>
      </c>
      <c r="H420" s="171" t="str">
        <f>IF(JURNAL!D421="k",JURNAL!I421,"")</f>
        <v/>
      </c>
      <c r="I420" s="173" t="str">
        <f>IF(JURNAL!D421="k",JURNAL!J421,"")</f>
        <v/>
      </c>
      <c r="J420" s="172" t="str">
        <f t="shared" si="15"/>
        <v/>
      </c>
      <c r="K420" s="171" t="str">
        <f>IF(JURNAL!D421="k",JURNAL!L421,"")</f>
        <v/>
      </c>
      <c r="L420" s="160"/>
    </row>
    <row r="421" spans="2:12" x14ac:dyDescent="0.2">
      <c r="B421" s="159"/>
      <c r="C421" s="201" t="str">
        <f>IF(JURNAL!D422="k",JURNAL!C422,"")</f>
        <v/>
      </c>
      <c r="D421" s="173" t="str">
        <f>IF(JURNAL!D422="k",JURNAL!E422,"")</f>
        <v/>
      </c>
      <c r="E421" s="202" t="str">
        <f>IF(JURNAL!D422="k",JURNAL!F422,"")</f>
        <v/>
      </c>
      <c r="F421" s="173" t="str">
        <f>IF(JURNAL!D422="k",JURNAL!G422,"")</f>
        <v/>
      </c>
      <c r="G421" s="172" t="str">
        <f t="shared" ref="G421:G484" si="16">IF(F421="","",VLOOKUP(F421,NamaAkun,2))</f>
        <v/>
      </c>
      <c r="H421" s="171" t="str">
        <f>IF(JURNAL!D422="k",JURNAL!I422,"")</f>
        <v/>
      </c>
      <c r="I421" s="173" t="str">
        <f>IF(JURNAL!D422="k",JURNAL!J422,"")</f>
        <v/>
      </c>
      <c r="J421" s="172" t="str">
        <f t="shared" ref="J421:J484" si="17">IF(I421="","",VLOOKUP(I421,NamaAkun,2))</f>
        <v/>
      </c>
      <c r="K421" s="171" t="str">
        <f>IF(JURNAL!D422="k",JURNAL!L422,"")</f>
        <v/>
      </c>
      <c r="L421" s="160"/>
    </row>
    <row r="422" spans="2:12" x14ac:dyDescent="0.2">
      <c r="B422" s="159"/>
      <c r="C422" s="201" t="str">
        <f>IF(JURNAL!D423="k",JURNAL!C423,"")</f>
        <v/>
      </c>
      <c r="D422" s="173" t="str">
        <f>IF(JURNAL!D423="k",JURNAL!E423,"")</f>
        <v/>
      </c>
      <c r="E422" s="202" t="str">
        <f>IF(JURNAL!D423="k",JURNAL!F423,"")</f>
        <v/>
      </c>
      <c r="F422" s="173" t="str">
        <f>IF(JURNAL!D423="k",JURNAL!G423,"")</f>
        <v/>
      </c>
      <c r="G422" s="172" t="str">
        <f t="shared" si="16"/>
        <v/>
      </c>
      <c r="H422" s="171" t="str">
        <f>IF(JURNAL!D423="k",JURNAL!I423,"")</f>
        <v/>
      </c>
      <c r="I422" s="173" t="str">
        <f>IF(JURNAL!D423="k",JURNAL!J423,"")</f>
        <v/>
      </c>
      <c r="J422" s="172" t="str">
        <f t="shared" si="17"/>
        <v/>
      </c>
      <c r="K422" s="171" t="str">
        <f>IF(JURNAL!D423="k",JURNAL!L423,"")</f>
        <v/>
      </c>
      <c r="L422" s="160"/>
    </row>
    <row r="423" spans="2:12" x14ac:dyDescent="0.2">
      <c r="B423" s="159"/>
      <c r="C423" s="201" t="str">
        <f>IF(JURNAL!D424="k",JURNAL!C424,"")</f>
        <v/>
      </c>
      <c r="D423" s="173" t="str">
        <f>IF(JURNAL!D424="k",JURNAL!E424,"")</f>
        <v/>
      </c>
      <c r="E423" s="202" t="str">
        <f>IF(JURNAL!D424="k",JURNAL!F424,"")</f>
        <v/>
      </c>
      <c r="F423" s="173" t="str">
        <f>IF(JURNAL!D424="k",JURNAL!G424,"")</f>
        <v/>
      </c>
      <c r="G423" s="172" t="str">
        <f t="shared" si="16"/>
        <v/>
      </c>
      <c r="H423" s="171" t="str">
        <f>IF(JURNAL!D424="k",JURNAL!I424,"")</f>
        <v/>
      </c>
      <c r="I423" s="173" t="str">
        <f>IF(JURNAL!D424="k",JURNAL!J424,"")</f>
        <v/>
      </c>
      <c r="J423" s="172" t="str">
        <f t="shared" si="17"/>
        <v/>
      </c>
      <c r="K423" s="171" t="str">
        <f>IF(JURNAL!D424="k",JURNAL!L424,"")</f>
        <v/>
      </c>
      <c r="L423" s="160"/>
    </row>
    <row r="424" spans="2:12" x14ac:dyDescent="0.2">
      <c r="B424" s="159"/>
      <c r="C424" s="201" t="str">
        <f>IF(JURNAL!D425="k",JURNAL!C425,"")</f>
        <v/>
      </c>
      <c r="D424" s="173" t="str">
        <f>IF(JURNAL!D425="k",JURNAL!E425,"")</f>
        <v/>
      </c>
      <c r="E424" s="202" t="str">
        <f>IF(JURNAL!D425="k",JURNAL!F425,"")</f>
        <v/>
      </c>
      <c r="F424" s="173" t="str">
        <f>IF(JURNAL!D425="k",JURNAL!G425,"")</f>
        <v/>
      </c>
      <c r="G424" s="172" t="str">
        <f t="shared" si="16"/>
        <v/>
      </c>
      <c r="H424" s="171" t="str">
        <f>IF(JURNAL!D425="k",JURNAL!I425,"")</f>
        <v/>
      </c>
      <c r="I424" s="173" t="str">
        <f>IF(JURNAL!D425="k",JURNAL!J425,"")</f>
        <v/>
      </c>
      <c r="J424" s="172" t="str">
        <f t="shared" si="17"/>
        <v/>
      </c>
      <c r="K424" s="171" t="str">
        <f>IF(JURNAL!D425="k",JURNAL!L425,"")</f>
        <v/>
      </c>
      <c r="L424" s="160"/>
    </row>
    <row r="425" spans="2:12" x14ac:dyDescent="0.2">
      <c r="B425" s="159"/>
      <c r="C425" s="201" t="str">
        <f>IF(JURNAL!D426="k",JURNAL!C426,"")</f>
        <v/>
      </c>
      <c r="D425" s="173" t="str">
        <f>IF(JURNAL!D426="k",JURNAL!E426,"")</f>
        <v/>
      </c>
      <c r="E425" s="202" t="str">
        <f>IF(JURNAL!D426="k",JURNAL!F426,"")</f>
        <v/>
      </c>
      <c r="F425" s="173" t="str">
        <f>IF(JURNAL!D426="k",JURNAL!G426,"")</f>
        <v/>
      </c>
      <c r="G425" s="172" t="str">
        <f t="shared" si="16"/>
        <v/>
      </c>
      <c r="H425" s="171" t="str">
        <f>IF(JURNAL!D426="k",JURNAL!I426,"")</f>
        <v/>
      </c>
      <c r="I425" s="173" t="str">
        <f>IF(JURNAL!D426="k",JURNAL!J426,"")</f>
        <v/>
      </c>
      <c r="J425" s="172" t="str">
        <f t="shared" si="17"/>
        <v/>
      </c>
      <c r="K425" s="171" t="str">
        <f>IF(JURNAL!D426="k",JURNAL!L426,"")</f>
        <v/>
      </c>
      <c r="L425" s="160"/>
    </row>
    <row r="426" spans="2:12" x14ac:dyDescent="0.2">
      <c r="B426" s="159"/>
      <c r="C426" s="201" t="str">
        <f>IF(JURNAL!D427="k",JURNAL!C427,"")</f>
        <v/>
      </c>
      <c r="D426" s="173" t="str">
        <f>IF(JURNAL!D427="k",JURNAL!E427,"")</f>
        <v/>
      </c>
      <c r="E426" s="202" t="str">
        <f>IF(JURNAL!D427="k",JURNAL!F427,"")</f>
        <v/>
      </c>
      <c r="F426" s="173" t="str">
        <f>IF(JURNAL!D427="k",JURNAL!G427,"")</f>
        <v/>
      </c>
      <c r="G426" s="172" t="str">
        <f t="shared" si="16"/>
        <v/>
      </c>
      <c r="H426" s="171" t="str">
        <f>IF(JURNAL!D427="k",JURNAL!I427,"")</f>
        <v/>
      </c>
      <c r="I426" s="173" t="str">
        <f>IF(JURNAL!D427="k",JURNAL!J427,"")</f>
        <v/>
      </c>
      <c r="J426" s="172" t="str">
        <f t="shared" si="17"/>
        <v/>
      </c>
      <c r="K426" s="171" t="str">
        <f>IF(JURNAL!D427="k",JURNAL!L427,"")</f>
        <v/>
      </c>
      <c r="L426" s="160"/>
    </row>
    <row r="427" spans="2:12" x14ac:dyDescent="0.2">
      <c r="B427" s="159"/>
      <c r="C427" s="201" t="str">
        <f>IF(JURNAL!D428="k",JURNAL!C428,"")</f>
        <v/>
      </c>
      <c r="D427" s="173" t="str">
        <f>IF(JURNAL!D428="k",JURNAL!E428,"")</f>
        <v/>
      </c>
      <c r="E427" s="202" t="str">
        <f>IF(JURNAL!D428="k",JURNAL!F428,"")</f>
        <v/>
      </c>
      <c r="F427" s="173" t="str">
        <f>IF(JURNAL!D428="k",JURNAL!G428,"")</f>
        <v/>
      </c>
      <c r="G427" s="172" t="str">
        <f t="shared" si="16"/>
        <v/>
      </c>
      <c r="H427" s="171" t="str">
        <f>IF(JURNAL!D428="k",JURNAL!I428,"")</f>
        <v/>
      </c>
      <c r="I427" s="173" t="str">
        <f>IF(JURNAL!D428="k",JURNAL!J428,"")</f>
        <v/>
      </c>
      <c r="J427" s="172" t="str">
        <f t="shared" si="17"/>
        <v/>
      </c>
      <c r="K427" s="171" t="str">
        <f>IF(JURNAL!D428="k",JURNAL!L428,"")</f>
        <v/>
      </c>
      <c r="L427" s="160"/>
    </row>
    <row r="428" spans="2:12" x14ac:dyDescent="0.2">
      <c r="B428" s="159"/>
      <c r="C428" s="201" t="str">
        <f>IF(JURNAL!D429="k",JURNAL!C429,"")</f>
        <v/>
      </c>
      <c r="D428" s="173" t="str">
        <f>IF(JURNAL!D429="k",JURNAL!E429,"")</f>
        <v/>
      </c>
      <c r="E428" s="202" t="str">
        <f>IF(JURNAL!D429="k",JURNAL!F429,"")</f>
        <v/>
      </c>
      <c r="F428" s="173" t="str">
        <f>IF(JURNAL!D429="k",JURNAL!G429,"")</f>
        <v/>
      </c>
      <c r="G428" s="172" t="str">
        <f t="shared" si="16"/>
        <v/>
      </c>
      <c r="H428" s="171" t="str">
        <f>IF(JURNAL!D429="k",JURNAL!I429,"")</f>
        <v/>
      </c>
      <c r="I428" s="173" t="str">
        <f>IF(JURNAL!D429="k",JURNAL!J429,"")</f>
        <v/>
      </c>
      <c r="J428" s="172" t="str">
        <f t="shared" si="17"/>
        <v/>
      </c>
      <c r="K428" s="171" t="str">
        <f>IF(JURNAL!D429="k",JURNAL!L429,"")</f>
        <v/>
      </c>
      <c r="L428" s="160"/>
    </row>
    <row r="429" spans="2:12" x14ac:dyDescent="0.2">
      <c r="B429" s="159"/>
      <c r="C429" s="201" t="str">
        <f>IF(JURNAL!D430="k",JURNAL!C430,"")</f>
        <v/>
      </c>
      <c r="D429" s="173" t="str">
        <f>IF(JURNAL!D430="k",JURNAL!E430,"")</f>
        <v/>
      </c>
      <c r="E429" s="202" t="str">
        <f>IF(JURNAL!D430="k",JURNAL!F430,"")</f>
        <v/>
      </c>
      <c r="F429" s="173" t="str">
        <f>IF(JURNAL!D430="k",JURNAL!G430,"")</f>
        <v/>
      </c>
      <c r="G429" s="172" t="str">
        <f t="shared" si="16"/>
        <v/>
      </c>
      <c r="H429" s="171" t="str">
        <f>IF(JURNAL!D430="k",JURNAL!I430,"")</f>
        <v/>
      </c>
      <c r="I429" s="173" t="str">
        <f>IF(JURNAL!D430="k",JURNAL!J430,"")</f>
        <v/>
      </c>
      <c r="J429" s="172" t="str">
        <f t="shared" si="17"/>
        <v/>
      </c>
      <c r="K429" s="171" t="str">
        <f>IF(JURNAL!D430="k",JURNAL!L430,"")</f>
        <v/>
      </c>
      <c r="L429" s="160"/>
    </row>
    <row r="430" spans="2:12" x14ac:dyDescent="0.2">
      <c r="B430" s="159"/>
      <c r="C430" s="201" t="str">
        <f>IF(JURNAL!D431="k",JURNAL!C431,"")</f>
        <v/>
      </c>
      <c r="D430" s="173" t="str">
        <f>IF(JURNAL!D431="k",JURNAL!E431,"")</f>
        <v/>
      </c>
      <c r="E430" s="202" t="str">
        <f>IF(JURNAL!D431="k",JURNAL!F431,"")</f>
        <v/>
      </c>
      <c r="F430" s="173" t="str">
        <f>IF(JURNAL!D431="k",JURNAL!G431,"")</f>
        <v/>
      </c>
      <c r="G430" s="172" t="str">
        <f t="shared" si="16"/>
        <v/>
      </c>
      <c r="H430" s="171" t="str">
        <f>IF(JURNAL!D431="k",JURNAL!I431,"")</f>
        <v/>
      </c>
      <c r="I430" s="173" t="str">
        <f>IF(JURNAL!D431="k",JURNAL!J431,"")</f>
        <v/>
      </c>
      <c r="J430" s="172" t="str">
        <f t="shared" si="17"/>
        <v/>
      </c>
      <c r="K430" s="171" t="str">
        <f>IF(JURNAL!D431="k",JURNAL!L431,"")</f>
        <v/>
      </c>
      <c r="L430" s="160"/>
    </row>
    <row r="431" spans="2:12" x14ac:dyDescent="0.2">
      <c r="B431" s="159"/>
      <c r="C431" s="201" t="str">
        <f>IF(JURNAL!D432="k",JURNAL!C432,"")</f>
        <v/>
      </c>
      <c r="D431" s="173" t="str">
        <f>IF(JURNAL!D432="k",JURNAL!E432,"")</f>
        <v/>
      </c>
      <c r="E431" s="202" t="str">
        <f>IF(JURNAL!D432="k",JURNAL!F432,"")</f>
        <v/>
      </c>
      <c r="F431" s="173" t="str">
        <f>IF(JURNAL!D432="k",JURNAL!G432,"")</f>
        <v/>
      </c>
      <c r="G431" s="172" t="str">
        <f t="shared" si="16"/>
        <v/>
      </c>
      <c r="H431" s="171" t="str">
        <f>IF(JURNAL!D432="k",JURNAL!I432,"")</f>
        <v/>
      </c>
      <c r="I431" s="173" t="str">
        <f>IF(JURNAL!D432="k",JURNAL!J432,"")</f>
        <v/>
      </c>
      <c r="J431" s="172" t="str">
        <f t="shared" si="17"/>
        <v/>
      </c>
      <c r="K431" s="171" t="str">
        <f>IF(JURNAL!D432="k",JURNAL!L432,"")</f>
        <v/>
      </c>
      <c r="L431" s="160"/>
    </row>
    <row r="432" spans="2:12" x14ac:dyDescent="0.2">
      <c r="B432" s="159"/>
      <c r="C432" s="201" t="str">
        <f>IF(JURNAL!D433="k",JURNAL!C433,"")</f>
        <v/>
      </c>
      <c r="D432" s="173" t="str">
        <f>IF(JURNAL!D433="k",JURNAL!E433,"")</f>
        <v/>
      </c>
      <c r="E432" s="202" t="str">
        <f>IF(JURNAL!D433="k",JURNAL!F433,"")</f>
        <v/>
      </c>
      <c r="F432" s="173" t="str">
        <f>IF(JURNAL!D433="k",JURNAL!G433,"")</f>
        <v/>
      </c>
      <c r="G432" s="172" t="str">
        <f t="shared" si="16"/>
        <v/>
      </c>
      <c r="H432" s="171" t="str">
        <f>IF(JURNAL!D433="k",JURNAL!I433,"")</f>
        <v/>
      </c>
      <c r="I432" s="173" t="str">
        <f>IF(JURNAL!D433="k",JURNAL!J433,"")</f>
        <v/>
      </c>
      <c r="J432" s="172" t="str">
        <f t="shared" si="17"/>
        <v/>
      </c>
      <c r="K432" s="171" t="str">
        <f>IF(JURNAL!D433="k",JURNAL!L433,"")</f>
        <v/>
      </c>
      <c r="L432" s="160"/>
    </row>
    <row r="433" spans="2:12" x14ac:dyDescent="0.2">
      <c r="B433" s="159"/>
      <c r="C433" s="201" t="str">
        <f>IF(JURNAL!D434="k",JURNAL!C434,"")</f>
        <v/>
      </c>
      <c r="D433" s="173" t="str">
        <f>IF(JURNAL!D434="k",JURNAL!E434,"")</f>
        <v/>
      </c>
      <c r="E433" s="202" t="str">
        <f>IF(JURNAL!D434="k",JURNAL!F434,"")</f>
        <v/>
      </c>
      <c r="F433" s="173" t="str">
        <f>IF(JURNAL!D434="k",JURNAL!G434,"")</f>
        <v/>
      </c>
      <c r="G433" s="172" t="str">
        <f t="shared" si="16"/>
        <v/>
      </c>
      <c r="H433" s="171" t="str">
        <f>IF(JURNAL!D434="k",JURNAL!I434,"")</f>
        <v/>
      </c>
      <c r="I433" s="173" t="str">
        <f>IF(JURNAL!D434="k",JURNAL!J434,"")</f>
        <v/>
      </c>
      <c r="J433" s="172" t="str">
        <f t="shared" si="17"/>
        <v/>
      </c>
      <c r="K433" s="171" t="str">
        <f>IF(JURNAL!D434="k",JURNAL!L434,"")</f>
        <v/>
      </c>
      <c r="L433" s="160"/>
    </row>
    <row r="434" spans="2:12" x14ac:dyDescent="0.2">
      <c r="B434" s="159"/>
      <c r="C434" s="201" t="str">
        <f>IF(JURNAL!D435="k",JURNAL!C435,"")</f>
        <v/>
      </c>
      <c r="D434" s="173" t="str">
        <f>IF(JURNAL!D435="k",JURNAL!E435,"")</f>
        <v/>
      </c>
      <c r="E434" s="202" t="str">
        <f>IF(JURNAL!D435="k",JURNAL!F435,"")</f>
        <v/>
      </c>
      <c r="F434" s="173" t="str">
        <f>IF(JURNAL!D435="k",JURNAL!G435,"")</f>
        <v/>
      </c>
      <c r="G434" s="172" t="str">
        <f t="shared" si="16"/>
        <v/>
      </c>
      <c r="H434" s="171" t="str">
        <f>IF(JURNAL!D435="k",JURNAL!I435,"")</f>
        <v/>
      </c>
      <c r="I434" s="173" t="str">
        <f>IF(JURNAL!D435="k",JURNAL!J435,"")</f>
        <v/>
      </c>
      <c r="J434" s="172" t="str">
        <f t="shared" si="17"/>
        <v/>
      </c>
      <c r="K434" s="171" t="str">
        <f>IF(JURNAL!D435="k",JURNAL!L435,"")</f>
        <v/>
      </c>
      <c r="L434" s="160"/>
    </row>
    <row r="435" spans="2:12" x14ac:dyDescent="0.2">
      <c r="B435" s="159"/>
      <c r="C435" s="201" t="str">
        <f>IF(JURNAL!D436="k",JURNAL!C436,"")</f>
        <v/>
      </c>
      <c r="D435" s="173" t="str">
        <f>IF(JURNAL!D436="k",JURNAL!E436,"")</f>
        <v/>
      </c>
      <c r="E435" s="202" t="str">
        <f>IF(JURNAL!D436="k",JURNAL!F436,"")</f>
        <v/>
      </c>
      <c r="F435" s="173" t="str">
        <f>IF(JURNAL!D436="k",JURNAL!G436,"")</f>
        <v/>
      </c>
      <c r="G435" s="172" t="str">
        <f t="shared" si="16"/>
        <v/>
      </c>
      <c r="H435" s="171" t="str">
        <f>IF(JURNAL!D436="k",JURNAL!I436,"")</f>
        <v/>
      </c>
      <c r="I435" s="173" t="str">
        <f>IF(JURNAL!D436="k",JURNAL!J436,"")</f>
        <v/>
      </c>
      <c r="J435" s="172" t="str">
        <f t="shared" si="17"/>
        <v/>
      </c>
      <c r="K435" s="171" t="str">
        <f>IF(JURNAL!D436="k",JURNAL!L436,"")</f>
        <v/>
      </c>
      <c r="L435" s="160"/>
    </row>
    <row r="436" spans="2:12" x14ac:dyDescent="0.2">
      <c r="B436" s="159"/>
      <c r="C436" s="201" t="str">
        <f>IF(JURNAL!D437="k",JURNAL!C437,"")</f>
        <v/>
      </c>
      <c r="D436" s="173" t="str">
        <f>IF(JURNAL!D437="k",JURNAL!E437,"")</f>
        <v/>
      </c>
      <c r="E436" s="202" t="str">
        <f>IF(JURNAL!D437="k",JURNAL!F437,"")</f>
        <v/>
      </c>
      <c r="F436" s="173" t="str">
        <f>IF(JURNAL!D437="k",JURNAL!G437,"")</f>
        <v/>
      </c>
      <c r="G436" s="172" t="str">
        <f t="shared" si="16"/>
        <v/>
      </c>
      <c r="H436" s="171" t="str">
        <f>IF(JURNAL!D437="k",JURNAL!I437,"")</f>
        <v/>
      </c>
      <c r="I436" s="173" t="str">
        <f>IF(JURNAL!D437="k",JURNAL!J437,"")</f>
        <v/>
      </c>
      <c r="J436" s="172" t="str">
        <f t="shared" si="17"/>
        <v/>
      </c>
      <c r="K436" s="171" t="str">
        <f>IF(JURNAL!D437="k",JURNAL!L437,"")</f>
        <v/>
      </c>
      <c r="L436" s="160"/>
    </row>
    <row r="437" spans="2:12" x14ac:dyDescent="0.2">
      <c r="B437" s="159"/>
      <c r="C437" s="201" t="str">
        <f>IF(JURNAL!D438="k",JURNAL!C438,"")</f>
        <v/>
      </c>
      <c r="D437" s="173" t="str">
        <f>IF(JURNAL!D438="k",JURNAL!E438,"")</f>
        <v/>
      </c>
      <c r="E437" s="202" t="str">
        <f>IF(JURNAL!D438="k",JURNAL!F438,"")</f>
        <v/>
      </c>
      <c r="F437" s="173" t="str">
        <f>IF(JURNAL!D438="k",JURNAL!G438,"")</f>
        <v/>
      </c>
      <c r="G437" s="172" t="str">
        <f t="shared" si="16"/>
        <v/>
      </c>
      <c r="H437" s="171" t="str">
        <f>IF(JURNAL!D438="k",JURNAL!I438,"")</f>
        <v/>
      </c>
      <c r="I437" s="173" t="str">
        <f>IF(JURNAL!D438="k",JURNAL!J438,"")</f>
        <v/>
      </c>
      <c r="J437" s="172" t="str">
        <f t="shared" si="17"/>
        <v/>
      </c>
      <c r="K437" s="171" t="str">
        <f>IF(JURNAL!D438="k",JURNAL!L438,"")</f>
        <v/>
      </c>
      <c r="L437" s="160"/>
    </row>
    <row r="438" spans="2:12" x14ac:dyDescent="0.2">
      <c r="B438" s="159"/>
      <c r="C438" s="201" t="str">
        <f>IF(JURNAL!D439="k",JURNAL!C439,"")</f>
        <v/>
      </c>
      <c r="D438" s="173" t="str">
        <f>IF(JURNAL!D439="k",JURNAL!E439,"")</f>
        <v/>
      </c>
      <c r="E438" s="202" t="str">
        <f>IF(JURNAL!D439="k",JURNAL!F439,"")</f>
        <v/>
      </c>
      <c r="F438" s="173" t="str">
        <f>IF(JURNAL!D439="k",JURNAL!G439,"")</f>
        <v/>
      </c>
      <c r="G438" s="172" t="str">
        <f t="shared" si="16"/>
        <v/>
      </c>
      <c r="H438" s="171" t="str">
        <f>IF(JURNAL!D439="k",JURNAL!I439,"")</f>
        <v/>
      </c>
      <c r="I438" s="173" t="str">
        <f>IF(JURNAL!D439="k",JURNAL!J439,"")</f>
        <v/>
      </c>
      <c r="J438" s="172" t="str">
        <f t="shared" si="17"/>
        <v/>
      </c>
      <c r="K438" s="171" t="str">
        <f>IF(JURNAL!D439="k",JURNAL!L439,"")</f>
        <v/>
      </c>
      <c r="L438" s="160"/>
    </row>
    <row r="439" spans="2:12" x14ac:dyDescent="0.2">
      <c r="B439" s="159"/>
      <c r="C439" s="201" t="str">
        <f>IF(JURNAL!D440="k",JURNAL!C440,"")</f>
        <v/>
      </c>
      <c r="D439" s="173" t="str">
        <f>IF(JURNAL!D440="k",JURNAL!E440,"")</f>
        <v/>
      </c>
      <c r="E439" s="202" t="str">
        <f>IF(JURNAL!D440="k",JURNAL!F440,"")</f>
        <v/>
      </c>
      <c r="F439" s="173" t="str">
        <f>IF(JURNAL!D440="k",JURNAL!G440,"")</f>
        <v/>
      </c>
      <c r="G439" s="172" t="str">
        <f t="shared" si="16"/>
        <v/>
      </c>
      <c r="H439" s="171" t="str">
        <f>IF(JURNAL!D440="k",JURNAL!I440,"")</f>
        <v/>
      </c>
      <c r="I439" s="173" t="str">
        <f>IF(JURNAL!D440="k",JURNAL!J440,"")</f>
        <v/>
      </c>
      <c r="J439" s="172" t="str">
        <f t="shared" si="17"/>
        <v/>
      </c>
      <c r="K439" s="171" t="str">
        <f>IF(JURNAL!D440="k",JURNAL!L440,"")</f>
        <v/>
      </c>
      <c r="L439" s="160"/>
    </row>
    <row r="440" spans="2:12" x14ac:dyDescent="0.2">
      <c r="B440" s="159"/>
      <c r="C440" s="201" t="str">
        <f>IF(JURNAL!D441="k",JURNAL!C441,"")</f>
        <v/>
      </c>
      <c r="D440" s="173" t="str">
        <f>IF(JURNAL!D441="k",JURNAL!E441,"")</f>
        <v/>
      </c>
      <c r="E440" s="202" t="str">
        <f>IF(JURNAL!D441="k",JURNAL!F441,"")</f>
        <v/>
      </c>
      <c r="F440" s="173" t="str">
        <f>IF(JURNAL!D441="k",JURNAL!G441,"")</f>
        <v/>
      </c>
      <c r="G440" s="172" t="str">
        <f t="shared" si="16"/>
        <v/>
      </c>
      <c r="H440" s="171" t="str">
        <f>IF(JURNAL!D441="k",JURNAL!I441,"")</f>
        <v/>
      </c>
      <c r="I440" s="173" t="str">
        <f>IF(JURNAL!D441="k",JURNAL!J441,"")</f>
        <v/>
      </c>
      <c r="J440" s="172" t="str">
        <f t="shared" si="17"/>
        <v/>
      </c>
      <c r="K440" s="171" t="str">
        <f>IF(JURNAL!D441="k",JURNAL!L441,"")</f>
        <v/>
      </c>
      <c r="L440" s="160"/>
    </row>
    <row r="441" spans="2:12" x14ac:dyDescent="0.2">
      <c r="B441" s="159"/>
      <c r="C441" s="201" t="str">
        <f>IF(JURNAL!D442="k",JURNAL!C442,"")</f>
        <v/>
      </c>
      <c r="D441" s="173" t="str">
        <f>IF(JURNAL!D442="k",JURNAL!E442,"")</f>
        <v/>
      </c>
      <c r="E441" s="202" t="str">
        <f>IF(JURNAL!D442="k",JURNAL!F442,"")</f>
        <v/>
      </c>
      <c r="F441" s="173" t="str">
        <f>IF(JURNAL!D442="k",JURNAL!G442,"")</f>
        <v/>
      </c>
      <c r="G441" s="172" t="str">
        <f t="shared" si="16"/>
        <v/>
      </c>
      <c r="H441" s="171" t="str">
        <f>IF(JURNAL!D442="k",JURNAL!I442,"")</f>
        <v/>
      </c>
      <c r="I441" s="173" t="str">
        <f>IF(JURNAL!D442="k",JURNAL!J442,"")</f>
        <v/>
      </c>
      <c r="J441" s="172" t="str">
        <f t="shared" si="17"/>
        <v/>
      </c>
      <c r="K441" s="171" t="str">
        <f>IF(JURNAL!D442="k",JURNAL!L442,"")</f>
        <v/>
      </c>
      <c r="L441" s="160"/>
    </row>
    <row r="442" spans="2:12" x14ac:dyDescent="0.2">
      <c r="B442" s="159"/>
      <c r="C442" s="201" t="str">
        <f>IF(JURNAL!D443="k",JURNAL!C443,"")</f>
        <v/>
      </c>
      <c r="D442" s="173" t="str">
        <f>IF(JURNAL!D443="k",JURNAL!E443,"")</f>
        <v/>
      </c>
      <c r="E442" s="202" t="str">
        <f>IF(JURNAL!D443="k",JURNAL!F443,"")</f>
        <v/>
      </c>
      <c r="F442" s="173" t="str">
        <f>IF(JURNAL!D443="k",JURNAL!G443,"")</f>
        <v/>
      </c>
      <c r="G442" s="172" t="str">
        <f t="shared" si="16"/>
        <v/>
      </c>
      <c r="H442" s="171" t="str">
        <f>IF(JURNAL!D443="k",JURNAL!I443,"")</f>
        <v/>
      </c>
      <c r="I442" s="173" t="str">
        <f>IF(JURNAL!D443="k",JURNAL!J443,"")</f>
        <v/>
      </c>
      <c r="J442" s="172" t="str">
        <f t="shared" si="17"/>
        <v/>
      </c>
      <c r="K442" s="171" t="str">
        <f>IF(JURNAL!D443="k",JURNAL!L443,"")</f>
        <v/>
      </c>
      <c r="L442" s="160"/>
    </row>
    <row r="443" spans="2:12" x14ac:dyDescent="0.2">
      <c r="B443" s="159"/>
      <c r="C443" s="201" t="str">
        <f>IF(JURNAL!D444="k",JURNAL!C444,"")</f>
        <v/>
      </c>
      <c r="D443" s="173" t="str">
        <f>IF(JURNAL!D444="k",JURNAL!E444,"")</f>
        <v/>
      </c>
      <c r="E443" s="202" t="str">
        <f>IF(JURNAL!D444="k",JURNAL!F444,"")</f>
        <v/>
      </c>
      <c r="F443" s="173" t="str">
        <f>IF(JURNAL!D444="k",JURNAL!G444,"")</f>
        <v/>
      </c>
      <c r="G443" s="172" t="str">
        <f t="shared" si="16"/>
        <v/>
      </c>
      <c r="H443" s="171" t="str">
        <f>IF(JURNAL!D444="k",JURNAL!I444,"")</f>
        <v/>
      </c>
      <c r="I443" s="173" t="str">
        <f>IF(JURNAL!D444="k",JURNAL!J444,"")</f>
        <v/>
      </c>
      <c r="J443" s="172" t="str">
        <f t="shared" si="17"/>
        <v/>
      </c>
      <c r="K443" s="171" t="str">
        <f>IF(JURNAL!D444="k",JURNAL!L444,"")</f>
        <v/>
      </c>
      <c r="L443" s="160"/>
    </row>
    <row r="444" spans="2:12" x14ac:dyDescent="0.2">
      <c r="B444" s="159"/>
      <c r="C444" s="201" t="str">
        <f>IF(JURNAL!D445="k",JURNAL!C445,"")</f>
        <v/>
      </c>
      <c r="D444" s="173" t="str">
        <f>IF(JURNAL!D445="k",JURNAL!E445,"")</f>
        <v/>
      </c>
      <c r="E444" s="202" t="str">
        <f>IF(JURNAL!D445="k",JURNAL!F445,"")</f>
        <v/>
      </c>
      <c r="F444" s="173" t="str">
        <f>IF(JURNAL!D445="k",JURNAL!G445,"")</f>
        <v/>
      </c>
      <c r="G444" s="172" t="str">
        <f t="shared" si="16"/>
        <v/>
      </c>
      <c r="H444" s="171" t="str">
        <f>IF(JURNAL!D445="k",JURNAL!I445,"")</f>
        <v/>
      </c>
      <c r="I444" s="173" t="str">
        <f>IF(JURNAL!D445="k",JURNAL!J445,"")</f>
        <v/>
      </c>
      <c r="J444" s="172" t="str">
        <f t="shared" si="17"/>
        <v/>
      </c>
      <c r="K444" s="171" t="str">
        <f>IF(JURNAL!D445="k",JURNAL!L445,"")</f>
        <v/>
      </c>
      <c r="L444" s="160"/>
    </row>
    <row r="445" spans="2:12" x14ac:dyDescent="0.2">
      <c r="B445" s="159"/>
      <c r="C445" s="201" t="str">
        <f>IF(JURNAL!D446="k",JURNAL!C446,"")</f>
        <v/>
      </c>
      <c r="D445" s="173" t="str">
        <f>IF(JURNAL!D446="k",JURNAL!E446,"")</f>
        <v/>
      </c>
      <c r="E445" s="202" t="str">
        <f>IF(JURNAL!D446="k",JURNAL!F446,"")</f>
        <v/>
      </c>
      <c r="F445" s="173" t="str">
        <f>IF(JURNAL!D446="k",JURNAL!G446,"")</f>
        <v/>
      </c>
      <c r="G445" s="172" t="str">
        <f t="shared" si="16"/>
        <v/>
      </c>
      <c r="H445" s="171" t="str">
        <f>IF(JURNAL!D446="k",JURNAL!I446,"")</f>
        <v/>
      </c>
      <c r="I445" s="173" t="str">
        <f>IF(JURNAL!D446="k",JURNAL!J446,"")</f>
        <v/>
      </c>
      <c r="J445" s="172" t="str">
        <f t="shared" si="17"/>
        <v/>
      </c>
      <c r="K445" s="171" t="str">
        <f>IF(JURNAL!D446="k",JURNAL!L446,"")</f>
        <v/>
      </c>
      <c r="L445" s="160"/>
    </row>
    <row r="446" spans="2:12" x14ac:dyDescent="0.2">
      <c r="B446" s="159"/>
      <c r="C446" s="201" t="str">
        <f>IF(JURNAL!D447="k",JURNAL!C447,"")</f>
        <v/>
      </c>
      <c r="D446" s="173" t="str">
        <f>IF(JURNAL!D447="k",JURNAL!E447,"")</f>
        <v/>
      </c>
      <c r="E446" s="202" t="str">
        <f>IF(JURNAL!D447="k",JURNAL!F447,"")</f>
        <v/>
      </c>
      <c r="F446" s="173" t="str">
        <f>IF(JURNAL!D447="k",JURNAL!G447,"")</f>
        <v/>
      </c>
      <c r="G446" s="172" t="str">
        <f t="shared" si="16"/>
        <v/>
      </c>
      <c r="H446" s="171" t="str">
        <f>IF(JURNAL!D447="k",JURNAL!I447,"")</f>
        <v/>
      </c>
      <c r="I446" s="173" t="str">
        <f>IF(JURNAL!D447="k",JURNAL!J447,"")</f>
        <v/>
      </c>
      <c r="J446" s="172" t="str">
        <f t="shared" si="17"/>
        <v/>
      </c>
      <c r="K446" s="171" t="str">
        <f>IF(JURNAL!D447="k",JURNAL!L447,"")</f>
        <v/>
      </c>
      <c r="L446" s="160"/>
    </row>
    <row r="447" spans="2:12" x14ac:dyDescent="0.2">
      <c r="B447" s="159"/>
      <c r="C447" s="201" t="str">
        <f>IF(JURNAL!D448="k",JURNAL!C448,"")</f>
        <v/>
      </c>
      <c r="D447" s="173" t="str">
        <f>IF(JURNAL!D448="k",JURNAL!E448,"")</f>
        <v/>
      </c>
      <c r="E447" s="202" t="str">
        <f>IF(JURNAL!D448="k",JURNAL!F448,"")</f>
        <v/>
      </c>
      <c r="F447" s="173" t="str">
        <f>IF(JURNAL!D448="k",JURNAL!G448,"")</f>
        <v/>
      </c>
      <c r="G447" s="172" t="str">
        <f t="shared" si="16"/>
        <v/>
      </c>
      <c r="H447" s="171" t="str">
        <f>IF(JURNAL!D448="k",JURNAL!I448,"")</f>
        <v/>
      </c>
      <c r="I447" s="173" t="str">
        <f>IF(JURNAL!D448="k",JURNAL!J448,"")</f>
        <v/>
      </c>
      <c r="J447" s="172" t="str">
        <f t="shared" si="17"/>
        <v/>
      </c>
      <c r="K447" s="171" t="str">
        <f>IF(JURNAL!D448="k",JURNAL!L448,"")</f>
        <v/>
      </c>
      <c r="L447" s="160"/>
    </row>
    <row r="448" spans="2:12" x14ac:dyDescent="0.2">
      <c r="B448" s="159"/>
      <c r="C448" s="201" t="str">
        <f>IF(JURNAL!D449="k",JURNAL!C449,"")</f>
        <v/>
      </c>
      <c r="D448" s="173" t="str">
        <f>IF(JURNAL!D449="k",JURNAL!E449,"")</f>
        <v/>
      </c>
      <c r="E448" s="202" t="str">
        <f>IF(JURNAL!D449="k",JURNAL!F449,"")</f>
        <v/>
      </c>
      <c r="F448" s="173" t="str">
        <f>IF(JURNAL!D449="k",JURNAL!G449,"")</f>
        <v/>
      </c>
      <c r="G448" s="172" t="str">
        <f t="shared" si="16"/>
        <v/>
      </c>
      <c r="H448" s="171" t="str">
        <f>IF(JURNAL!D449="k",JURNAL!I449,"")</f>
        <v/>
      </c>
      <c r="I448" s="173" t="str">
        <f>IF(JURNAL!D449="k",JURNAL!J449,"")</f>
        <v/>
      </c>
      <c r="J448" s="172" t="str">
        <f t="shared" si="17"/>
        <v/>
      </c>
      <c r="K448" s="171" t="str">
        <f>IF(JURNAL!D449="k",JURNAL!L449,"")</f>
        <v/>
      </c>
      <c r="L448" s="160"/>
    </row>
    <row r="449" spans="2:12" x14ac:dyDescent="0.2">
      <c r="B449" s="159"/>
      <c r="C449" s="201" t="str">
        <f>IF(JURNAL!D450="k",JURNAL!C450,"")</f>
        <v/>
      </c>
      <c r="D449" s="173" t="str">
        <f>IF(JURNAL!D450="k",JURNAL!E450,"")</f>
        <v/>
      </c>
      <c r="E449" s="202" t="str">
        <f>IF(JURNAL!D450="k",JURNAL!F450,"")</f>
        <v/>
      </c>
      <c r="F449" s="173" t="str">
        <f>IF(JURNAL!D450="k",JURNAL!G450,"")</f>
        <v/>
      </c>
      <c r="G449" s="172" t="str">
        <f t="shared" si="16"/>
        <v/>
      </c>
      <c r="H449" s="171" t="str">
        <f>IF(JURNAL!D450="k",JURNAL!I450,"")</f>
        <v/>
      </c>
      <c r="I449" s="173" t="str">
        <f>IF(JURNAL!D450="k",JURNAL!J450,"")</f>
        <v/>
      </c>
      <c r="J449" s="172" t="str">
        <f t="shared" si="17"/>
        <v/>
      </c>
      <c r="K449" s="171" t="str">
        <f>IF(JURNAL!D450="k",JURNAL!L450,"")</f>
        <v/>
      </c>
      <c r="L449" s="160"/>
    </row>
    <row r="450" spans="2:12" x14ac:dyDescent="0.2">
      <c r="B450" s="159"/>
      <c r="C450" s="201" t="str">
        <f>IF(JURNAL!D451="k",JURNAL!C451,"")</f>
        <v/>
      </c>
      <c r="D450" s="173" t="str">
        <f>IF(JURNAL!D451="k",JURNAL!E451,"")</f>
        <v/>
      </c>
      <c r="E450" s="202" t="str">
        <f>IF(JURNAL!D451="k",JURNAL!F451,"")</f>
        <v/>
      </c>
      <c r="F450" s="173" t="str">
        <f>IF(JURNAL!D451="k",JURNAL!G451,"")</f>
        <v/>
      </c>
      <c r="G450" s="172" t="str">
        <f t="shared" si="16"/>
        <v/>
      </c>
      <c r="H450" s="171" t="str">
        <f>IF(JURNAL!D451="k",JURNAL!I451,"")</f>
        <v/>
      </c>
      <c r="I450" s="173" t="str">
        <f>IF(JURNAL!D451="k",JURNAL!J451,"")</f>
        <v/>
      </c>
      <c r="J450" s="172" t="str">
        <f t="shared" si="17"/>
        <v/>
      </c>
      <c r="K450" s="171" t="str">
        <f>IF(JURNAL!D451="k",JURNAL!L451,"")</f>
        <v/>
      </c>
      <c r="L450" s="160"/>
    </row>
    <row r="451" spans="2:12" x14ac:dyDescent="0.2">
      <c r="B451" s="159"/>
      <c r="C451" s="201" t="str">
        <f>IF(JURNAL!D452="k",JURNAL!C452,"")</f>
        <v/>
      </c>
      <c r="D451" s="173" t="str">
        <f>IF(JURNAL!D452="k",JURNAL!E452,"")</f>
        <v/>
      </c>
      <c r="E451" s="202" t="str">
        <f>IF(JURNAL!D452="k",JURNAL!F452,"")</f>
        <v/>
      </c>
      <c r="F451" s="173" t="str">
        <f>IF(JURNAL!D452="k",JURNAL!G452,"")</f>
        <v/>
      </c>
      <c r="G451" s="172" t="str">
        <f t="shared" si="16"/>
        <v/>
      </c>
      <c r="H451" s="171" t="str">
        <f>IF(JURNAL!D452="k",JURNAL!I452,"")</f>
        <v/>
      </c>
      <c r="I451" s="173" t="str">
        <f>IF(JURNAL!D452="k",JURNAL!J452,"")</f>
        <v/>
      </c>
      <c r="J451" s="172" t="str">
        <f t="shared" si="17"/>
        <v/>
      </c>
      <c r="K451" s="171" t="str">
        <f>IF(JURNAL!D452="k",JURNAL!L452,"")</f>
        <v/>
      </c>
      <c r="L451" s="160"/>
    </row>
    <row r="452" spans="2:12" x14ac:dyDescent="0.2">
      <c r="B452" s="159"/>
      <c r="C452" s="201" t="str">
        <f>IF(JURNAL!D453="k",JURNAL!C453,"")</f>
        <v/>
      </c>
      <c r="D452" s="173" t="str">
        <f>IF(JURNAL!D453="k",JURNAL!E453,"")</f>
        <v/>
      </c>
      <c r="E452" s="202" t="str">
        <f>IF(JURNAL!D453="k",JURNAL!F453,"")</f>
        <v/>
      </c>
      <c r="F452" s="173" t="str">
        <f>IF(JURNAL!D453="k",JURNAL!G453,"")</f>
        <v/>
      </c>
      <c r="G452" s="172" t="str">
        <f t="shared" si="16"/>
        <v/>
      </c>
      <c r="H452" s="171" t="str">
        <f>IF(JURNAL!D453="k",JURNAL!I453,"")</f>
        <v/>
      </c>
      <c r="I452" s="173" t="str">
        <f>IF(JURNAL!D453="k",JURNAL!J453,"")</f>
        <v/>
      </c>
      <c r="J452" s="172" t="str">
        <f t="shared" si="17"/>
        <v/>
      </c>
      <c r="K452" s="171" t="str">
        <f>IF(JURNAL!D453="k",JURNAL!L453,"")</f>
        <v/>
      </c>
      <c r="L452" s="160"/>
    </row>
    <row r="453" spans="2:12" x14ac:dyDescent="0.2">
      <c r="B453" s="159"/>
      <c r="C453" s="201" t="str">
        <f>IF(JURNAL!D454="k",JURNAL!C454,"")</f>
        <v/>
      </c>
      <c r="D453" s="173" t="str">
        <f>IF(JURNAL!D454="k",JURNAL!E454,"")</f>
        <v/>
      </c>
      <c r="E453" s="202" t="str">
        <f>IF(JURNAL!D454="k",JURNAL!F454,"")</f>
        <v/>
      </c>
      <c r="F453" s="173" t="str">
        <f>IF(JURNAL!D454="k",JURNAL!G454,"")</f>
        <v/>
      </c>
      <c r="G453" s="172" t="str">
        <f t="shared" si="16"/>
        <v/>
      </c>
      <c r="H453" s="171" t="str">
        <f>IF(JURNAL!D454="k",JURNAL!I454,"")</f>
        <v/>
      </c>
      <c r="I453" s="173" t="str">
        <f>IF(JURNAL!D454="k",JURNAL!J454,"")</f>
        <v/>
      </c>
      <c r="J453" s="172" t="str">
        <f t="shared" si="17"/>
        <v/>
      </c>
      <c r="K453" s="171" t="str">
        <f>IF(JURNAL!D454="k",JURNAL!L454,"")</f>
        <v/>
      </c>
      <c r="L453" s="160"/>
    </row>
    <row r="454" spans="2:12" x14ac:dyDescent="0.2">
      <c r="B454" s="159"/>
      <c r="C454" s="201" t="str">
        <f>IF(JURNAL!D455="k",JURNAL!C455,"")</f>
        <v/>
      </c>
      <c r="D454" s="173" t="str">
        <f>IF(JURNAL!D455="k",JURNAL!E455,"")</f>
        <v/>
      </c>
      <c r="E454" s="202" t="str">
        <f>IF(JURNAL!D455="k",JURNAL!F455,"")</f>
        <v/>
      </c>
      <c r="F454" s="173" t="str">
        <f>IF(JURNAL!D455="k",JURNAL!G455,"")</f>
        <v/>
      </c>
      <c r="G454" s="172" t="str">
        <f t="shared" si="16"/>
        <v/>
      </c>
      <c r="H454" s="171" t="str">
        <f>IF(JURNAL!D455="k",JURNAL!I455,"")</f>
        <v/>
      </c>
      <c r="I454" s="173" t="str">
        <f>IF(JURNAL!D455="k",JURNAL!J455,"")</f>
        <v/>
      </c>
      <c r="J454" s="172" t="str">
        <f t="shared" si="17"/>
        <v/>
      </c>
      <c r="K454" s="171" t="str">
        <f>IF(JURNAL!D455="k",JURNAL!L455,"")</f>
        <v/>
      </c>
      <c r="L454" s="160"/>
    </row>
    <row r="455" spans="2:12" x14ac:dyDescent="0.2">
      <c r="B455" s="159"/>
      <c r="C455" s="201" t="str">
        <f>IF(JURNAL!D456="k",JURNAL!C456,"")</f>
        <v/>
      </c>
      <c r="D455" s="173" t="str">
        <f>IF(JURNAL!D456="k",JURNAL!E456,"")</f>
        <v/>
      </c>
      <c r="E455" s="202" t="str">
        <f>IF(JURNAL!D456="k",JURNAL!F456,"")</f>
        <v/>
      </c>
      <c r="F455" s="173" t="str">
        <f>IF(JURNAL!D456="k",JURNAL!G456,"")</f>
        <v/>
      </c>
      <c r="G455" s="172" t="str">
        <f t="shared" si="16"/>
        <v/>
      </c>
      <c r="H455" s="171" t="str">
        <f>IF(JURNAL!D456="k",JURNAL!I456,"")</f>
        <v/>
      </c>
      <c r="I455" s="173" t="str">
        <f>IF(JURNAL!D456="k",JURNAL!J456,"")</f>
        <v/>
      </c>
      <c r="J455" s="172" t="str">
        <f t="shared" si="17"/>
        <v/>
      </c>
      <c r="K455" s="171" t="str">
        <f>IF(JURNAL!D456="k",JURNAL!L456,"")</f>
        <v/>
      </c>
      <c r="L455" s="160"/>
    </row>
    <row r="456" spans="2:12" x14ac:dyDescent="0.2">
      <c r="B456" s="159"/>
      <c r="C456" s="201" t="str">
        <f>IF(JURNAL!D457="k",JURNAL!C457,"")</f>
        <v/>
      </c>
      <c r="D456" s="173" t="str">
        <f>IF(JURNAL!D457="k",JURNAL!E457,"")</f>
        <v/>
      </c>
      <c r="E456" s="202" t="str">
        <f>IF(JURNAL!D457="k",JURNAL!F457,"")</f>
        <v/>
      </c>
      <c r="F456" s="173" t="str">
        <f>IF(JURNAL!D457="k",JURNAL!G457,"")</f>
        <v/>
      </c>
      <c r="G456" s="172" t="str">
        <f t="shared" si="16"/>
        <v/>
      </c>
      <c r="H456" s="171" t="str">
        <f>IF(JURNAL!D457="k",JURNAL!I457,"")</f>
        <v/>
      </c>
      <c r="I456" s="173" t="str">
        <f>IF(JURNAL!D457="k",JURNAL!J457,"")</f>
        <v/>
      </c>
      <c r="J456" s="172" t="str">
        <f t="shared" si="17"/>
        <v/>
      </c>
      <c r="K456" s="171" t="str">
        <f>IF(JURNAL!D457="k",JURNAL!L457,"")</f>
        <v/>
      </c>
      <c r="L456" s="160"/>
    </row>
    <row r="457" spans="2:12" x14ac:dyDescent="0.2">
      <c r="B457" s="159"/>
      <c r="C457" s="201" t="str">
        <f>IF(JURNAL!D458="k",JURNAL!C458,"")</f>
        <v/>
      </c>
      <c r="D457" s="173" t="str">
        <f>IF(JURNAL!D458="k",JURNAL!E458,"")</f>
        <v/>
      </c>
      <c r="E457" s="202" t="str">
        <f>IF(JURNAL!D458="k",JURNAL!F458,"")</f>
        <v/>
      </c>
      <c r="F457" s="173" t="str">
        <f>IF(JURNAL!D458="k",JURNAL!G458,"")</f>
        <v/>
      </c>
      <c r="G457" s="172" t="str">
        <f t="shared" si="16"/>
        <v/>
      </c>
      <c r="H457" s="171" t="str">
        <f>IF(JURNAL!D458="k",JURNAL!I458,"")</f>
        <v/>
      </c>
      <c r="I457" s="173" t="str">
        <f>IF(JURNAL!D458="k",JURNAL!J458,"")</f>
        <v/>
      </c>
      <c r="J457" s="172" t="str">
        <f t="shared" si="17"/>
        <v/>
      </c>
      <c r="K457" s="171" t="str">
        <f>IF(JURNAL!D458="k",JURNAL!L458,"")</f>
        <v/>
      </c>
      <c r="L457" s="160"/>
    </row>
    <row r="458" spans="2:12" x14ac:dyDescent="0.2">
      <c r="B458" s="159"/>
      <c r="C458" s="201" t="str">
        <f>IF(JURNAL!D459="k",JURNAL!C459,"")</f>
        <v/>
      </c>
      <c r="D458" s="173" t="str">
        <f>IF(JURNAL!D459="k",JURNAL!E459,"")</f>
        <v/>
      </c>
      <c r="E458" s="202" t="str">
        <f>IF(JURNAL!D459="k",JURNAL!F459,"")</f>
        <v/>
      </c>
      <c r="F458" s="173" t="str">
        <f>IF(JURNAL!D459="k",JURNAL!G459,"")</f>
        <v/>
      </c>
      <c r="G458" s="172" t="str">
        <f t="shared" si="16"/>
        <v/>
      </c>
      <c r="H458" s="171" t="str">
        <f>IF(JURNAL!D459="k",JURNAL!I459,"")</f>
        <v/>
      </c>
      <c r="I458" s="173" t="str">
        <f>IF(JURNAL!D459="k",JURNAL!J459,"")</f>
        <v/>
      </c>
      <c r="J458" s="172" t="str">
        <f t="shared" si="17"/>
        <v/>
      </c>
      <c r="K458" s="171" t="str">
        <f>IF(JURNAL!D459="k",JURNAL!L459,"")</f>
        <v/>
      </c>
      <c r="L458" s="160"/>
    </row>
    <row r="459" spans="2:12" x14ac:dyDescent="0.2">
      <c r="B459" s="159"/>
      <c r="C459" s="201" t="str">
        <f>IF(JURNAL!D460="k",JURNAL!C460,"")</f>
        <v/>
      </c>
      <c r="D459" s="173" t="str">
        <f>IF(JURNAL!D460="k",JURNAL!E460,"")</f>
        <v/>
      </c>
      <c r="E459" s="202" t="str">
        <f>IF(JURNAL!D460="k",JURNAL!F460,"")</f>
        <v/>
      </c>
      <c r="F459" s="173" t="str">
        <f>IF(JURNAL!D460="k",JURNAL!G460,"")</f>
        <v/>
      </c>
      <c r="G459" s="172" t="str">
        <f t="shared" si="16"/>
        <v/>
      </c>
      <c r="H459" s="171" t="str">
        <f>IF(JURNAL!D460="k",JURNAL!I460,"")</f>
        <v/>
      </c>
      <c r="I459" s="173" t="str">
        <f>IF(JURNAL!D460="k",JURNAL!J460,"")</f>
        <v/>
      </c>
      <c r="J459" s="172" t="str">
        <f t="shared" si="17"/>
        <v/>
      </c>
      <c r="K459" s="171" t="str">
        <f>IF(JURNAL!D460="k",JURNAL!L460,"")</f>
        <v/>
      </c>
      <c r="L459" s="160"/>
    </row>
    <row r="460" spans="2:12" x14ac:dyDescent="0.2">
      <c r="B460" s="159"/>
      <c r="C460" s="201" t="str">
        <f>IF(JURNAL!D461="k",JURNAL!C461,"")</f>
        <v/>
      </c>
      <c r="D460" s="173" t="str">
        <f>IF(JURNAL!D461="k",JURNAL!E461,"")</f>
        <v/>
      </c>
      <c r="E460" s="202" t="str">
        <f>IF(JURNAL!D461="k",JURNAL!F461,"")</f>
        <v/>
      </c>
      <c r="F460" s="173" t="str">
        <f>IF(JURNAL!D461="k",JURNAL!G461,"")</f>
        <v/>
      </c>
      <c r="G460" s="172" t="str">
        <f t="shared" si="16"/>
        <v/>
      </c>
      <c r="H460" s="171" t="str">
        <f>IF(JURNAL!D461="k",JURNAL!I461,"")</f>
        <v/>
      </c>
      <c r="I460" s="173" t="str">
        <f>IF(JURNAL!D461="k",JURNAL!J461,"")</f>
        <v/>
      </c>
      <c r="J460" s="172" t="str">
        <f t="shared" si="17"/>
        <v/>
      </c>
      <c r="K460" s="171" t="str">
        <f>IF(JURNAL!D461="k",JURNAL!L461,"")</f>
        <v/>
      </c>
      <c r="L460" s="160"/>
    </row>
    <row r="461" spans="2:12" x14ac:dyDescent="0.2">
      <c r="B461" s="159"/>
      <c r="C461" s="201" t="str">
        <f>IF(JURNAL!D462="k",JURNAL!C462,"")</f>
        <v/>
      </c>
      <c r="D461" s="173" t="str">
        <f>IF(JURNAL!D462="k",JURNAL!E462,"")</f>
        <v/>
      </c>
      <c r="E461" s="202" t="str">
        <f>IF(JURNAL!D462="k",JURNAL!F462,"")</f>
        <v/>
      </c>
      <c r="F461" s="173" t="str">
        <f>IF(JURNAL!D462="k",JURNAL!G462,"")</f>
        <v/>
      </c>
      <c r="G461" s="172" t="str">
        <f t="shared" si="16"/>
        <v/>
      </c>
      <c r="H461" s="171" t="str">
        <f>IF(JURNAL!D462="k",JURNAL!I462,"")</f>
        <v/>
      </c>
      <c r="I461" s="173" t="str">
        <f>IF(JURNAL!D462="k",JURNAL!J462,"")</f>
        <v/>
      </c>
      <c r="J461" s="172" t="str">
        <f t="shared" si="17"/>
        <v/>
      </c>
      <c r="K461" s="171" t="str">
        <f>IF(JURNAL!D462="k",JURNAL!L462,"")</f>
        <v/>
      </c>
      <c r="L461" s="160"/>
    </row>
    <row r="462" spans="2:12" x14ac:dyDescent="0.2">
      <c r="B462" s="159"/>
      <c r="C462" s="201" t="str">
        <f>IF(JURNAL!D463="k",JURNAL!C463,"")</f>
        <v/>
      </c>
      <c r="D462" s="173" t="str">
        <f>IF(JURNAL!D463="k",JURNAL!E463,"")</f>
        <v/>
      </c>
      <c r="E462" s="202" t="str">
        <f>IF(JURNAL!D463="k",JURNAL!F463,"")</f>
        <v/>
      </c>
      <c r="F462" s="173" t="str">
        <f>IF(JURNAL!D463="k",JURNAL!G463,"")</f>
        <v/>
      </c>
      <c r="G462" s="172" t="str">
        <f t="shared" si="16"/>
        <v/>
      </c>
      <c r="H462" s="171" t="str">
        <f>IF(JURNAL!D463="k",JURNAL!I463,"")</f>
        <v/>
      </c>
      <c r="I462" s="173" t="str">
        <f>IF(JURNAL!D463="k",JURNAL!J463,"")</f>
        <v/>
      </c>
      <c r="J462" s="172" t="str">
        <f t="shared" si="17"/>
        <v/>
      </c>
      <c r="K462" s="171" t="str">
        <f>IF(JURNAL!D463="k",JURNAL!L463,"")</f>
        <v/>
      </c>
      <c r="L462" s="160"/>
    </row>
    <row r="463" spans="2:12" x14ac:dyDescent="0.2">
      <c r="B463" s="159"/>
      <c r="C463" s="201" t="str">
        <f>IF(JURNAL!D464="k",JURNAL!C464,"")</f>
        <v/>
      </c>
      <c r="D463" s="173" t="str">
        <f>IF(JURNAL!D464="k",JURNAL!E464,"")</f>
        <v/>
      </c>
      <c r="E463" s="202" t="str">
        <f>IF(JURNAL!D464="k",JURNAL!F464,"")</f>
        <v/>
      </c>
      <c r="F463" s="173" t="str">
        <f>IF(JURNAL!D464="k",JURNAL!G464,"")</f>
        <v/>
      </c>
      <c r="G463" s="172" t="str">
        <f t="shared" si="16"/>
        <v/>
      </c>
      <c r="H463" s="171" t="str">
        <f>IF(JURNAL!D464="k",JURNAL!I464,"")</f>
        <v/>
      </c>
      <c r="I463" s="173" t="str">
        <f>IF(JURNAL!D464="k",JURNAL!J464,"")</f>
        <v/>
      </c>
      <c r="J463" s="172" t="str">
        <f t="shared" si="17"/>
        <v/>
      </c>
      <c r="K463" s="171" t="str">
        <f>IF(JURNAL!D464="k",JURNAL!L464,"")</f>
        <v/>
      </c>
      <c r="L463" s="160"/>
    </row>
    <row r="464" spans="2:12" x14ac:dyDescent="0.2">
      <c r="B464" s="159"/>
      <c r="C464" s="201" t="str">
        <f>IF(JURNAL!D465="k",JURNAL!C465,"")</f>
        <v/>
      </c>
      <c r="D464" s="173" t="str">
        <f>IF(JURNAL!D465="k",JURNAL!E465,"")</f>
        <v/>
      </c>
      <c r="E464" s="202" t="str">
        <f>IF(JURNAL!D465="k",JURNAL!F465,"")</f>
        <v/>
      </c>
      <c r="F464" s="173" t="str">
        <f>IF(JURNAL!D465="k",JURNAL!G465,"")</f>
        <v/>
      </c>
      <c r="G464" s="172" t="str">
        <f t="shared" si="16"/>
        <v/>
      </c>
      <c r="H464" s="171" t="str">
        <f>IF(JURNAL!D465="k",JURNAL!I465,"")</f>
        <v/>
      </c>
      <c r="I464" s="173" t="str">
        <f>IF(JURNAL!D465="k",JURNAL!J465,"")</f>
        <v/>
      </c>
      <c r="J464" s="172" t="str">
        <f t="shared" si="17"/>
        <v/>
      </c>
      <c r="K464" s="171" t="str">
        <f>IF(JURNAL!D465="k",JURNAL!L465,"")</f>
        <v/>
      </c>
      <c r="L464" s="160"/>
    </row>
    <row r="465" spans="2:12" x14ac:dyDescent="0.2">
      <c r="B465" s="159"/>
      <c r="C465" s="201" t="str">
        <f>IF(JURNAL!D466="k",JURNAL!C466,"")</f>
        <v/>
      </c>
      <c r="D465" s="173" t="str">
        <f>IF(JURNAL!D466="k",JURNAL!E466,"")</f>
        <v/>
      </c>
      <c r="E465" s="202" t="str">
        <f>IF(JURNAL!D466="k",JURNAL!F466,"")</f>
        <v/>
      </c>
      <c r="F465" s="173" t="str">
        <f>IF(JURNAL!D466="k",JURNAL!G466,"")</f>
        <v/>
      </c>
      <c r="G465" s="172" t="str">
        <f t="shared" si="16"/>
        <v/>
      </c>
      <c r="H465" s="171" t="str">
        <f>IF(JURNAL!D466="k",JURNAL!I466,"")</f>
        <v/>
      </c>
      <c r="I465" s="173" t="str">
        <f>IF(JURNAL!D466="k",JURNAL!J466,"")</f>
        <v/>
      </c>
      <c r="J465" s="172" t="str">
        <f t="shared" si="17"/>
        <v/>
      </c>
      <c r="K465" s="171" t="str">
        <f>IF(JURNAL!D466="k",JURNAL!L466,"")</f>
        <v/>
      </c>
      <c r="L465" s="160"/>
    </row>
    <row r="466" spans="2:12" x14ac:dyDescent="0.2">
      <c r="B466" s="159"/>
      <c r="C466" s="201" t="str">
        <f>IF(JURNAL!D467="k",JURNAL!C467,"")</f>
        <v/>
      </c>
      <c r="D466" s="173" t="str">
        <f>IF(JURNAL!D467="k",JURNAL!E467,"")</f>
        <v/>
      </c>
      <c r="E466" s="202" t="str">
        <f>IF(JURNAL!D467="k",JURNAL!F467,"")</f>
        <v/>
      </c>
      <c r="F466" s="173" t="str">
        <f>IF(JURNAL!D467="k",JURNAL!G467,"")</f>
        <v/>
      </c>
      <c r="G466" s="172" t="str">
        <f t="shared" si="16"/>
        <v/>
      </c>
      <c r="H466" s="171" t="str">
        <f>IF(JURNAL!D467="k",JURNAL!I467,"")</f>
        <v/>
      </c>
      <c r="I466" s="173" t="str">
        <f>IF(JURNAL!D467="k",JURNAL!J467,"")</f>
        <v/>
      </c>
      <c r="J466" s="172" t="str">
        <f t="shared" si="17"/>
        <v/>
      </c>
      <c r="K466" s="171" t="str">
        <f>IF(JURNAL!D467="k",JURNAL!L467,"")</f>
        <v/>
      </c>
      <c r="L466" s="160"/>
    </row>
    <row r="467" spans="2:12" x14ac:dyDescent="0.2">
      <c r="B467" s="159"/>
      <c r="C467" s="201" t="str">
        <f>IF(JURNAL!D468="k",JURNAL!C468,"")</f>
        <v/>
      </c>
      <c r="D467" s="173" t="str">
        <f>IF(JURNAL!D468="k",JURNAL!E468,"")</f>
        <v/>
      </c>
      <c r="E467" s="202" t="str">
        <f>IF(JURNAL!D468="k",JURNAL!F468,"")</f>
        <v/>
      </c>
      <c r="F467" s="173" t="str">
        <f>IF(JURNAL!D468="k",JURNAL!G468,"")</f>
        <v/>
      </c>
      <c r="G467" s="172" t="str">
        <f t="shared" si="16"/>
        <v/>
      </c>
      <c r="H467" s="171" t="str">
        <f>IF(JURNAL!D468="k",JURNAL!I468,"")</f>
        <v/>
      </c>
      <c r="I467" s="173" t="str">
        <f>IF(JURNAL!D468="k",JURNAL!J468,"")</f>
        <v/>
      </c>
      <c r="J467" s="172" t="str">
        <f t="shared" si="17"/>
        <v/>
      </c>
      <c r="K467" s="171" t="str">
        <f>IF(JURNAL!D468="k",JURNAL!L468,"")</f>
        <v/>
      </c>
      <c r="L467" s="160"/>
    </row>
    <row r="468" spans="2:12" x14ac:dyDescent="0.2">
      <c r="B468" s="159"/>
      <c r="C468" s="201" t="str">
        <f>IF(JURNAL!D469="k",JURNAL!C469,"")</f>
        <v/>
      </c>
      <c r="D468" s="173" t="str">
        <f>IF(JURNAL!D469="k",JURNAL!E469,"")</f>
        <v/>
      </c>
      <c r="E468" s="202" t="str">
        <f>IF(JURNAL!D469="k",JURNAL!F469,"")</f>
        <v/>
      </c>
      <c r="F468" s="173" t="str">
        <f>IF(JURNAL!D469="k",JURNAL!G469,"")</f>
        <v/>
      </c>
      <c r="G468" s="172" t="str">
        <f t="shared" si="16"/>
        <v/>
      </c>
      <c r="H468" s="171" t="str">
        <f>IF(JURNAL!D469="k",JURNAL!I469,"")</f>
        <v/>
      </c>
      <c r="I468" s="173" t="str">
        <f>IF(JURNAL!D469="k",JURNAL!J469,"")</f>
        <v/>
      </c>
      <c r="J468" s="172" t="str">
        <f t="shared" si="17"/>
        <v/>
      </c>
      <c r="K468" s="171" t="str">
        <f>IF(JURNAL!D469="k",JURNAL!L469,"")</f>
        <v/>
      </c>
      <c r="L468" s="160"/>
    </row>
    <row r="469" spans="2:12" x14ac:dyDescent="0.2">
      <c r="B469" s="159"/>
      <c r="C469" s="201" t="str">
        <f>IF(JURNAL!D470="k",JURNAL!C470,"")</f>
        <v/>
      </c>
      <c r="D469" s="173" t="str">
        <f>IF(JURNAL!D470="k",JURNAL!E470,"")</f>
        <v/>
      </c>
      <c r="E469" s="202" t="str">
        <f>IF(JURNAL!D470="k",JURNAL!F470,"")</f>
        <v/>
      </c>
      <c r="F469" s="173" t="str">
        <f>IF(JURNAL!D470="k",JURNAL!G470,"")</f>
        <v/>
      </c>
      <c r="G469" s="172" t="str">
        <f t="shared" si="16"/>
        <v/>
      </c>
      <c r="H469" s="171" t="str">
        <f>IF(JURNAL!D470="k",JURNAL!I470,"")</f>
        <v/>
      </c>
      <c r="I469" s="173" t="str">
        <f>IF(JURNAL!D470="k",JURNAL!J470,"")</f>
        <v/>
      </c>
      <c r="J469" s="172" t="str">
        <f t="shared" si="17"/>
        <v/>
      </c>
      <c r="K469" s="171" t="str">
        <f>IF(JURNAL!D470="k",JURNAL!L470,"")</f>
        <v/>
      </c>
      <c r="L469" s="160"/>
    </row>
    <row r="470" spans="2:12" x14ac:dyDescent="0.2">
      <c r="B470" s="159"/>
      <c r="C470" s="201" t="str">
        <f>IF(JURNAL!D471="k",JURNAL!C471,"")</f>
        <v/>
      </c>
      <c r="D470" s="173" t="str">
        <f>IF(JURNAL!D471="k",JURNAL!E471,"")</f>
        <v/>
      </c>
      <c r="E470" s="202" t="str">
        <f>IF(JURNAL!D471="k",JURNAL!F471,"")</f>
        <v/>
      </c>
      <c r="F470" s="173" t="str">
        <f>IF(JURNAL!D471="k",JURNAL!G471,"")</f>
        <v/>
      </c>
      <c r="G470" s="172" t="str">
        <f t="shared" si="16"/>
        <v/>
      </c>
      <c r="H470" s="171" t="str">
        <f>IF(JURNAL!D471="k",JURNAL!I471,"")</f>
        <v/>
      </c>
      <c r="I470" s="173" t="str">
        <f>IF(JURNAL!D471="k",JURNAL!J471,"")</f>
        <v/>
      </c>
      <c r="J470" s="172" t="str">
        <f t="shared" si="17"/>
        <v/>
      </c>
      <c r="K470" s="171" t="str">
        <f>IF(JURNAL!D471="k",JURNAL!L471,"")</f>
        <v/>
      </c>
      <c r="L470" s="160"/>
    </row>
    <row r="471" spans="2:12" x14ac:dyDescent="0.2">
      <c r="B471" s="159"/>
      <c r="C471" s="201" t="str">
        <f>IF(JURNAL!D472="k",JURNAL!C472,"")</f>
        <v/>
      </c>
      <c r="D471" s="173" t="str">
        <f>IF(JURNAL!D472="k",JURNAL!E472,"")</f>
        <v/>
      </c>
      <c r="E471" s="202" t="str">
        <f>IF(JURNAL!D472="k",JURNAL!F472,"")</f>
        <v/>
      </c>
      <c r="F471" s="173" t="str">
        <f>IF(JURNAL!D472="k",JURNAL!G472,"")</f>
        <v/>
      </c>
      <c r="G471" s="172" t="str">
        <f t="shared" si="16"/>
        <v/>
      </c>
      <c r="H471" s="171" t="str">
        <f>IF(JURNAL!D472="k",JURNAL!I472,"")</f>
        <v/>
      </c>
      <c r="I471" s="173" t="str">
        <f>IF(JURNAL!D472="k",JURNAL!J472,"")</f>
        <v/>
      </c>
      <c r="J471" s="172" t="str">
        <f t="shared" si="17"/>
        <v/>
      </c>
      <c r="K471" s="171" t="str">
        <f>IF(JURNAL!D472="k",JURNAL!L472,"")</f>
        <v/>
      </c>
      <c r="L471" s="160"/>
    </row>
    <row r="472" spans="2:12" x14ac:dyDescent="0.2">
      <c r="B472" s="159"/>
      <c r="C472" s="201" t="str">
        <f>IF(JURNAL!D473="k",JURNAL!C473,"")</f>
        <v/>
      </c>
      <c r="D472" s="173" t="str">
        <f>IF(JURNAL!D473="k",JURNAL!E473,"")</f>
        <v/>
      </c>
      <c r="E472" s="202" t="str">
        <f>IF(JURNAL!D473="k",JURNAL!F473,"")</f>
        <v/>
      </c>
      <c r="F472" s="173" t="str">
        <f>IF(JURNAL!D473="k",JURNAL!G473,"")</f>
        <v/>
      </c>
      <c r="G472" s="172" t="str">
        <f t="shared" si="16"/>
        <v/>
      </c>
      <c r="H472" s="171" t="str">
        <f>IF(JURNAL!D473="k",JURNAL!I473,"")</f>
        <v/>
      </c>
      <c r="I472" s="173" t="str">
        <f>IF(JURNAL!D473="k",JURNAL!J473,"")</f>
        <v/>
      </c>
      <c r="J472" s="172" t="str">
        <f t="shared" si="17"/>
        <v/>
      </c>
      <c r="K472" s="171" t="str">
        <f>IF(JURNAL!D473="k",JURNAL!L473,"")</f>
        <v/>
      </c>
      <c r="L472" s="160"/>
    </row>
    <row r="473" spans="2:12" x14ac:dyDescent="0.2">
      <c r="B473" s="159"/>
      <c r="C473" s="201" t="str">
        <f>IF(JURNAL!D474="k",JURNAL!C474,"")</f>
        <v/>
      </c>
      <c r="D473" s="173" t="str">
        <f>IF(JURNAL!D474="k",JURNAL!E474,"")</f>
        <v/>
      </c>
      <c r="E473" s="202" t="str">
        <f>IF(JURNAL!D474="k",JURNAL!F474,"")</f>
        <v/>
      </c>
      <c r="F473" s="173" t="str">
        <f>IF(JURNAL!D474="k",JURNAL!G474,"")</f>
        <v/>
      </c>
      <c r="G473" s="172" t="str">
        <f t="shared" si="16"/>
        <v/>
      </c>
      <c r="H473" s="171" t="str">
        <f>IF(JURNAL!D474="k",JURNAL!I474,"")</f>
        <v/>
      </c>
      <c r="I473" s="173" t="str">
        <f>IF(JURNAL!D474="k",JURNAL!J474,"")</f>
        <v/>
      </c>
      <c r="J473" s="172" t="str">
        <f t="shared" si="17"/>
        <v/>
      </c>
      <c r="K473" s="171" t="str">
        <f>IF(JURNAL!D474="k",JURNAL!L474,"")</f>
        <v/>
      </c>
      <c r="L473" s="160"/>
    </row>
    <row r="474" spans="2:12" x14ac:dyDescent="0.2">
      <c r="B474" s="159"/>
      <c r="C474" s="201" t="str">
        <f>IF(JURNAL!D475="k",JURNAL!C475,"")</f>
        <v/>
      </c>
      <c r="D474" s="173" t="str">
        <f>IF(JURNAL!D475="k",JURNAL!E475,"")</f>
        <v/>
      </c>
      <c r="E474" s="202" t="str">
        <f>IF(JURNAL!D475="k",JURNAL!F475,"")</f>
        <v/>
      </c>
      <c r="F474" s="173" t="str">
        <f>IF(JURNAL!D475="k",JURNAL!G475,"")</f>
        <v/>
      </c>
      <c r="G474" s="172" t="str">
        <f t="shared" si="16"/>
        <v/>
      </c>
      <c r="H474" s="171" t="str">
        <f>IF(JURNAL!D475="k",JURNAL!I475,"")</f>
        <v/>
      </c>
      <c r="I474" s="173" t="str">
        <f>IF(JURNAL!D475="k",JURNAL!J475,"")</f>
        <v/>
      </c>
      <c r="J474" s="172" t="str">
        <f t="shared" si="17"/>
        <v/>
      </c>
      <c r="K474" s="171" t="str">
        <f>IF(JURNAL!D475="k",JURNAL!L475,"")</f>
        <v/>
      </c>
      <c r="L474" s="160"/>
    </row>
    <row r="475" spans="2:12" x14ac:dyDescent="0.2">
      <c r="B475" s="159"/>
      <c r="C475" s="201" t="str">
        <f>IF(JURNAL!D476="k",JURNAL!C476,"")</f>
        <v/>
      </c>
      <c r="D475" s="173" t="str">
        <f>IF(JURNAL!D476="k",JURNAL!E476,"")</f>
        <v/>
      </c>
      <c r="E475" s="202" t="str">
        <f>IF(JURNAL!D476="k",JURNAL!F476,"")</f>
        <v/>
      </c>
      <c r="F475" s="173" t="str">
        <f>IF(JURNAL!D476="k",JURNAL!G476,"")</f>
        <v/>
      </c>
      <c r="G475" s="172" t="str">
        <f t="shared" si="16"/>
        <v/>
      </c>
      <c r="H475" s="171" t="str">
        <f>IF(JURNAL!D476="k",JURNAL!I476,"")</f>
        <v/>
      </c>
      <c r="I475" s="173" t="str">
        <f>IF(JURNAL!D476="k",JURNAL!J476,"")</f>
        <v/>
      </c>
      <c r="J475" s="172" t="str">
        <f t="shared" si="17"/>
        <v/>
      </c>
      <c r="K475" s="171" t="str">
        <f>IF(JURNAL!D476="k",JURNAL!L476,"")</f>
        <v/>
      </c>
      <c r="L475" s="160"/>
    </row>
    <row r="476" spans="2:12" x14ac:dyDescent="0.2">
      <c r="B476" s="159"/>
      <c r="C476" s="201" t="str">
        <f>IF(JURNAL!D477="k",JURNAL!C477,"")</f>
        <v/>
      </c>
      <c r="D476" s="173" t="str">
        <f>IF(JURNAL!D477="k",JURNAL!E477,"")</f>
        <v/>
      </c>
      <c r="E476" s="202" t="str">
        <f>IF(JURNAL!D477="k",JURNAL!F477,"")</f>
        <v/>
      </c>
      <c r="F476" s="173" t="str">
        <f>IF(JURNAL!D477="k",JURNAL!G477,"")</f>
        <v/>
      </c>
      <c r="G476" s="172" t="str">
        <f t="shared" si="16"/>
        <v/>
      </c>
      <c r="H476" s="171" t="str">
        <f>IF(JURNAL!D477="k",JURNAL!I477,"")</f>
        <v/>
      </c>
      <c r="I476" s="173" t="str">
        <f>IF(JURNAL!D477="k",JURNAL!J477,"")</f>
        <v/>
      </c>
      <c r="J476" s="172" t="str">
        <f t="shared" si="17"/>
        <v/>
      </c>
      <c r="K476" s="171" t="str">
        <f>IF(JURNAL!D477="k",JURNAL!L477,"")</f>
        <v/>
      </c>
      <c r="L476" s="160"/>
    </row>
    <row r="477" spans="2:12" x14ac:dyDescent="0.2">
      <c r="B477" s="159"/>
      <c r="C477" s="201" t="str">
        <f>IF(JURNAL!D478="k",JURNAL!C478,"")</f>
        <v/>
      </c>
      <c r="D477" s="173" t="str">
        <f>IF(JURNAL!D478="k",JURNAL!E478,"")</f>
        <v/>
      </c>
      <c r="E477" s="202" t="str">
        <f>IF(JURNAL!D478="k",JURNAL!F478,"")</f>
        <v/>
      </c>
      <c r="F477" s="173" t="str">
        <f>IF(JURNAL!D478="k",JURNAL!G478,"")</f>
        <v/>
      </c>
      <c r="G477" s="172" t="str">
        <f t="shared" si="16"/>
        <v/>
      </c>
      <c r="H477" s="171" t="str">
        <f>IF(JURNAL!D478="k",JURNAL!I478,"")</f>
        <v/>
      </c>
      <c r="I477" s="173" t="str">
        <f>IF(JURNAL!D478="k",JURNAL!J478,"")</f>
        <v/>
      </c>
      <c r="J477" s="172" t="str">
        <f t="shared" si="17"/>
        <v/>
      </c>
      <c r="K477" s="171" t="str">
        <f>IF(JURNAL!D478="k",JURNAL!L478,"")</f>
        <v/>
      </c>
      <c r="L477" s="160"/>
    </row>
    <row r="478" spans="2:12" x14ac:dyDescent="0.2">
      <c r="B478" s="159"/>
      <c r="C478" s="201" t="str">
        <f>IF(JURNAL!D479="k",JURNAL!C479,"")</f>
        <v/>
      </c>
      <c r="D478" s="173" t="str">
        <f>IF(JURNAL!D479="k",JURNAL!E479,"")</f>
        <v/>
      </c>
      <c r="E478" s="202" t="str">
        <f>IF(JURNAL!D479="k",JURNAL!F479,"")</f>
        <v/>
      </c>
      <c r="F478" s="173" t="str">
        <f>IF(JURNAL!D479="k",JURNAL!G479,"")</f>
        <v/>
      </c>
      <c r="G478" s="172" t="str">
        <f t="shared" si="16"/>
        <v/>
      </c>
      <c r="H478" s="171" t="str">
        <f>IF(JURNAL!D479="k",JURNAL!I479,"")</f>
        <v/>
      </c>
      <c r="I478" s="173" t="str">
        <f>IF(JURNAL!D479="k",JURNAL!J479,"")</f>
        <v/>
      </c>
      <c r="J478" s="172" t="str">
        <f t="shared" si="17"/>
        <v/>
      </c>
      <c r="K478" s="171" t="str">
        <f>IF(JURNAL!D479="k",JURNAL!L479,"")</f>
        <v/>
      </c>
      <c r="L478" s="160"/>
    </row>
    <row r="479" spans="2:12" x14ac:dyDescent="0.2">
      <c r="B479" s="159"/>
      <c r="C479" s="201" t="str">
        <f>IF(JURNAL!D480="k",JURNAL!C480,"")</f>
        <v/>
      </c>
      <c r="D479" s="173" t="str">
        <f>IF(JURNAL!D480="k",JURNAL!E480,"")</f>
        <v/>
      </c>
      <c r="E479" s="202" t="str">
        <f>IF(JURNAL!D480="k",JURNAL!F480,"")</f>
        <v/>
      </c>
      <c r="F479" s="173" t="str">
        <f>IF(JURNAL!D480="k",JURNAL!G480,"")</f>
        <v/>
      </c>
      <c r="G479" s="172" t="str">
        <f t="shared" si="16"/>
        <v/>
      </c>
      <c r="H479" s="171" t="str">
        <f>IF(JURNAL!D480="k",JURNAL!I480,"")</f>
        <v/>
      </c>
      <c r="I479" s="173" t="str">
        <f>IF(JURNAL!D480="k",JURNAL!J480,"")</f>
        <v/>
      </c>
      <c r="J479" s="172" t="str">
        <f t="shared" si="17"/>
        <v/>
      </c>
      <c r="K479" s="171" t="str">
        <f>IF(JURNAL!D480="k",JURNAL!L480,"")</f>
        <v/>
      </c>
      <c r="L479" s="160"/>
    </row>
    <row r="480" spans="2:12" x14ac:dyDescent="0.2">
      <c r="B480" s="159"/>
      <c r="C480" s="201" t="str">
        <f>IF(JURNAL!D481="k",JURNAL!C481,"")</f>
        <v/>
      </c>
      <c r="D480" s="173" t="str">
        <f>IF(JURNAL!D481="k",JURNAL!E481,"")</f>
        <v/>
      </c>
      <c r="E480" s="202" t="str">
        <f>IF(JURNAL!D481="k",JURNAL!F481,"")</f>
        <v/>
      </c>
      <c r="F480" s="173" t="str">
        <f>IF(JURNAL!D481="k",JURNAL!G481,"")</f>
        <v/>
      </c>
      <c r="G480" s="172" t="str">
        <f t="shared" si="16"/>
        <v/>
      </c>
      <c r="H480" s="171" t="str">
        <f>IF(JURNAL!D481="k",JURNAL!I481,"")</f>
        <v/>
      </c>
      <c r="I480" s="173" t="str">
        <f>IF(JURNAL!D481="k",JURNAL!J481,"")</f>
        <v/>
      </c>
      <c r="J480" s="172" t="str">
        <f t="shared" si="17"/>
        <v/>
      </c>
      <c r="K480" s="171" t="str">
        <f>IF(JURNAL!D481="k",JURNAL!L481,"")</f>
        <v/>
      </c>
      <c r="L480" s="160"/>
    </row>
    <row r="481" spans="2:12" x14ac:dyDescent="0.2">
      <c r="B481" s="159"/>
      <c r="C481" s="201" t="str">
        <f>IF(JURNAL!D482="k",JURNAL!C482,"")</f>
        <v/>
      </c>
      <c r="D481" s="173" t="str">
        <f>IF(JURNAL!D482="k",JURNAL!E482,"")</f>
        <v/>
      </c>
      <c r="E481" s="202" t="str">
        <f>IF(JURNAL!D482="k",JURNAL!F482,"")</f>
        <v/>
      </c>
      <c r="F481" s="173" t="str">
        <f>IF(JURNAL!D482="k",JURNAL!G482,"")</f>
        <v/>
      </c>
      <c r="G481" s="172" t="str">
        <f t="shared" si="16"/>
        <v/>
      </c>
      <c r="H481" s="171" t="str">
        <f>IF(JURNAL!D482="k",JURNAL!I482,"")</f>
        <v/>
      </c>
      <c r="I481" s="173" t="str">
        <f>IF(JURNAL!D482="k",JURNAL!J482,"")</f>
        <v/>
      </c>
      <c r="J481" s="172" t="str">
        <f t="shared" si="17"/>
        <v/>
      </c>
      <c r="K481" s="171" t="str">
        <f>IF(JURNAL!D482="k",JURNAL!L482,"")</f>
        <v/>
      </c>
      <c r="L481" s="160"/>
    </row>
    <row r="482" spans="2:12" x14ac:dyDescent="0.2">
      <c r="B482" s="159"/>
      <c r="C482" s="201" t="str">
        <f>IF(JURNAL!D483="k",JURNAL!C483,"")</f>
        <v/>
      </c>
      <c r="D482" s="173" t="str">
        <f>IF(JURNAL!D483="k",JURNAL!E483,"")</f>
        <v/>
      </c>
      <c r="E482" s="202" t="str">
        <f>IF(JURNAL!D483="k",JURNAL!F483,"")</f>
        <v/>
      </c>
      <c r="F482" s="173" t="str">
        <f>IF(JURNAL!D483="k",JURNAL!G483,"")</f>
        <v/>
      </c>
      <c r="G482" s="172" t="str">
        <f t="shared" si="16"/>
        <v/>
      </c>
      <c r="H482" s="171" t="str">
        <f>IF(JURNAL!D483="k",JURNAL!I483,"")</f>
        <v/>
      </c>
      <c r="I482" s="173" t="str">
        <f>IF(JURNAL!D483="k",JURNAL!J483,"")</f>
        <v/>
      </c>
      <c r="J482" s="172" t="str">
        <f t="shared" si="17"/>
        <v/>
      </c>
      <c r="K482" s="171" t="str">
        <f>IF(JURNAL!D483="k",JURNAL!L483,"")</f>
        <v/>
      </c>
      <c r="L482" s="160"/>
    </row>
    <row r="483" spans="2:12" x14ac:dyDescent="0.2">
      <c r="B483" s="159"/>
      <c r="C483" s="201" t="str">
        <f>IF(JURNAL!D484="k",JURNAL!C484,"")</f>
        <v/>
      </c>
      <c r="D483" s="173" t="str">
        <f>IF(JURNAL!D484="k",JURNAL!E484,"")</f>
        <v/>
      </c>
      <c r="E483" s="202" t="str">
        <f>IF(JURNAL!D484="k",JURNAL!F484,"")</f>
        <v/>
      </c>
      <c r="F483" s="173" t="str">
        <f>IF(JURNAL!D484="k",JURNAL!G484,"")</f>
        <v/>
      </c>
      <c r="G483" s="172" t="str">
        <f t="shared" si="16"/>
        <v/>
      </c>
      <c r="H483" s="171" t="str">
        <f>IF(JURNAL!D484="k",JURNAL!I484,"")</f>
        <v/>
      </c>
      <c r="I483" s="173" t="str">
        <f>IF(JURNAL!D484="k",JURNAL!J484,"")</f>
        <v/>
      </c>
      <c r="J483" s="172" t="str">
        <f t="shared" si="17"/>
        <v/>
      </c>
      <c r="K483" s="171" t="str">
        <f>IF(JURNAL!D484="k",JURNAL!L484,"")</f>
        <v/>
      </c>
      <c r="L483" s="160"/>
    </row>
    <row r="484" spans="2:12" x14ac:dyDescent="0.2">
      <c r="B484" s="159"/>
      <c r="C484" s="201" t="str">
        <f>IF(JURNAL!D485="k",JURNAL!C485,"")</f>
        <v/>
      </c>
      <c r="D484" s="173" t="str">
        <f>IF(JURNAL!D485="k",JURNAL!E485,"")</f>
        <v/>
      </c>
      <c r="E484" s="202" t="str">
        <f>IF(JURNAL!D485="k",JURNAL!F485,"")</f>
        <v/>
      </c>
      <c r="F484" s="173" t="str">
        <f>IF(JURNAL!D485="k",JURNAL!G485,"")</f>
        <v/>
      </c>
      <c r="G484" s="172" t="str">
        <f t="shared" si="16"/>
        <v/>
      </c>
      <c r="H484" s="171" t="str">
        <f>IF(JURNAL!D485="k",JURNAL!I485,"")</f>
        <v/>
      </c>
      <c r="I484" s="173" t="str">
        <f>IF(JURNAL!D485="k",JURNAL!J485,"")</f>
        <v/>
      </c>
      <c r="J484" s="172" t="str">
        <f t="shared" si="17"/>
        <v/>
      </c>
      <c r="K484" s="171" t="str">
        <f>IF(JURNAL!D485="k",JURNAL!L485,"")</f>
        <v/>
      </c>
      <c r="L484" s="160"/>
    </row>
    <row r="485" spans="2:12" x14ac:dyDescent="0.2">
      <c r="B485" s="159"/>
      <c r="C485" s="201" t="str">
        <f>IF(JURNAL!D486="k",JURNAL!C486,"")</f>
        <v/>
      </c>
      <c r="D485" s="173" t="str">
        <f>IF(JURNAL!D486="k",JURNAL!E486,"")</f>
        <v/>
      </c>
      <c r="E485" s="202" t="str">
        <f>IF(JURNAL!D486="k",JURNAL!F486,"")</f>
        <v/>
      </c>
      <c r="F485" s="173" t="str">
        <f>IF(JURNAL!D486="k",JURNAL!G486,"")</f>
        <v/>
      </c>
      <c r="G485" s="172" t="str">
        <f t="shared" ref="G485:G548" si="18">IF(F485="","",VLOOKUP(F485,NamaAkun,2))</f>
        <v/>
      </c>
      <c r="H485" s="171" t="str">
        <f>IF(JURNAL!D486="k",JURNAL!I486,"")</f>
        <v/>
      </c>
      <c r="I485" s="173" t="str">
        <f>IF(JURNAL!D486="k",JURNAL!J486,"")</f>
        <v/>
      </c>
      <c r="J485" s="172" t="str">
        <f t="shared" ref="J485:J548" si="19">IF(I485="","",VLOOKUP(I485,NamaAkun,2))</f>
        <v/>
      </c>
      <c r="K485" s="171" t="str">
        <f>IF(JURNAL!D486="k",JURNAL!L486,"")</f>
        <v/>
      </c>
      <c r="L485" s="160"/>
    </row>
    <row r="486" spans="2:12" x14ac:dyDescent="0.2">
      <c r="B486" s="159"/>
      <c r="C486" s="201" t="str">
        <f>IF(JURNAL!D487="k",JURNAL!C487,"")</f>
        <v/>
      </c>
      <c r="D486" s="173" t="str">
        <f>IF(JURNAL!D487="k",JURNAL!E487,"")</f>
        <v/>
      </c>
      <c r="E486" s="202" t="str">
        <f>IF(JURNAL!D487="k",JURNAL!F487,"")</f>
        <v/>
      </c>
      <c r="F486" s="173" t="str">
        <f>IF(JURNAL!D487="k",JURNAL!G487,"")</f>
        <v/>
      </c>
      <c r="G486" s="172" t="str">
        <f t="shared" si="18"/>
        <v/>
      </c>
      <c r="H486" s="171" t="str">
        <f>IF(JURNAL!D487="k",JURNAL!I487,"")</f>
        <v/>
      </c>
      <c r="I486" s="173" t="str">
        <f>IF(JURNAL!D487="k",JURNAL!J487,"")</f>
        <v/>
      </c>
      <c r="J486" s="172" t="str">
        <f t="shared" si="19"/>
        <v/>
      </c>
      <c r="K486" s="171" t="str">
        <f>IF(JURNAL!D487="k",JURNAL!L487,"")</f>
        <v/>
      </c>
      <c r="L486" s="160"/>
    </row>
    <row r="487" spans="2:12" x14ac:dyDescent="0.2">
      <c r="B487" s="159"/>
      <c r="C487" s="201" t="str">
        <f>IF(JURNAL!D488="k",JURNAL!C488,"")</f>
        <v/>
      </c>
      <c r="D487" s="173" t="str">
        <f>IF(JURNAL!D488="k",JURNAL!E488,"")</f>
        <v/>
      </c>
      <c r="E487" s="202" t="str">
        <f>IF(JURNAL!D488="k",JURNAL!F488,"")</f>
        <v/>
      </c>
      <c r="F487" s="173" t="str">
        <f>IF(JURNAL!D488="k",JURNAL!G488,"")</f>
        <v/>
      </c>
      <c r="G487" s="172" t="str">
        <f t="shared" si="18"/>
        <v/>
      </c>
      <c r="H487" s="171" t="str">
        <f>IF(JURNAL!D488="k",JURNAL!I488,"")</f>
        <v/>
      </c>
      <c r="I487" s="173" t="str">
        <f>IF(JURNAL!D488="k",JURNAL!J488,"")</f>
        <v/>
      </c>
      <c r="J487" s="172" t="str">
        <f t="shared" si="19"/>
        <v/>
      </c>
      <c r="K487" s="171" t="str">
        <f>IF(JURNAL!D488="k",JURNAL!L488,"")</f>
        <v/>
      </c>
      <c r="L487" s="160"/>
    </row>
    <row r="488" spans="2:12" x14ac:dyDescent="0.2">
      <c r="B488" s="159"/>
      <c r="C488" s="201" t="str">
        <f>IF(JURNAL!D489="k",JURNAL!C489,"")</f>
        <v/>
      </c>
      <c r="D488" s="173" t="str">
        <f>IF(JURNAL!D489="k",JURNAL!E489,"")</f>
        <v/>
      </c>
      <c r="E488" s="202" t="str">
        <f>IF(JURNAL!D489="k",JURNAL!F489,"")</f>
        <v/>
      </c>
      <c r="F488" s="173" t="str">
        <f>IF(JURNAL!D489="k",JURNAL!G489,"")</f>
        <v/>
      </c>
      <c r="G488" s="172" t="str">
        <f t="shared" si="18"/>
        <v/>
      </c>
      <c r="H488" s="171" t="str">
        <f>IF(JURNAL!D489="k",JURNAL!I489,"")</f>
        <v/>
      </c>
      <c r="I488" s="173" t="str">
        <f>IF(JURNAL!D489="k",JURNAL!J489,"")</f>
        <v/>
      </c>
      <c r="J488" s="172" t="str">
        <f t="shared" si="19"/>
        <v/>
      </c>
      <c r="K488" s="171" t="str">
        <f>IF(JURNAL!D489="k",JURNAL!L489,"")</f>
        <v/>
      </c>
      <c r="L488" s="160"/>
    </row>
    <row r="489" spans="2:12" x14ac:dyDescent="0.2">
      <c r="B489" s="159"/>
      <c r="C489" s="201" t="str">
        <f>IF(JURNAL!D490="k",JURNAL!C490,"")</f>
        <v/>
      </c>
      <c r="D489" s="173" t="str">
        <f>IF(JURNAL!D490="k",JURNAL!E490,"")</f>
        <v/>
      </c>
      <c r="E489" s="202" t="str">
        <f>IF(JURNAL!D490="k",JURNAL!F490,"")</f>
        <v/>
      </c>
      <c r="F489" s="173" t="str">
        <f>IF(JURNAL!D490="k",JURNAL!G490,"")</f>
        <v/>
      </c>
      <c r="G489" s="172" t="str">
        <f t="shared" si="18"/>
        <v/>
      </c>
      <c r="H489" s="171" t="str">
        <f>IF(JURNAL!D490="k",JURNAL!I490,"")</f>
        <v/>
      </c>
      <c r="I489" s="173" t="str">
        <f>IF(JURNAL!D490="k",JURNAL!J490,"")</f>
        <v/>
      </c>
      <c r="J489" s="172" t="str">
        <f t="shared" si="19"/>
        <v/>
      </c>
      <c r="K489" s="171" t="str">
        <f>IF(JURNAL!D490="k",JURNAL!L490,"")</f>
        <v/>
      </c>
      <c r="L489" s="160"/>
    </row>
    <row r="490" spans="2:12" x14ac:dyDescent="0.2">
      <c r="B490" s="159"/>
      <c r="C490" s="201" t="str">
        <f>IF(JURNAL!D491="k",JURNAL!C491,"")</f>
        <v/>
      </c>
      <c r="D490" s="173" t="str">
        <f>IF(JURNAL!D491="k",JURNAL!E491,"")</f>
        <v/>
      </c>
      <c r="E490" s="202" t="str">
        <f>IF(JURNAL!D491="k",JURNAL!F491,"")</f>
        <v/>
      </c>
      <c r="F490" s="173" t="str">
        <f>IF(JURNAL!D491="k",JURNAL!G491,"")</f>
        <v/>
      </c>
      <c r="G490" s="172" t="str">
        <f t="shared" si="18"/>
        <v/>
      </c>
      <c r="H490" s="171" t="str">
        <f>IF(JURNAL!D491="k",JURNAL!I491,"")</f>
        <v/>
      </c>
      <c r="I490" s="173" t="str">
        <f>IF(JURNAL!D491="k",JURNAL!J491,"")</f>
        <v/>
      </c>
      <c r="J490" s="172" t="str">
        <f t="shared" si="19"/>
        <v/>
      </c>
      <c r="K490" s="171" t="str">
        <f>IF(JURNAL!D491="k",JURNAL!L491,"")</f>
        <v/>
      </c>
      <c r="L490" s="160"/>
    </row>
    <row r="491" spans="2:12" x14ac:dyDescent="0.2">
      <c r="B491" s="159"/>
      <c r="C491" s="201" t="str">
        <f>IF(JURNAL!D492="k",JURNAL!C492,"")</f>
        <v/>
      </c>
      <c r="D491" s="173" t="str">
        <f>IF(JURNAL!D492="k",JURNAL!E492,"")</f>
        <v/>
      </c>
      <c r="E491" s="202" t="str">
        <f>IF(JURNAL!D492="k",JURNAL!F492,"")</f>
        <v/>
      </c>
      <c r="F491" s="173" t="str">
        <f>IF(JURNAL!D492="k",JURNAL!G492,"")</f>
        <v/>
      </c>
      <c r="G491" s="172" t="str">
        <f t="shared" si="18"/>
        <v/>
      </c>
      <c r="H491" s="171" t="str">
        <f>IF(JURNAL!D492="k",JURNAL!I492,"")</f>
        <v/>
      </c>
      <c r="I491" s="173" t="str">
        <f>IF(JURNAL!D492="k",JURNAL!J492,"")</f>
        <v/>
      </c>
      <c r="J491" s="172" t="str">
        <f t="shared" si="19"/>
        <v/>
      </c>
      <c r="K491" s="171" t="str">
        <f>IF(JURNAL!D492="k",JURNAL!L492,"")</f>
        <v/>
      </c>
      <c r="L491" s="160"/>
    </row>
    <row r="492" spans="2:12" x14ac:dyDescent="0.2">
      <c r="B492" s="159"/>
      <c r="C492" s="201" t="str">
        <f>IF(JURNAL!D493="k",JURNAL!C493,"")</f>
        <v/>
      </c>
      <c r="D492" s="173" t="str">
        <f>IF(JURNAL!D493="k",JURNAL!E493,"")</f>
        <v/>
      </c>
      <c r="E492" s="202" t="str">
        <f>IF(JURNAL!D493="k",JURNAL!F493,"")</f>
        <v/>
      </c>
      <c r="F492" s="173" t="str">
        <f>IF(JURNAL!D493="k",JURNAL!G493,"")</f>
        <v/>
      </c>
      <c r="G492" s="172" t="str">
        <f t="shared" si="18"/>
        <v/>
      </c>
      <c r="H492" s="171" t="str">
        <f>IF(JURNAL!D493="k",JURNAL!I493,"")</f>
        <v/>
      </c>
      <c r="I492" s="173" t="str">
        <f>IF(JURNAL!D493="k",JURNAL!J493,"")</f>
        <v/>
      </c>
      <c r="J492" s="172" t="str">
        <f t="shared" si="19"/>
        <v/>
      </c>
      <c r="K492" s="171" t="str">
        <f>IF(JURNAL!D493="k",JURNAL!L493,"")</f>
        <v/>
      </c>
      <c r="L492" s="160"/>
    </row>
    <row r="493" spans="2:12" x14ac:dyDescent="0.2">
      <c r="B493" s="159"/>
      <c r="C493" s="201" t="str">
        <f>IF(JURNAL!D494="k",JURNAL!C494,"")</f>
        <v/>
      </c>
      <c r="D493" s="173" t="str">
        <f>IF(JURNAL!D494="k",JURNAL!E494,"")</f>
        <v/>
      </c>
      <c r="E493" s="202" t="str">
        <f>IF(JURNAL!D494="k",JURNAL!F494,"")</f>
        <v/>
      </c>
      <c r="F493" s="173" t="str">
        <f>IF(JURNAL!D494="k",JURNAL!G494,"")</f>
        <v/>
      </c>
      <c r="G493" s="172" t="str">
        <f t="shared" si="18"/>
        <v/>
      </c>
      <c r="H493" s="171" t="str">
        <f>IF(JURNAL!D494="k",JURNAL!I494,"")</f>
        <v/>
      </c>
      <c r="I493" s="173" t="str">
        <f>IF(JURNAL!D494="k",JURNAL!J494,"")</f>
        <v/>
      </c>
      <c r="J493" s="172" t="str">
        <f t="shared" si="19"/>
        <v/>
      </c>
      <c r="K493" s="171" t="str">
        <f>IF(JURNAL!D494="k",JURNAL!L494,"")</f>
        <v/>
      </c>
      <c r="L493" s="160"/>
    </row>
    <row r="494" spans="2:12" x14ac:dyDescent="0.2">
      <c r="B494" s="159"/>
      <c r="C494" s="201" t="str">
        <f>IF(JURNAL!D495="k",JURNAL!C495,"")</f>
        <v/>
      </c>
      <c r="D494" s="173" t="str">
        <f>IF(JURNAL!D495="k",JURNAL!E495,"")</f>
        <v/>
      </c>
      <c r="E494" s="202" t="str">
        <f>IF(JURNAL!D495="k",JURNAL!F495,"")</f>
        <v/>
      </c>
      <c r="F494" s="173" t="str">
        <f>IF(JURNAL!D495="k",JURNAL!G495,"")</f>
        <v/>
      </c>
      <c r="G494" s="172" t="str">
        <f t="shared" si="18"/>
        <v/>
      </c>
      <c r="H494" s="171" t="str">
        <f>IF(JURNAL!D495="k",JURNAL!I495,"")</f>
        <v/>
      </c>
      <c r="I494" s="173" t="str">
        <f>IF(JURNAL!D495="k",JURNAL!J495,"")</f>
        <v/>
      </c>
      <c r="J494" s="172" t="str">
        <f t="shared" si="19"/>
        <v/>
      </c>
      <c r="K494" s="171" t="str">
        <f>IF(JURNAL!D495="k",JURNAL!L495,"")</f>
        <v/>
      </c>
      <c r="L494" s="160"/>
    </row>
    <row r="495" spans="2:12" x14ac:dyDescent="0.2">
      <c r="B495" s="159"/>
      <c r="C495" s="201" t="str">
        <f>IF(JURNAL!D496="k",JURNAL!C496,"")</f>
        <v/>
      </c>
      <c r="D495" s="173" t="str">
        <f>IF(JURNAL!D496="k",JURNAL!E496,"")</f>
        <v/>
      </c>
      <c r="E495" s="202" t="str">
        <f>IF(JURNAL!D496="k",JURNAL!F496,"")</f>
        <v/>
      </c>
      <c r="F495" s="173" t="str">
        <f>IF(JURNAL!D496="k",JURNAL!G496,"")</f>
        <v/>
      </c>
      <c r="G495" s="172" t="str">
        <f t="shared" si="18"/>
        <v/>
      </c>
      <c r="H495" s="171" t="str">
        <f>IF(JURNAL!D496="k",JURNAL!I496,"")</f>
        <v/>
      </c>
      <c r="I495" s="173" t="str">
        <f>IF(JURNAL!D496="k",JURNAL!J496,"")</f>
        <v/>
      </c>
      <c r="J495" s="172" t="str">
        <f t="shared" si="19"/>
        <v/>
      </c>
      <c r="K495" s="171" t="str">
        <f>IF(JURNAL!D496="k",JURNAL!L496,"")</f>
        <v/>
      </c>
      <c r="L495" s="160"/>
    </row>
    <row r="496" spans="2:12" x14ac:dyDescent="0.2">
      <c r="B496" s="159"/>
      <c r="C496" s="201" t="str">
        <f>IF(JURNAL!D497="k",JURNAL!C497,"")</f>
        <v/>
      </c>
      <c r="D496" s="173" t="str">
        <f>IF(JURNAL!D497="k",JURNAL!E497,"")</f>
        <v/>
      </c>
      <c r="E496" s="202" t="str">
        <f>IF(JURNAL!D497="k",JURNAL!F497,"")</f>
        <v/>
      </c>
      <c r="F496" s="173" t="str">
        <f>IF(JURNAL!D497="k",JURNAL!G497,"")</f>
        <v/>
      </c>
      <c r="G496" s="172" t="str">
        <f t="shared" si="18"/>
        <v/>
      </c>
      <c r="H496" s="171" t="str">
        <f>IF(JURNAL!D497="k",JURNAL!I497,"")</f>
        <v/>
      </c>
      <c r="I496" s="173" t="str">
        <f>IF(JURNAL!D497="k",JURNAL!J497,"")</f>
        <v/>
      </c>
      <c r="J496" s="172" t="str">
        <f t="shared" si="19"/>
        <v/>
      </c>
      <c r="K496" s="171" t="str">
        <f>IF(JURNAL!D497="k",JURNAL!L497,"")</f>
        <v/>
      </c>
      <c r="L496" s="160"/>
    </row>
    <row r="497" spans="2:12" x14ac:dyDescent="0.2">
      <c r="B497" s="159"/>
      <c r="C497" s="201" t="str">
        <f>IF(JURNAL!D498="k",JURNAL!C498,"")</f>
        <v/>
      </c>
      <c r="D497" s="173" t="str">
        <f>IF(JURNAL!D498="k",JURNAL!E498,"")</f>
        <v/>
      </c>
      <c r="E497" s="202" t="str">
        <f>IF(JURNAL!D498="k",JURNAL!F498,"")</f>
        <v/>
      </c>
      <c r="F497" s="173" t="str">
        <f>IF(JURNAL!D498="k",JURNAL!G498,"")</f>
        <v/>
      </c>
      <c r="G497" s="172" t="str">
        <f t="shared" si="18"/>
        <v/>
      </c>
      <c r="H497" s="171" t="str">
        <f>IF(JURNAL!D498="k",JURNAL!I498,"")</f>
        <v/>
      </c>
      <c r="I497" s="173" t="str">
        <f>IF(JURNAL!D498="k",JURNAL!J498,"")</f>
        <v/>
      </c>
      <c r="J497" s="172" t="str">
        <f t="shared" si="19"/>
        <v/>
      </c>
      <c r="K497" s="171" t="str">
        <f>IF(JURNAL!D498="k",JURNAL!L498,"")</f>
        <v/>
      </c>
      <c r="L497" s="160"/>
    </row>
    <row r="498" spans="2:12" x14ac:dyDescent="0.2">
      <c r="B498" s="159"/>
      <c r="C498" s="201" t="str">
        <f>IF(JURNAL!D499="k",JURNAL!C499,"")</f>
        <v/>
      </c>
      <c r="D498" s="173" t="str">
        <f>IF(JURNAL!D499="k",JURNAL!E499,"")</f>
        <v/>
      </c>
      <c r="E498" s="202" t="str">
        <f>IF(JURNAL!D499="k",JURNAL!F499,"")</f>
        <v/>
      </c>
      <c r="F498" s="173" t="str">
        <f>IF(JURNAL!D499="k",JURNAL!G499,"")</f>
        <v/>
      </c>
      <c r="G498" s="172" t="str">
        <f t="shared" si="18"/>
        <v/>
      </c>
      <c r="H498" s="171" t="str">
        <f>IF(JURNAL!D499="k",JURNAL!I499,"")</f>
        <v/>
      </c>
      <c r="I498" s="173" t="str">
        <f>IF(JURNAL!D499="k",JURNAL!J499,"")</f>
        <v/>
      </c>
      <c r="J498" s="172" t="str">
        <f t="shared" si="19"/>
        <v/>
      </c>
      <c r="K498" s="171" t="str">
        <f>IF(JURNAL!D499="k",JURNAL!L499,"")</f>
        <v/>
      </c>
      <c r="L498" s="160"/>
    </row>
    <row r="499" spans="2:12" x14ac:dyDescent="0.2">
      <c r="B499" s="159"/>
      <c r="C499" s="201" t="str">
        <f>IF(JURNAL!D500="k",JURNAL!C500,"")</f>
        <v/>
      </c>
      <c r="D499" s="173" t="str">
        <f>IF(JURNAL!D500="k",JURNAL!E500,"")</f>
        <v/>
      </c>
      <c r="E499" s="202" t="str">
        <f>IF(JURNAL!D500="k",JURNAL!F500,"")</f>
        <v/>
      </c>
      <c r="F499" s="173" t="str">
        <f>IF(JURNAL!D500="k",JURNAL!G500,"")</f>
        <v/>
      </c>
      <c r="G499" s="172" t="str">
        <f t="shared" si="18"/>
        <v/>
      </c>
      <c r="H499" s="171" t="str">
        <f>IF(JURNAL!D500="k",JURNAL!I500,"")</f>
        <v/>
      </c>
      <c r="I499" s="173" t="str">
        <f>IF(JURNAL!D500="k",JURNAL!J500,"")</f>
        <v/>
      </c>
      <c r="J499" s="172" t="str">
        <f t="shared" si="19"/>
        <v/>
      </c>
      <c r="K499" s="171" t="str">
        <f>IF(JURNAL!D500="k",JURNAL!L500,"")</f>
        <v/>
      </c>
      <c r="L499" s="160"/>
    </row>
    <row r="500" spans="2:12" x14ac:dyDescent="0.2">
      <c r="B500" s="159"/>
      <c r="C500" s="201" t="str">
        <f>IF(JURNAL!D501="k",JURNAL!C501,"")</f>
        <v/>
      </c>
      <c r="D500" s="173" t="str">
        <f>IF(JURNAL!D501="k",JURNAL!E501,"")</f>
        <v/>
      </c>
      <c r="E500" s="202" t="str">
        <f>IF(JURNAL!D501="k",JURNAL!F501,"")</f>
        <v/>
      </c>
      <c r="F500" s="173" t="str">
        <f>IF(JURNAL!D501="k",JURNAL!G501,"")</f>
        <v/>
      </c>
      <c r="G500" s="172" t="str">
        <f t="shared" si="18"/>
        <v/>
      </c>
      <c r="H500" s="171" t="str">
        <f>IF(JURNAL!D501="k",JURNAL!I501,"")</f>
        <v/>
      </c>
      <c r="I500" s="173" t="str">
        <f>IF(JURNAL!D501="k",JURNAL!J501,"")</f>
        <v/>
      </c>
      <c r="J500" s="172" t="str">
        <f t="shared" si="19"/>
        <v/>
      </c>
      <c r="K500" s="171" t="str">
        <f>IF(JURNAL!D501="k",JURNAL!L501,"")</f>
        <v/>
      </c>
      <c r="L500" s="160"/>
    </row>
    <row r="501" spans="2:12" x14ac:dyDescent="0.2">
      <c r="B501" s="159"/>
      <c r="C501" s="201" t="str">
        <f>IF(JURNAL!D502="k",JURNAL!C502,"")</f>
        <v/>
      </c>
      <c r="D501" s="173" t="str">
        <f>IF(JURNAL!D502="k",JURNAL!E502,"")</f>
        <v/>
      </c>
      <c r="E501" s="202" t="str">
        <f>IF(JURNAL!D502="k",JURNAL!F502,"")</f>
        <v/>
      </c>
      <c r="F501" s="173" t="str">
        <f>IF(JURNAL!D502="k",JURNAL!G502,"")</f>
        <v/>
      </c>
      <c r="G501" s="172" t="str">
        <f t="shared" si="18"/>
        <v/>
      </c>
      <c r="H501" s="171" t="str">
        <f>IF(JURNAL!D502="k",JURNAL!I502,"")</f>
        <v/>
      </c>
      <c r="I501" s="173" t="str">
        <f>IF(JURNAL!D502="k",JURNAL!J502,"")</f>
        <v/>
      </c>
      <c r="J501" s="172" t="str">
        <f t="shared" si="19"/>
        <v/>
      </c>
      <c r="K501" s="171" t="str">
        <f>IF(JURNAL!D502="k",JURNAL!L502,"")</f>
        <v/>
      </c>
      <c r="L501" s="160"/>
    </row>
    <row r="502" spans="2:12" x14ac:dyDescent="0.2">
      <c r="B502" s="159"/>
      <c r="C502" s="201" t="str">
        <f>IF(JURNAL!D503="k",JURNAL!C503,"")</f>
        <v/>
      </c>
      <c r="D502" s="173" t="str">
        <f>IF(JURNAL!D503="k",JURNAL!E503,"")</f>
        <v/>
      </c>
      <c r="E502" s="202" t="str">
        <f>IF(JURNAL!D503="k",JURNAL!F503,"")</f>
        <v/>
      </c>
      <c r="F502" s="173" t="str">
        <f>IF(JURNAL!D503="k",JURNAL!G503,"")</f>
        <v/>
      </c>
      <c r="G502" s="172" t="str">
        <f t="shared" si="18"/>
        <v/>
      </c>
      <c r="H502" s="171" t="str">
        <f>IF(JURNAL!D503="k",JURNAL!I503,"")</f>
        <v/>
      </c>
      <c r="I502" s="173" t="str">
        <f>IF(JURNAL!D503="k",JURNAL!J503,"")</f>
        <v/>
      </c>
      <c r="J502" s="172" t="str">
        <f t="shared" si="19"/>
        <v/>
      </c>
      <c r="K502" s="171" t="str">
        <f>IF(JURNAL!D503="k",JURNAL!L503,"")</f>
        <v/>
      </c>
      <c r="L502" s="160"/>
    </row>
    <row r="503" spans="2:12" x14ac:dyDescent="0.2">
      <c r="B503" s="159"/>
      <c r="C503" s="201" t="str">
        <f>IF(JURNAL!D504="k",JURNAL!C504,"")</f>
        <v/>
      </c>
      <c r="D503" s="173" t="str">
        <f>IF(JURNAL!D504="k",JURNAL!E504,"")</f>
        <v/>
      </c>
      <c r="E503" s="202" t="str">
        <f>IF(JURNAL!D504="k",JURNAL!F504,"")</f>
        <v/>
      </c>
      <c r="F503" s="173" t="str">
        <f>IF(JURNAL!D504="k",JURNAL!G504,"")</f>
        <v/>
      </c>
      <c r="G503" s="172" t="str">
        <f t="shared" si="18"/>
        <v/>
      </c>
      <c r="H503" s="171" t="str">
        <f>IF(JURNAL!D504="k",JURNAL!I504,"")</f>
        <v/>
      </c>
      <c r="I503" s="173" t="str">
        <f>IF(JURNAL!D504="k",JURNAL!J504,"")</f>
        <v/>
      </c>
      <c r="J503" s="172" t="str">
        <f t="shared" si="19"/>
        <v/>
      </c>
      <c r="K503" s="171" t="str">
        <f>IF(JURNAL!D504="k",JURNAL!L504,"")</f>
        <v/>
      </c>
      <c r="L503" s="160"/>
    </row>
    <row r="504" spans="2:12" x14ac:dyDescent="0.2">
      <c r="B504" s="159"/>
      <c r="C504" s="201" t="str">
        <f>IF(JURNAL!D505="k",JURNAL!C505,"")</f>
        <v/>
      </c>
      <c r="D504" s="173" t="str">
        <f>IF(JURNAL!D505="k",JURNAL!E505,"")</f>
        <v/>
      </c>
      <c r="E504" s="202" t="str">
        <f>IF(JURNAL!D505="k",JURNAL!F505,"")</f>
        <v/>
      </c>
      <c r="F504" s="173" t="str">
        <f>IF(JURNAL!D505="k",JURNAL!G505,"")</f>
        <v/>
      </c>
      <c r="G504" s="172" t="str">
        <f t="shared" si="18"/>
        <v/>
      </c>
      <c r="H504" s="171" t="str">
        <f>IF(JURNAL!D505="k",JURNAL!I505,"")</f>
        <v/>
      </c>
      <c r="I504" s="173" t="str">
        <f>IF(JURNAL!D505="k",JURNAL!J505,"")</f>
        <v/>
      </c>
      <c r="J504" s="172" t="str">
        <f t="shared" si="19"/>
        <v/>
      </c>
      <c r="K504" s="171" t="str">
        <f>IF(JURNAL!D505="k",JURNAL!L505,"")</f>
        <v/>
      </c>
      <c r="L504" s="160"/>
    </row>
    <row r="505" spans="2:12" x14ac:dyDescent="0.2">
      <c r="B505" s="159"/>
      <c r="C505" s="201" t="str">
        <f>IF(JURNAL!D506="k",JURNAL!C506,"")</f>
        <v/>
      </c>
      <c r="D505" s="173" t="str">
        <f>IF(JURNAL!D506="k",JURNAL!E506,"")</f>
        <v/>
      </c>
      <c r="E505" s="202" t="str">
        <f>IF(JURNAL!D506="k",JURNAL!F506,"")</f>
        <v/>
      </c>
      <c r="F505" s="173" t="str">
        <f>IF(JURNAL!D506="k",JURNAL!G506,"")</f>
        <v/>
      </c>
      <c r="G505" s="172" t="str">
        <f t="shared" si="18"/>
        <v/>
      </c>
      <c r="H505" s="171" t="str">
        <f>IF(JURNAL!D506="k",JURNAL!I506,"")</f>
        <v/>
      </c>
      <c r="I505" s="173" t="str">
        <f>IF(JURNAL!D506="k",JURNAL!J506,"")</f>
        <v/>
      </c>
      <c r="J505" s="172" t="str">
        <f t="shared" si="19"/>
        <v/>
      </c>
      <c r="K505" s="171" t="str">
        <f>IF(JURNAL!D506="k",JURNAL!L506,"")</f>
        <v/>
      </c>
      <c r="L505" s="160"/>
    </row>
    <row r="506" spans="2:12" x14ac:dyDescent="0.2">
      <c r="B506" s="159"/>
      <c r="C506" s="201" t="str">
        <f>IF(JURNAL!D507="k",JURNAL!C507,"")</f>
        <v/>
      </c>
      <c r="D506" s="173" t="str">
        <f>IF(JURNAL!D507="k",JURNAL!E507,"")</f>
        <v/>
      </c>
      <c r="E506" s="202" t="str">
        <f>IF(JURNAL!D507="k",JURNAL!F507,"")</f>
        <v/>
      </c>
      <c r="F506" s="173" t="str">
        <f>IF(JURNAL!D507="k",JURNAL!G507,"")</f>
        <v/>
      </c>
      <c r="G506" s="172" t="str">
        <f t="shared" si="18"/>
        <v/>
      </c>
      <c r="H506" s="171" t="str">
        <f>IF(JURNAL!D507="k",JURNAL!I507,"")</f>
        <v/>
      </c>
      <c r="I506" s="173" t="str">
        <f>IF(JURNAL!D507="k",JURNAL!J507,"")</f>
        <v/>
      </c>
      <c r="J506" s="172" t="str">
        <f t="shared" si="19"/>
        <v/>
      </c>
      <c r="K506" s="171" t="str">
        <f>IF(JURNAL!D507="k",JURNAL!L507,"")</f>
        <v/>
      </c>
      <c r="L506" s="160"/>
    </row>
    <row r="507" spans="2:12" x14ac:dyDescent="0.2">
      <c r="B507" s="159"/>
      <c r="C507" s="201" t="str">
        <f>IF(JURNAL!D508="k",JURNAL!C508,"")</f>
        <v/>
      </c>
      <c r="D507" s="173" t="str">
        <f>IF(JURNAL!D508="k",JURNAL!E508,"")</f>
        <v/>
      </c>
      <c r="E507" s="202" t="str">
        <f>IF(JURNAL!D508="k",JURNAL!F508,"")</f>
        <v/>
      </c>
      <c r="F507" s="173" t="str">
        <f>IF(JURNAL!D508="k",JURNAL!G508,"")</f>
        <v/>
      </c>
      <c r="G507" s="172" t="str">
        <f t="shared" si="18"/>
        <v/>
      </c>
      <c r="H507" s="171" t="str">
        <f>IF(JURNAL!D508="k",JURNAL!I508,"")</f>
        <v/>
      </c>
      <c r="I507" s="173" t="str">
        <f>IF(JURNAL!D508="k",JURNAL!J508,"")</f>
        <v/>
      </c>
      <c r="J507" s="172" t="str">
        <f t="shared" si="19"/>
        <v/>
      </c>
      <c r="K507" s="171" t="str">
        <f>IF(JURNAL!D508="k",JURNAL!L508,"")</f>
        <v/>
      </c>
      <c r="L507" s="160"/>
    </row>
    <row r="508" spans="2:12" x14ac:dyDescent="0.2">
      <c r="B508" s="159"/>
      <c r="C508" s="201" t="str">
        <f>IF(JURNAL!D509="k",JURNAL!C509,"")</f>
        <v/>
      </c>
      <c r="D508" s="173" t="str">
        <f>IF(JURNAL!D509="k",JURNAL!E509,"")</f>
        <v/>
      </c>
      <c r="E508" s="202" t="str">
        <f>IF(JURNAL!D509="k",JURNAL!F509,"")</f>
        <v/>
      </c>
      <c r="F508" s="173" t="str">
        <f>IF(JURNAL!D509="k",JURNAL!G509,"")</f>
        <v/>
      </c>
      <c r="G508" s="172" t="str">
        <f t="shared" si="18"/>
        <v/>
      </c>
      <c r="H508" s="171" t="str">
        <f>IF(JURNAL!D509="k",JURNAL!I509,"")</f>
        <v/>
      </c>
      <c r="I508" s="173" t="str">
        <f>IF(JURNAL!D509="k",JURNAL!J509,"")</f>
        <v/>
      </c>
      <c r="J508" s="172" t="str">
        <f t="shared" si="19"/>
        <v/>
      </c>
      <c r="K508" s="171" t="str">
        <f>IF(JURNAL!D509="k",JURNAL!L509,"")</f>
        <v/>
      </c>
      <c r="L508" s="160"/>
    </row>
    <row r="509" spans="2:12" x14ac:dyDescent="0.2">
      <c r="B509" s="159"/>
      <c r="C509" s="201" t="str">
        <f>IF(JURNAL!D510="k",JURNAL!C510,"")</f>
        <v/>
      </c>
      <c r="D509" s="173" t="str">
        <f>IF(JURNAL!D510="k",JURNAL!E510,"")</f>
        <v/>
      </c>
      <c r="E509" s="202" t="str">
        <f>IF(JURNAL!D510="k",JURNAL!F510,"")</f>
        <v/>
      </c>
      <c r="F509" s="173" t="str">
        <f>IF(JURNAL!D510="k",JURNAL!G510,"")</f>
        <v/>
      </c>
      <c r="G509" s="172" t="str">
        <f t="shared" si="18"/>
        <v/>
      </c>
      <c r="H509" s="171" t="str">
        <f>IF(JURNAL!D510="k",JURNAL!I510,"")</f>
        <v/>
      </c>
      <c r="I509" s="173" t="str">
        <f>IF(JURNAL!D510="k",JURNAL!J510,"")</f>
        <v/>
      </c>
      <c r="J509" s="172" t="str">
        <f t="shared" si="19"/>
        <v/>
      </c>
      <c r="K509" s="171" t="str">
        <f>IF(JURNAL!D510="k",JURNAL!L510,"")</f>
        <v/>
      </c>
      <c r="L509" s="160"/>
    </row>
    <row r="510" spans="2:12" x14ac:dyDescent="0.2">
      <c r="B510" s="159"/>
      <c r="C510" s="201" t="str">
        <f>IF(JURNAL!D511="k",JURNAL!C511,"")</f>
        <v/>
      </c>
      <c r="D510" s="173" t="str">
        <f>IF(JURNAL!D511="k",JURNAL!E511,"")</f>
        <v/>
      </c>
      <c r="E510" s="202" t="str">
        <f>IF(JURNAL!D511="k",JURNAL!F511,"")</f>
        <v/>
      </c>
      <c r="F510" s="173" t="str">
        <f>IF(JURNAL!D511="k",JURNAL!G511,"")</f>
        <v/>
      </c>
      <c r="G510" s="172" t="str">
        <f t="shared" si="18"/>
        <v/>
      </c>
      <c r="H510" s="171" t="str">
        <f>IF(JURNAL!D511="k",JURNAL!I511,"")</f>
        <v/>
      </c>
      <c r="I510" s="173" t="str">
        <f>IF(JURNAL!D511="k",JURNAL!J511,"")</f>
        <v/>
      </c>
      <c r="J510" s="172" t="str">
        <f t="shared" si="19"/>
        <v/>
      </c>
      <c r="K510" s="171" t="str">
        <f>IF(JURNAL!D511="k",JURNAL!L511,"")</f>
        <v/>
      </c>
      <c r="L510" s="160"/>
    </row>
    <row r="511" spans="2:12" x14ac:dyDescent="0.2">
      <c r="B511" s="159"/>
      <c r="C511" s="201" t="str">
        <f>IF(JURNAL!D512="k",JURNAL!C512,"")</f>
        <v/>
      </c>
      <c r="D511" s="173" t="str">
        <f>IF(JURNAL!D512="k",JURNAL!E512,"")</f>
        <v/>
      </c>
      <c r="E511" s="202" t="str">
        <f>IF(JURNAL!D512="k",JURNAL!F512,"")</f>
        <v/>
      </c>
      <c r="F511" s="173" t="str">
        <f>IF(JURNAL!D512="k",JURNAL!G512,"")</f>
        <v/>
      </c>
      <c r="G511" s="172" t="str">
        <f t="shared" si="18"/>
        <v/>
      </c>
      <c r="H511" s="171" t="str">
        <f>IF(JURNAL!D512="k",JURNAL!I512,"")</f>
        <v/>
      </c>
      <c r="I511" s="173" t="str">
        <f>IF(JURNAL!D512="k",JURNAL!J512,"")</f>
        <v/>
      </c>
      <c r="J511" s="172" t="str">
        <f t="shared" si="19"/>
        <v/>
      </c>
      <c r="K511" s="171" t="str">
        <f>IF(JURNAL!D512="k",JURNAL!L512,"")</f>
        <v/>
      </c>
      <c r="L511" s="160"/>
    </row>
    <row r="512" spans="2:12" x14ac:dyDescent="0.2">
      <c r="B512" s="159"/>
      <c r="C512" s="201" t="str">
        <f>IF(JURNAL!D513="k",JURNAL!C513,"")</f>
        <v/>
      </c>
      <c r="D512" s="173" t="str">
        <f>IF(JURNAL!D513="k",JURNAL!E513,"")</f>
        <v/>
      </c>
      <c r="E512" s="202" t="str">
        <f>IF(JURNAL!D513="k",JURNAL!F513,"")</f>
        <v/>
      </c>
      <c r="F512" s="173" t="str">
        <f>IF(JURNAL!D513="k",JURNAL!G513,"")</f>
        <v/>
      </c>
      <c r="G512" s="172" t="str">
        <f t="shared" si="18"/>
        <v/>
      </c>
      <c r="H512" s="171" t="str">
        <f>IF(JURNAL!D513="k",JURNAL!I513,"")</f>
        <v/>
      </c>
      <c r="I512" s="173" t="str">
        <f>IF(JURNAL!D513="k",JURNAL!J513,"")</f>
        <v/>
      </c>
      <c r="J512" s="172" t="str">
        <f t="shared" si="19"/>
        <v/>
      </c>
      <c r="K512" s="171" t="str">
        <f>IF(JURNAL!D513="k",JURNAL!L513,"")</f>
        <v/>
      </c>
      <c r="L512" s="160"/>
    </row>
    <row r="513" spans="2:12" x14ac:dyDescent="0.2">
      <c r="B513" s="159"/>
      <c r="C513" s="201" t="str">
        <f>IF(JURNAL!D514="k",JURNAL!C514,"")</f>
        <v/>
      </c>
      <c r="D513" s="173" t="str">
        <f>IF(JURNAL!D514="k",JURNAL!E514,"")</f>
        <v/>
      </c>
      <c r="E513" s="202" t="str">
        <f>IF(JURNAL!D514="k",JURNAL!F514,"")</f>
        <v/>
      </c>
      <c r="F513" s="173" t="str">
        <f>IF(JURNAL!D514="k",JURNAL!G514,"")</f>
        <v/>
      </c>
      <c r="G513" s="172" t="str">
        <f t="shared" si="18"/>
        <v/>
      </c>
      <c r="H513" s="171" t="str">
        <f>IF(JURNAL!D514="k",JURNAL!I514,"")</f>
        <v/>
      </c>
      <c r="I513" s="173" t="str">
        <f>IF(JURNAL!D514="k",JURNAL!J514,"")</f>
        <v/>
      </c>
      <c r="J513" s="172" t="str">
        <f t="shared" si="19"/>
        <v/>
      </c>
      <c r="K513" s="171" t="str">
        <f>IF(JURNAL!D514="k",JURNAL!L514,"")</f>
        <v/>
      </c>
      <c r="L513" s="160"/>
    </row>
    <row r="514" spans="2:12" x14ac:dyDescent="0.2">
      <c r="B514" s="159"/>
      <c r="C514" s="201" t="str">
        <f>IF(JURNAL!D515="k",JURNAL!C515,"")</f>
        <v/>
      </c>
      <c r="D514" s="173" t="str">
        <f>IF(JURNAL!D515="k",JURNAL!E515,"")</f>
        <v/>
      </c>
      <c r="E514" s="202" t="str">
        <f>IF(JURNAL!D515="k",JURNAL!F515,"")</f>
        <v/>
      </c>
      <c r="F514" s="173" t="str">
        <f>IF(JURNAL!D515="k",JURNAL!G515,"")</f>
        <v/>
      </c>
      <c r="G514" s="172" t="str">
        <f t="shared" si="18"/>
        <v/>
      </c>
      <c r="H514" s="171" t="str">
        <f>IF(JURNAL!D515="k",JURNAL!I515,"")</f>
        <v/>
      </c>
      <c r="I514" s="173" t="str">
        <f>IF(JURNAL!D515="k",JURNAL!J515,"")</f>
        <v/>
      </c>
      <c r="J514" s="172" t="str">
        <f t="shared" si="19"/>
        <v/>
      </c>
      <c r="K514" s="171" t="str">
        <f>IF(JURNAL!D515="k",JURNAL!L515,"")</f>
        <v/>
      </c>
      <c r="L514" s="160"/>
    </row>
    <row r="515" spans="2:12" x14ac:dyDescent="0.2">
      <c r="B515" s="159"/>
      <c r="C515" s="201" t="str">
        <f>IF(JURNAL!D516="k",JURNAL!C516,"")</f>
        <v/>
      </c>
      <c r="D515" s="173" t="str">
        <f>IF(JURNAL!D516="k",JURNAL!E516,"")</f>
        <v/>
      </c>
      <c r="E515" s="202" t="str">
        <f>IF(JURNAL!D516="k",JURNAL!F516,"")</f>
        <v/>
      </c>
      <c r="F515" s="173" t="str">
        <f>IF(JURNAL!D516="k",JURNAL!G516,"")</f>
        <v/>
      </c>
      <c r="G515" s="172" t="str">
        <f t="shared" si="18"/>
        <v/>
      </c>
      <c r="H515" s="171" t="str">
        <f>IF(JURNAL!D516="k",JURNAL!I516,"")</f>
        <v/>
      </c>
      <c r="I515" s="173" t="str">
        <f>IF(JURNAL!D516="k",JURNAL!J516,"")</f>
        <v/>
      </c>
      <c r="J515" s="172" t="str">
        <f t="shared" si="19"/>
        <v/>
      </c>
      <c r="K515" s="171" t="str">
        <f>IF(JURNAL!D516="k",JURNAL!L516,"")</f>
        <v/>
      </c>
      <c r="L515" s="160"/>
    </row>
    <row r="516" spans="2:12" x14ac:dyDescent="0.2">
      <c r="B516" s="159"/>
      <c r="C516" s="201" t="str">
        <f>IF(JURNAL!D517="k",JURNAL!C517,"")</f>
        <v/>
      </c>
      <c r="D516" s="173" t="str">
        <f>IF(JURNAL!D517="k",JURNAL!E517,"")</f>
        <v/>
      </c>
      <c r="E516" s="202" t="str">
        <f>IF(JURNAL!D517="k",JURNAL!F517,"")</f>
        <v/>
      </c>
      <c r="F516" s="173" t="str">
        <f>IF(JURNAL!D517="k",JURNAL!G517,"")</f>
        <v/>
      </c>
      <c r="G516" s="172" t="str">
        <f t="shared" si="18"/>
        <v/>
      </c>
      <c r="H516" s="171" t="str">
        <f>IF(JURNAL!D517="k",JURNAL!I517,"")</f>
        <v/>
      </c>
      <c r="I516" s="173" t="str">
        <f>IF(JURNAL!D517="k",JURNAL!J517,"")</f>
        <v/>
      </c>
      <c r="J516" s="172" t="str">
        <f t="shared" si="19"/>
        <v/>
      </c>
      <c r="K516" s="171" t="str">
        <f>IF(JURNAL!D517="k",JURNAL!L517,"")</f>
        <v/>
      </c>
      <c r="L516" s="160"/>
    </row>
    <row r="517" spans="2:12" x14ac:dyDescent="0.2">
      <c r="B517" s="159"/>
      <c r="C517" s="201" t="str">
        <f>IF(JURNAL!D518="k",JURNAL!C518,"")</f>
        <v/>
      </c>
      <c r="D517" s="173" t="str">
        <f>IF(JURNAL!D518="k",JURNAL!E518,"")</f>
        <v/>
      </c>
      <c r="E517" s="202" t="str">
        <f>IF(JURNAL!D518="k",JURNAL!F518,"")</f>
        <v/>
      </c>
      <c r="F517" s="173" t="str">
        <f>IF(JURNAL!D518="k",JURNAL!G518,"")</f>
        <v/>
      </c>
      <c r="G517" s="172" t="str">
        <f t="shared" si="18"/>
        <v/>
      </c>
      <c r="H517" s="171" t="str">
        <f>IF(JURNAL!D518="k",JURNAL!I518,"")</f>
        <v/>
      </c>
      <c r="I517" s="173" t="str">
        <f>IF(JURNAL!D518="k",JURNAL!J518,"")</f>
        <v/>
      </c>
      <c r="J517" s="172" t="str">
        <f t="shared" si="19"/>
        <v/>
      </c>
      <c r="K517" s="171" t="str">
        <f>IF(JURNAL!D518="k",JURNAL!L518,"")</f>
        <v/>
      </c>
      <c r="L517" s="160"/>
    </row>
    <row r="518" spans="2:12" x14ac:dyDescent="0.2">
      <c r="B518" s="159"/>
      <c r="C518" s="201" t="str">
        <f>IF(JURNAL!D519="k",JURNAL!C519,"")</f>
        <v/>
      </c>
      <c r="D518" s="173" t="str">
        <f>IF(JURNAL!D519="k",JURNAL!E519,"")</f>
        <v/>
      </c>
      <c r="E518" s="202" t="str">
        <f>IF(JURNAL!D519="k",JURNAL!F519,"")</f>
        <v/>
      </c>
      <c r="F518" s="173" t="str">
        <f>IF(JURNAL!D519="k",JURNAL!G519,"")</f>
        <v/>
      </c>
      <c r="G518" s="172" t="str">
        <f t="shared" si="18"/>
        <v/>
      </c>
      <c r="H518" s="171" t="str">
        <f>IF(JURNAL!D519="k",JURNAL!I519,"")</f>
        <v/>
      </c>
      <c r="I518" s="173" t="str">
        <f>IF(JURNAL!D519="k",JURNAL!J519,"")</f>
        <v/>
      </c>
      <c r="J518" s="172" t="str">
        <f t="shared" si="19"/>
        <v/>
      </c>
      <c r="K518" s="171" t="str">
        <f>IF(JURNAL!D519="k",JURNAL!L519,"")</f>
        <v/>
      </c>
      <c r="L518" s="160"/>
    </row>
    <row r="519" spans="2:12" x14ac:dyDescent="0.2">
      <c r="B519" s="159"/>
      <c r="C519" s="201" t="str">
        <f>IF(JURNAL!D520="k",JURNAL!C520,"")</f>
        <v/>
      </c>
      <c r="D519" s="173" t="str">
        <f>IF(JURNAL!D520="k",JURNAL!E520,"")</f>
        <v/>
      </c>
      <c r="E519" s="202" t="str">
        <f>IF(JURNAL!D520="k",JURNAL!F520,"")</f>
        <v/>
      </c>
      <c r="F519" s="173" t="str">
        <f>IF(JURNAL!D520="k",JURNAL!G520,"")</f>
        <v/>
      </c>
      <c r="G519" s="172" t="str">
        <f t="shared" si="18"/>
        <v/>
      </c>
      <c r="H519" s="171" t="str">
        <f>IF(JURNAL!D520="k",JURNAL!I520,"")</f>
        <v/>
      </c>
      <c r="I519" s="173" t="str">
        <f>IF(JURNAL!D520="k",JURNAL!J520,"")</f>
        <v/>
      </c>
      <c r="J519" s="172" t="str">
        <f t="shared" si="19"/>
        <v/>
      </c>
      <c r="K519" s="171" t="str">
        <f>IF(JURNAL!D520="k",JURNAL!L520,"")</f>
        <v/>
      </c>
      <c r="L519" s="160"/>
    </row>
    <row r="520" spans="2:12" x14ac:dyDescent="0.2">
      <c r="B520" s="159"/>
      <c r="C520" s="201" t="str">
        <f>IF(JURNAL!D521="k",JURNAL!C521,"")</f>
        <v/>
      </c>
      <c r="D520" s="173" t="str">
        <f>IF(JURNAL!D521="k",JURNAL!E521,"")</f>
        <v/>
      </c>
      <c r="E520" s="202" t="str">
        <f>IF(JURNAL!D521="k",JURNAL!F521,"")</f>
        <v/>
      </c>
      <c r="F520" s="173" t="str">
        <f>IF(JURNAL!D521="k",JURNAL!G521,"")</f>
        <v/>
      </c>
      <c r="G520" s="172" t="str">
        <f t="shared" si="18"/>
        <v/>
      </c>
      <c r="H520" s="171" t="str">
        <f>IF(JURNAL!D521="k",JURNAL!I521,"")</f>
        <v/>
      </c>
      <c r="I520" s="173" t="str">
        <f>IF(JURNAL!D521="k",JURNAL!J521,"")</f>
        <v/>
      </c>
      <c r="J520" s="172" t="str">
        <f t="shared" si="19"/>
        <v/>
      </c>
      <c r="K520" s="171" t="str">
        <f>IF(JURNAL!D521="k",JURNAL!L521,"")</f>
        <v/>
      </c>
      <c r="L520" s="160"/>
    </row>
    <row r="521" spans="2:12" x14ac:dyDescent="0.2">
      <c r="B521" s="159"/>
      <c r="C521" s="201" t="str">
        <f>IF(JURNAL!D522="k",JURNAL!C522,"")</f>
        <v/>
      </c>
      <c r="D521" s="173" t="str">
        <f>IF(JURNAL!D522="k",JURNAL!E522,"")</f>
        <v/>
      </c>
      <c r="E521" s="202" t="str">
        <f>IF(JURNAL!D522="k",JURNAL!F522,"")</f>
        <v/>
      </c>
      <c r="F521" s="173" t="str">
        <f>IF(JURNAL!D522="k",JURNAL!G522,"")</f>
        <v/>
      </c>
      <c r="G521" s="172" t="str">
        <f t="shared" si="18"/>
        <v/>
      </c>
      <c r="H521" s="171" t="str">
        <f>IF(JURNAL!D522="k",JURNAL!I522,"")</f>
        <v/>
      </c>
      <c r="I521" s="173" t="str">
        <f>IF(JURNAL!D522="k",JURNAL!J522,"")</f>
        <v/>
      </c>
      <c r="J521" s="172" t="str">
        <f t="shared" si="19"/>
        <v/>
      </c>
      <c r="K521" s="171" t="str">
        <f>IF(JURNAL!D522="k",JURNAL!L522,"")</f>
        <v/>
      </c>
      <c r="L521" s="160"/>
    </row>
    <row r="522" spans="2:12" x14ac:dyDescent="0.2">
      <c r="B522" s="159"/>
      <c r="C522" s="201" t="str">
        <f>IF(JURNAL!D523="k",JURNAL!C523,"")</f>
        <v/>
      </c>
      <c r="D522" s="173" t="str">
        <f>IF(JURNAL!D523="k",JURNAL!E523,"")</f>
        <v/>
      </c>
      <c r="E522" s="202" t="str">
        <f>IF(JURNAL!D523="k",JURNAL!F523,"")</f>
        <v/>
      </c>
      <c r="F522" s="173" t="str">
        <f>IF(JURNAL!D523="k",JURNAL!G523,"")</f>
        <v/>
      </c>
      <c r="G522" s="172" t="str">
        <f t="shared" si="18"/>
        <v/>
      </c>
      <c r="H522" s="171" t="str">
        <f>IF(JURNAL!D523="k",JURNAL!I523,"")</f>
        <v/>
      </c>
      <c r="I522" s="173" t="str">
        <f>IF(JURNAL!D523="k",JURNAL!J523,"")</f>
        <v/>
      </c>
      <c r="J522" s="172" t="str">
        <f t="shared" si="19"/>
        <v/>
      </c>
      <c r="K522" s="171" t="str">
        <f>IF(JURNAL!D523="k",JURNAL!L523,"")</f>
        <v/>
      </c>
      <c r="L522" s="160"/>
    </row>
    <row r="523" spans="2:12" x14ac:dyDescent="0.2">
      <c r="B523" s="159"/>
      <c r="C523" s="201" t="str">
        <f>IF(JURNAL!D524="k",JURNAL!C524,"")</f>
        <v/>
      </c>
      <c r="D523" s="173" t="str">
        <f>IF(JURNAL!D524="k",JURNAL!E524,"")</f>
        <v/>
      </c>
      <c r="E523" s="202" t="str">
        <f>IF(JURNAL!D524="k",JURNAL!F524,"")</f>
        <v/>
      </c>
      <c r="F523" s="173" t="str">
        <f>IF(JURNAL!D524="k",JURNAL!G524,"")</f>
        <v/>
      </c>
      <c r="G523" s="172" t="str">
        <f t="shared" si="18"/>
        <v/>
      </c>
      <c r="H523" s="171" t="str">
        <f>IF(JURNAL!D524="k",JURNAL!I524,"")</f>
        <v/>
      </c>
      <c r="I523" s="173" t="str">
        <f>IF(JURNAL!D524="k",JURNAL!J524,"")</f>
        <v/>
      </c>
      <c r="J523" s="172" t="str">
        <f t="shared" si="19"/>
        <v/>
      </c>
      <c r="K523" s="171" t="str">
        <f>IF(JURNAL!D524="k",JURNAL!L524,"")</f>
        <v/>
      </c>
      <c r="L523" s="160"/>
    </row>
    <row r="524" spans="2:12" x14ac:dyDescent="0.2">
      <c r="B524" s="159"/>
      <c r="C524" s="201" t="str">
        <f>IF(JURNAL!D525="k",JURNAL!C525,"")</f>
        <v/>
      </c>
      <c r="D524" s="173" t="str">
        <f>IF(JURNAL!D525="k",JURNAL!E525,"")</f>
        <v/>
      </c>
      <c r="E524" s="202" t="str">
        <f>IF(JURNAL!D525="k",JURNAL!F525,"")</f>
        <v/>
      </c>
      <c r="F524" s="173" t="str">
        <f>IF(JURNAL!D525="k",JURNAL!G525,"")</f>
        <v/>
      </c>
      <c r="G524" s="172" t="str">
        <f t="shared" si="18"/>
        <v/>
      </c>
      <c r="H524" s="171" t="str">
        <f>IF(JURNAL!D525="k",JURNAL!I525,"")</f>
        <v/>
      </c>
      <c r="I524" s="173" t="str">
        <f>IF(JURNAL!D525="k",JURNAL!J525,"")</f>
        <v/>
      </c>
      <c r="J524" s="172" t="str">
        <f t="shared" si="19"/>
        <v/>
      </c>
      <c r="K524" s="171" t="str">
        <f>IF(JURNAL!D525="k",JURNAL!L525,"")</f>
        <v/>
      </c>
      <c r="L524" s="160"/>
    </row>
    <row r="525" spans="2:12" x14ac:dyDescent="0.2">
      <c r="B525" s="159"/>
      <c r="C525" s="201" t="str">
        <f>IF(JURNAL!D526="k",JURNAL!C526,"")</f>
        <v/>
      </c>
      <c r="D525" s="173" t="str">
        <f>IF(JURNAL!D526="k",JURNAL!E526,"")</f>
        <v/>
      </c>
      <c r="E525" s="202" t="str">
        <f>IF(JURNAL!D526="k",JURNAL!F526,"")</f>
        <v/>
      </c>
      <c r="F525" s="173" t="str">
        <f>IF(JURNAL!D526="k",JURNAL!G526,"")</f>
        <v/>
      </c>
      <c r="G525" s="172" t="str">
        <f t="shared" si="18"/>
        <v/>
      </c>
      <c r="H525" s="171" t="str">
        <f>IF(JURNAL!D526="k",JURNAL!I526,"")</f>
        <v/>
      </c>
      <c r="I525" s="173" t="str">
        <f>IF(JURNAL!D526="k",JURNAL!J526,"")</f>
        <v/>
      </c>
      <c r="J525" s="172" t="str">
        <f t="shared" si="19"/>
        <v/>
      </c>
      <c r="K525" s="171" t="str">
        <f>IF(JURNAL!D526="k",JURNAL!L526,"")</f>
        <v/>
      </c>
      <c r="L525" s="160"/>
    </row>
    <row r="526" spans="2:12" x14ac:dyDescent="0.2">
      <c r="B526" s="159"/>
      <c r="C526" s="201" t="str">
        <f>IF(JURNAL!D527="k",JURNAL!C527,"")</f>
        <v/>
      </c>
      <c r="D526" s="173" t="str">
        <f>IF(JURNAL!D527="k",JURNAL!E527,"")</f>
        <v/>
      </c>
      <c r="E526" s="202" t="str">
        <f>IF(JURNAL!D527="k",JURNAL!F527,"")</f>
        <v/>
      </c>
      <c r="F526" s="173" t="str">
        <f>IF(JURNAL!D527="k",JURNAL!G527,"")</f>
        <v/>
      </c>
      <c r="G526" s="172" t="str">
        <f t="shared" si="18"/>
        <v/>
      </c>
      <c r="H526" s="171" t="str">
        <f>IF(JURNAL!D527="k",JURNAL!I527,"")</f>
        <v/>
      </c>
      <c r="I526" s="173" t="str">
        <f>IF(JURNAL!D527="k",JURNAL!J527,"")</f>
        <v/>
      </c>
      <c r="J526" s="172" t="str">
        <f t="shared" si="19"/>
        <v/>
      </c>
      <c r="K526" s="171" t="str">
        <f>IF(JURNAL!D527="k",JURNAL!L527,"")</f>
        <v/>
      </c>
      <c r="L526" s="160"/>
    </row>
    <row r="527" spans="2:12" x14ac:dyDescent="0.2">
      <c r="B527" s="159"/>
      <c r="C527" s="201" t="str">
        <f>IF(JURNAL!D528="k",JURNAL!C528,"")</f>
        <v/>
      </c>
      <c r="D527" s="173" t="str">
        <f>IF(JURNAL!D528="k",JURNAL!E528,"")</f>
        <v/>
      </c>
      <c r="E527" s="202" t="str">
        <f>IF(JURNAL!D528="k",JURNAL!F528,"")</f>
        <v/>
      </c>
      <c r="F527" s="173" t="str">
        <f>IF(JURNAL!D528="k",JURNAL!G528,"")</f>
        <v/>
      </c>
      <c r="G527" s="172" t="str">
        <f t="shared" si="18"/>
        <v/>
      </c>
      <c r="H527" s="171" t="str">
        <f>IF(JURNAL!D528="k",JURNAL!I528,"")</f>
        <v/>
      </c>
      <c r="I527" s="173" t="str">
        <f>IF(JURNAL!D528="k",JURNAL!J528,"")</f>
        <v/>
      </c>
      <c r="J527" s="172" t="str">
        <f t="shared" si="19"/>
        <v/>
      </c>
      <c r="K527" s="171" t="str">
        <f>IF(JURNAL!D528="k",JURNAL!L528,"")</f>
        <v/>
      </c>
      <c r="L527" s="160"/>
    </row>
    <row r="528" spans="2:12" x14ac:dyDescent="0.2">
      <c r="B528" s="159"/>
      <c r="C528" s="201" t="str">
        <f>IF(JURNAL!D529="k",JURNAL!C529,"")</f>
        <v/>
      </c>
      <c r="D528" s="173" t="str">
        <f>IF(JURNAL!D529="k",JURNAL!E529,"")</f>
        <v/>
      </c>
      <c r="E528" s="202" t="str">
        <f>IF(JURNAL!D529="k",JURNAL!F529,"")</f>
        <v/>
      </c>
      <c r="F528" s="173" t="str">
        <f>IF(JURNAL!D529="k",JURNAL!G529,"")</f>
        <v/>
      </c>
      <c r="G528" s="172" t="str">
        <f t="shared" si="18"/>
        <v/>
      </c>
      <c r="H528" s="171" t="str">
        <f>IF(JURNAL!D529="k",JURNAL!I529,"")</f>
        <v/>
      </c>
      <c r="I528" s="173" t="str">
        <f>IF(JURNAL!D529="k",JURNAL!J529,"")</f>
        <v/>
      </c>
      <c r="J528" s="172" t="str">
        <f t="shared" si="19"/>
        <v/>
      </c>
      <c r="K528" s="171" t="str">
        <f>IF(JURNAL!D529="k",JURNAL!L529,"")</f>
        <v/>
      </c>
      <c r="L528" s="160"/>
    </row>
    <row r="529" spans="2:12" x14ac:dyDescent="0.2">
      <c r="B529" s="159"/>
      <c r="C529" s="201" t="str">
        <f>IF(JURNAL!D530="k",JURNAL!C530,"")</f>
        <v/>
      </c>
      <c r="D529" s="173" t="str">
        <f>IF(JURNAL!D530="k",JURNAL!E530,"")</f>
        <v/>
      </c>
      <c r="E529" s="202" t="str">
        <f>IF(JURNAL!D530="k",JURNAL!F530,"")</f>
        <v/>
      </c>
      <c r="F529" s="173" t="str">
        <f>IF(JURNAL!D530="k",JURNAL!G530,"")</f>
        <v/>
      </c>
      <c r="G529" s="172" t="str">
        <f t="shared" si="18"/>
        <v/>
      </c>
      <c r="H529" s="171" t="str">
        <f>IF(JURNAL!D530="k",JURNAL!I530,"")</f>
        <v/>
      </c>
      <c r="I529" s="173" t="str">
        <f>IF(JURNAL!D530="k",JURNAL!J530,"")</f>
        <v/>
      </c>
      <c r="J529" s="172" t="str">
        <f t="shared" si="19"/>
        <v/>
      </c>
      <c r="K529" s="171" t="str">
        <f>IF(JURNAL!D530="k",JURNAL!L530,"")</f>
        <v/>
      </c>
      <c r="L529" s="160"/>
    </row>
    <row r="530" spans="2:12" x14ac:dyDescent="0.2">
      <c r="B530" s="159"/>
      <c r="C530" s="201" t="str">
        <f>IF(JURNAL!D531="k",JURNAL!C531,"")</f>
        <v/>
      </c>
      <c r="D530" s="173" t="str">
        <f>IF(JURNAL!D531="k",JURNAL!E531,"")</f>
        <v/>
      </c>
      <c r="E530" s="202" t="str">
        <f>IF(JURNAL!D531="k",JURNAL!F531,"")</f>
        <v/>
      </c>
      <c r="F530" s="173" t="str">
        <f>IF(JURNAL!D531="k",JURNAL!G531,"")</f>
        <v/>
      </c>
      <c r="G530" s="172" t="str">
        <f t="shared" si="18"/>
        <v/>
      </c>
      <c r="H530" s="171" t="str">
        <f>IF(JURNAL!D531="k",JURNAL!I531,"")</f>
        <v/>
      </c>
      <c r="I530" s="173" t="str">
        <f>IF(JURNAL!D531="k",JURNAL!J531,"")</f>
        <v/>
      </c>
      <c r="J530" s="172" t="str">
        <f t="shared" si="19"/>
        <v/>
      </c>
      <c r="K530" s="171" t="str">
        <f>IF(JURNAL!D531="k",JURNAL!L531,"")</f>
        <v/>
      </c>
      <c r="L530" s="160"/>
    </row>
    <row r="531" spans="2:12" x14ac:dyDescent="0.2">
      <c r="B531" s="159"/>
      <c r="C531" s="201" t="str">
        <f>IF(JURNAL!D532="k",JURNAL!C532,"")</f>
        <v/>
      </c>
      <c r="D531" s="173" t="str">
        <f>IF(JURNAL!D532="k",JURNAL!E532,"")</f>
        <v/>
      </c>
      <c r="E531" s="202" t="str">
        <f>IF(JURNAL!D532="k",JURNAL!F532,"")</f>
        <v/>
      </c>
      <c r="F531" s="173" t="str">
        <f>IF(JURNAL!D532="k",JURNAL!G532,"")</f>
        <v/>
      </c>
      <c r="G531" s="172" t="str">
        <f t="shared" si="18"/>
        <v/>
      </c>
      <c r="H531" s="171" t="str">
        <f>IF(JURNAL!D532="k",JURNAL!I532,"")</f>
        <v/>
      </c>
      <c r="I531" s="173" t="str">
        <f>IF(JURNAL!D532="k",JURNAL!J532,"")</f>
        <v/>
      </c>
      <c r="J531" s="172" t="str">
        <f t="shared" si="19"/>
        <v/>
      </c>
      <c r="K531" s="171" t="str">
        <f>IF(JURNAL!D532="k",JURNAL!L532,"")</f>
        <v/>
      </c>
      <c r="L531" s="160"/>
    </row>
    <row r="532" spans="2:12" x14ac:dyDescent="0.2">
      <c r="B532" s="159"/>
      <c r="C532" s="201" t="str">
        <f>IF(JURNAL!D533="k",JURNAL!C533,"")</f>
        <v/>
      </c>
      <c r="D532" s="173" t="str">
        <f>IF(JURNAL!D533="k",JURNAL!E533,"")</f>
        <v/>
      </c>
      <c r="E532" s="202" t="str">
        <f>IF(JURNAL!D533="k",JURNAL!F533,"")</f>
        <v/>
      </c>
      <c r="F532" s="173" t="str">
        <f>IF(JURNAL!D533="k",JURNAL!G533,"")</f>
        <v/>
      </c>
      <c r="G532" s="172" t="str">
        <f t="shared" si="18"/>
        <v/>
      </c>
      <c r="H532" s="171" t="str">
        <f>IF(JURNAL!D533="k",JURNAL!I533,"")</f>
        <v/>
      </c>
      <c r="I532" s="173" t="str">
        <f>IF(JURNAL!D533="k",JURNAL!J533,"")</f>
        <v/>
      </c>
      <c r="J532" s="172" t="str">
        <f t="shared" si="19"/>
        <v/>
      </c>
      <c r="K532" s="171" t="str">
        <f>IF(JURNAL!D533="k",JURNAL!L533,"")</f>
        <v/>
      </c>
      <c r="L532" s="160"/>
    </row>
    <row r="533" spans="2:12" x14ac:dyDescent="0.2">
      <c r="B533" s="159"/>
      <c r="C533" s="201" t="str">
        <f>IF(JURNAL!D534="k",JURNAL!C534,"")</f>
        <v/>
      </c>
      <c r="D533" s="173" t="str">
        <f>IF(JURNAL!D534="k",JURNAL!E534,"")</f>
        <v/>
      </c>
      <c r="E533" s="202" t="str">
        <f>IF(JURNAL!D534="k",JURNAL!F534,"")</f>
        <v/>
      </c>
      <c r="F533" s="173" t="str">
        <f>IF(JURNAL!D534="k",JURNAL!G534,"")</f>
        <v/>
      </c>
      <c r="G533" s="172" t="str">
        <f t="shared" si="18"/>
        <v/>
      </c>
      <c r="H533" s="171" t="str">
        <f>IF(JURNAL!D534="k",JURNAL!I534,"")</f>
        <v/>
      </c>
      <c r="I533" s="173" t="str">
        <f>IF(JURNAL!D534="k",JURNAL!J534,"")</f>
        <v/>
      </c>
      <c r="J533" s="172" t="str">
        <f t="shared" si="19"/>
        <v/>
      </c>
      <c r="K533" s="171" t="str">
        <f>IF(JURNAL!D534="k",JURNAL!L534,"")</f>
        <v/>
      </c>
      <c r="L533" s="160"/>
    </row>
    <row r="534" spans="2:12" x14ac:dyDescent="0.2">
      <c r="B534" s="159"/>
      <c r="C534" s="201" t="str">
        <f>IF(JURNAL!D535="k",JURNAL!C535,"")</f>
        <v/>
      </c>
      <c r="D534" s="173" t="str">
        <f>IF(JURNAL!D535="k",JURNAL!E535,"")</f>
        <v/>
      </c>
      <c r="E534" s="202" t="str">
        <f>IF(JURNAL!D535="k",JURNAL!F535,"")</f>
        <v/>
      </c>
      <c r="F534" s="173" t="str">
        <f>IF(JURNAL!D535="k",JURNAL!G535,"")</f>
        <v/>
      </c>
      <c r="G534" s="172" t="str">
        <f t="shared" si="18"/>
        <v/>
      </c>
      <c r="H534" s="171" t="str">
        <f>IF(JURNAL!D535="k",JURNAL!I535,"")</f>
        <v/>
      </c>
      <c r="I534" s="173" t="str">
        <f>IF(JURNAL!D535="k",JURNAL!J535,"")</f>
        <v/>
      </c>
      <c r="J534" s="172" t="str">
        <f t="shared" si="19"/>
        <v/>
      </c>
      <c r="K534" s="171" t="str">
        <f>IF(JURNAL!D535="k",JURNAL!L535,"")</f>
        <v/>
      </c>
      <c r="L534" s="160"/>
    </row>
    <row r="535" spans="2:12" x14ac:dyDescent="0.2">
      <c r="B535" s="159"/>
      <c r="C535" s="201" t="str">
        <f>IF(JURNAL!D536="k",JURNAL!C536,"")</f>
        <v/>
      </c>
      <c r="D535" s="173" t="str">
        <f>IF(JURNAL!D536="k",JURNAL!E536,"")</f>
        <v/>
      </c>
      <c r="E535" s="202" t="str">
        <f>IF(JURNAL!D536="k",JURNAL!F536,"")</f>
        <v/>
      </c>
      <c r="F535" s="173" t="str">
        <f>IF(JURNAL!D536="k",JURNAL!G536,"")</f>
        <v/>
      </c>
      <c r="G535" s="172" t="str">
        <f t="shared" si="18"/>
        <v/>
      </c>
      <c r="H535" s="171" t="str">
        <f>IF(JURNAL!D536="k",JURNAL!I536,"")</f>
        <v/>
      </c>
      <c r="I535" s="173" t="str">
        <f>IF(JURNAL!D536="k",JURNAL!J536,"")</f>
        <v/>
      </c>
      <c r="J535" s="172" t="str">
        <f t="shared" si="19"/>
        <v/>
      </c>
      <c r="K535" s="171" t="str">
        <f>IF(JURNAL!D536="k",JURNAL!L536,"")</f>
        <v/>
      </c>
      <c r="L535" s="160"/>
    </row>
    <row r="536" spans="2:12" x14ac:dyDescent="0.2">
      <c r="B536" s="159"/>
      <c r="C536" s="201" t="str">
        <f>IF(JURNAL!D537="k",JURNAL!C537,"")</f>
        <v/>
      </c>
      <c r="D536" s="173" t="str">
        <f>IF(JURNAL!D537="k",JURNAL!E537,"")</f>
        <v/>
      </c>
      <c r="E536" s="202" t="str">
        <f>IF(JURNAL!D537="k",JURNAL!F537,"")</f>
        <v/>
      </c>
      <c r="F536" s="173" t="str">
        <f>IF(JURNAL!D537="k",JURNAL!G537,"")</f>
        <v/>
      </c>
      <c r="G536" s="172" t="str">
        <f t="shared" si="18"/>
        <v/>
      </c>
      <c r="H536" s="171" t="str">
        <f>IF(JURNAL!D537="k",JURNAL!I537,"")</f>
        <v/>
      </c>
      <c r="I536" s="173" t="str">
        <f>IF(JURNAL!D537="k",JURNAL!J537,"")</f>
        <v/>
      </c>
      <c r="J536" s="172" t="str">
        <f t="shared" si="19"/>
        <v/>
      </c>
      <c r="K536" s="171" t="str">
        <f>IF(JURNAL!D537="k",JURNAL!L537,"")</f>
        <v/>
      </c>
      <c r="L536" s="160"/>
    </row>
    <row r="537" spans="2:12" x14ac:dyDescent="0.2">
      <c r="B537" s="159"/>
      <c r="C537" s="201" t="str">
        <f>IF(JURNAL!D538="k",JURNAL!C538,"")</f>
        <v/>
      </c>
      <c r="D537" s="173" t="str">
        <f>IF(JURNAL!D538="k",JURNAL!E538,"")</f>
        <v/>
      </c>
      <c r="E537" s="202" t="str">
        <f>IF(JURNAL!D538="k",JURNAL!F538,"")</f>
        <v/>
      </c>
      <c r="F537" s="173" t="str">
        <f>IF(JURNAL!D538="k",JURNAL!G538,"")</f>
        <v/>
      </c>
      <c r="G537" s="172" t="str">
        <f t="shared" si="18"/>
        <v/>
      </c>
      <c r="H537" s="171" t="str">
        <f>IF(JURNAL!D538="k",JURNAL!I538,"")</f>
        <v/>
      </c>
      <c r="I537" s="173" t="str">
        <f>IF(JURNAL!D538="k",JURNAL!J538,"")</f>
        <v/>
      </c>
      <c r="J537" s="172" t="str">
        <f t="shared" si="19"/>
        <v/>
      </c>
      <c r="K537" s="171" t="str">
        <f>IF(JURNAL!D538="k",JURNAL!L538,"")</f>
        <v/>
      </c>
      <c r="L537" s="160"/>
    </row>
    <row r="538" spans="2:12" x14ac:dyDescent="0.2">
      <c r="B538" s="159"/>
      <c r="C538" s="201" t="str">
        <f>IF(JURNAL!D539="k",JURNAL!C539,"")</f>
        <v/>
      </c>
      <c r="D538" s="173" t="str">
        <f>IF(JURNAL!D539="k",JURNAL!E539,"")</f>
        <v/>
      </c>
      <c r="E538" s="202" t="str">
        <f>IF(JURNAL!D539="k",JURNAL!F539,"")</f>
        <v/>
      </c>
      <c r="F538" s="173" t="str">
        <f>IF(JURNAL!D539="k",JURNAL!G539,"")</f>
        <v/>
      </c>
      <c r="G538" s="172" t="str">
        <f t="shared" si="18"/>
        <v/>
      </c>
      <c r="H538" s="171" t="str">
        <f>IF(JURNAL!D539="k",JURNAL!I539,"")</f>
        <v/>
      </c>
      <c r="I538" s="173" t="str">
        <f>IF(JURNAL!D539="k",JURNAL!J539,"")</f>
        <v/>
      </c>
      <c r="J538" s="172" t="str">
        <f t="shared" si="19"/>
        <v/>
      </c>
      <c r="K538" s="171" t="str">
        <f>IF(JURNAL!D539="k",JURNAL!L539,"")</f>
        <v/>
      </c>
      <c r="L538" s="160"/>
    </row>
    <row r="539" spans="2:12" x14ac:dyDescent="0.2">
      <c r="B539" s="159"/>
      <c r="C539" s="201" t="str">
        <f>IF(JURNAL!D540="k",JURNAL!C540,"")</f>
        <v/>
      </c>
      <c r="D539" s="173" t="str">
        <f>IF(JURNAL!D540="k",JURNAL!E540,"")</f>
        <v/>
      </c>
      <c r="E539" s="202" t="str">
        <f>IF(JURNAL!D540="k",JURNAL!F540,"")</f>
        <v/>
      </c>
      <c r="F539" s="173" t="str">
        <f>IF(JURNAL!D540="k",JURNAL!G540,"")</f>
        <v/>
      </c>
      <c r="G539" s="172" t="str">
        <f t="shared" si="18"/>
        <v/>
      </c>
      <c r="H539" s="171" t="str">
        <f>IF(JURNAL!D540="k",JURNAL!I540,"")</f>
        <v/>
      </c>
      <c r="I539" s="173" t="str">
        <f>IF(JURNAL!D540="k",JURNAL!J540,"")</f>
        <v/>
      </c>
      <c r="J539" s="172" t="str">
        <f t="shared" si="19"/>
        <v/>
      </c>
      <c r="K539" s="171" t="str">
        <f>IF(JURNAL!D540="k",JURNAL!L540,"")</f>
        <v/>
      </c>
      <c r="L539" s="160"/>
    </row>
    <row r="540" spans="2:12" x14ac:dyDescent="0.2">
      <c r="B540" s="159"/>
      <c r="C540" s="201" t="str">
        <f>IF(JURNAL!D541="k",JURNAL!C541,"")</f>
        <v/>
      </c>
      <c r="D540" s="173" t="str">
        <f>IF(JURNAL!D541="k",JURNAL!E541,"")</f>
        <v/>
      </c>
      <c r="E540" s="202" t="str">
        <f>IF(JURNAL!D541="k",JURNAL!F541,"")</f>
        <v/>
      </c>
      <c r="F540" s="173" t="str">
        <f>IF(JURNAL!D541="k",JURNAL!G541,"")</f>
        <v/>
      </c>
      <c r="G540" s="172" t="str">
        <f t="shared" si="18"/>
        <v/>
      </c>
      <c r="H540" s="171" t="str">
        <f>IF(JURNAL!D541="k",JURNAL!I541,"")</f>
        <v/>
      </c>
      <c r="I540" s="173" t="str">
        <f>IF(JURNAL!D541="k",JURNAL!J541,"")</f>
        <v/>
      </c>
      <c r="J540" s="172" t="str">
        <f t="shared" si="19"/>
        <v/>
      </c>
      <c r="K540" s="171" t="str">
        <f>IF(JURNAL!D541="k",JURNAL!L541,"")</f>
        <v/>
      </c>
      <c r="L540" s="160"/>
    </row>
    <row r="541" spans="2:12" x14ac:dyDescent="0.2">
      <c r="B541" s="159"/>
      <c r="C541" s="201" t="str">
        <f>IF(JURNAL!D542="k",JURNAL!C542,"")</f>
        <v/>
      </c>
      <c r="D541" s="173" t="str">
        <f>IF(JURNAL!D542="k",JURNAL!E542,"")</f>
        <v/>
      </c>
      <c r="E541" s="202" t="str">
        <f>IF(JURNAL!D542="k",JURNAL!F542,"")</f>
        <v/>
      </c>
      <c r="F541" s="173" t="str">
        <f>IF(JURNAL!D542="k",JURNAL!G542,"")</f>
        <v/>
      </c>
      <c r="G541" s="172" t="str">
        <f t="shared" si="18"/>
        <v/>
      </c>
      <c r="H541" s="171" t="str">
        <f>IF(JURNAL!D542="k",JURNAL!I542,"")</f>
        <v/>
      </c>
      <c r="I541" s="173" t="str">
        <f>IF(JURNAL!D542="k",JURNAL!J542,"")</f>
        <v/>
      </c>
      <c r="J541" s="172" t="str">
        <f t="shared" si="19"/>
        <v/>
      </c>
      <c r="K541" s="171" t="str">
        <f>IF(JURNAL!D542="k",JURNAL!L542,"")</f>
        <v/>
      </c>
      <c r="L541" s="160"/>
    </row>
    <row r="542" spans="2:12" x14ac:dyDescent="0.2">
      <c r="B542" s="159"/>
      <c r="C542" s="201" t="str">
        <f>IF(JURNAL!D543="k",JURNAL!C543,"")</f>
        <v/>
      </c>
      <c r="D542" s="173" t="str">
        <f>IF(JURNAL!D543="k",JURNAL!E543,"")</f>
        <v/>
      </c>
      <c r="E542" s="202" t="str">
        <f>IF(JURNAL!D543="k",JURNAL!F543,"")</f>
        <v/>
      </c>
      <c r="F542" s="173" t="str">
        <f>IF(JURNAL!D543="k",JURNAL!G543,"")</f>
        <v/>
      </c>
      <c r="G542" s="172" t="str">
        <f t="shared" si="18"/>
        <v/>
      </c>
      <c r="H542" s="171" t="str">
        <f>IF(JURNAL!D543="k",JURNAL!I543,"")</f>
        <v/>
      </c>
      <c r="I542" s="173" t="str">
        <f>IF(JURNAL!D543="k",JURNAL!J543,"")</f>
        <v/>
      </c>
      <c r="J542" s="172" t="str">
        <f t="shared" si="19"/>
        <v/>
      </c>
      <c r="K542" s="171" t="str">
        <f>IF(JURNAL!D543="k",JURNAL!L543,"")</f>
        <v/>
      </c>
      <c r="L542" s="160"/>
    </row>
    <row r="543" spans="2:12" x14ac:dyDescent="0.2">
      <c r="B543" s="159"/>
      <c r="C543" s="201" t="str">
        <f>IF(JURNAL!D544="k",JURNAL!C544,"")</f>
        <v/>
      </c>
      <c r="D543" s="173" t="str">
        <f>IF(JURNAL!D544="k",JURNAL!E544,"")</f>
        <v/>
      </c>
      <c r="E543" s="202" t="str">
        <f>IF(JURNAL!D544="k",JURNAL!F544,"")</f>
        <v/>
      </c>
      <c r="F543" s="173" t="str">
        <f>IF(JURNAL!D544="k",JURNAL!G544,"")</f>
        <v/>
      </c>
      <c r="G543" s="172" t="str">
        <f t="shared" si="18"/>
        <v/>
      </c>
      <c r="H543" s="171" t="str">
        <f>IF(JURNAL!D544="k",JURNAL!I544,"")</f>
        <v/>
      </c>
      <c r="I543" s="173" t="str">
        <f>IF(JURNAL!D544="k",JURNAL!J544,"")</f>
        <v/>
      </c>
      <c r="J543" s="172" t="str">
        <f t="shared" si="19"/>
        <v/>
      </c>
      <c r="K543" s="171" t="str">
        <f>IF(JURNAL!D544="k",JURNAL!L544,"")</f>
        <v/>
      </c>
      <c r="L543" s="160"/>
    </row>
    <row r="544" spans="2:12" x14ac:dyDescent="0.2">
      <c r="B544" s="159"/>
      <c r="C544" s="201" t="str">
        <f>IF(JURNAL!D545="k",JURNAL!C545,"")</f>
        <v/>
      </c>
      <c r="D544" s="173" t="str">
        <f>IF(JURNAL!D545="k",JURNAL!E545,"")</f>
        <v/>
      </c>
      <c r="E544" s="202" t="str">
        <f>IF(JURNAL!D545="k",JURNAL!F545,"")</f>
        <v/>
      </c>
      <c r="F544" s="173" t="str">
        <f>IF(JURNAL!D545="k",JURNAL!G545,"")</f>
        <v/>
      </c>
      <c r="G544" s="172" t="str">
        <f t="shared" si="18"/>
        <v/>
      </c>
      <c r="H544" s="171" t="str">
        <f>IF(JURNAL!D545="k",JURNAL!I545,"")</f>
        <v/>
      </c>
      <c r="I544" s="173" t="str">
        <f>IF(JURNAL!D545="k",JURNAL!J545,"")</f>
        <v/>
      </c>
      <c r="J544" s="172" t="str">
        <f t="shared" si="19"/>
        <v/>
      </c>
      <c r="K544" s="171" t="str">
        <f>IF(JURNAL!D545="k",JURNAL!L545,"")</f>
        <v/>
      </c>
      <c r="L544" s="160"/>
    </row>
    <row r="545" spans="2:12" x14ac:dyDescent="0.2">
      <c r="B545" s="159"/>
      <c r="C545" s="201" t="str">
        <f>IF(JURNAL!D546="k",JURNAL!C546,"")</f>
        <v/>
      </c>
      <c r="D545" s="173" t="str">
        <f>IF(JURNAL!D546="k",JURNAL!E546,"")</f>
        <v/>
      </c>
      <c r="E545" s="202" t="str">
        <f>IF(JURNAL!D546="k",JURNAL!F546,"")</f>
        <v/>
      </c>
      <c r="F545" s="173" t="str">
        <f>IF(JURNAL!D546="k",JURNAL!G546,"")</f>
        <v/>
      </c>
      <c r="G545" s="172" t="str">
        <f t="shared" si="18"/>
        <v/>
      </c>
      <c r="H545" s="171" t="str">
        <f>IF(JURNAL!D546="k",JURNAL!I546,"")</f>
        <v/>
      </c>
      <c r="I545" s="173" t="str">
        <f>IF(JURNAL!D546="k",JURNAL!J546,"")</f>
        <v/>
      </c>
      <c r="J545" s="172" t="str">
        <f t="shared" si="19"/>
        <v/>
      </c>
      <c r="K545" s="171" t="str">
        <f>IF(JURNAL!D546="k",JURNAL!L546,"")</f>
        <v/>
      </c>
      <c r="L545" s="160"/>
    </row>
    <row r="546" spans="2:12" x14ac:dyDescent="0.2">
      <c r="B546" s="159"/>
      <c r="C546" s="201" t="str">
        <f>IF(JURNAL!D547="k",JURNAL!C547,"")</f>
        <v/>
      </c>
      <c r="D546" s="173" t="str">
        <f>IF(JURNAL!D547="k",JURNAL!E547,"")</f>
        <v/>
      </c>
      <c r="E546" s="202" t="str">
        <f>IF(JURNAL!D547="k",JURNAL!F547,"")</f>
        <v/>
      </c>
      <c r="F546" s="173" t="str">
        <f>IF(JURNAL!D547="k",JURNAL!G547,"")</f>
        <v/>
      </c>
      <c r="G546" s="172" t="str">
        <f t="shared" si="18"/>
        <v/>
      </c>
      <c r="H546" s="171" t="str">
        <f>IF(JURNAL!D547="k",JURNAL!I547,"")</f>
        <v/>
      </c>
      <c r="I546" s="173" t="str">
        <f>IF(JURNAL!D547="k",JURNAL!J547,"")</f>
        <v/>
      </c>
      <c r="J546" s="172" t="str">
        <f t="shared" si="19"/>
        <v/>
      </c>
      <c r="K546" s="171" t="str">
        <f>IF(JURNAL!D547="k",JURNAL!L547,"")</f>
        <v/>
      </c>
      <c r="L546" s="160"/>
    </row>
    <row r="547" spans="2:12" x14ac:dyDescent="0.2">
      <c r="B547" s="159"/>
      <c r="C547" s="201" t="str">
        <f>IF(JURNAL!D548="k",JURNAL!C548,"")</f>
        <v/>
      </c>
      <c r="D547" s="173" t="str">
        <f>IF(JURNAL!D548="k",JURNAL!E548,"")</f>
        <v/>
      </c>
      <c r="E547" s="202" t="str">
        <f>IF(JURNAL!D548="k",JURNAL!F548,"")</f>
        <v/>
      </c>
      <c r="F547" s="173" t="str">
        <f>IF(JURNAL!D548="k",JURNAL!G548,"")</f>
        <v/>
      </c>
      <c r="G547" s="172" t="str">
        <f t="shared" si="18"/>
        <v/>
      </c>
      <c r="H547" s="171" t="str">
        <f>IF(JURNAL!D548="k",JURNAL!I548,"")</f>
        <v/>
      </c>
      <c r="I547" s="173" t="str">
        <f>IF(JURNAL!D548="k",JURNAL!J548,"")</f>
        <v/>
      </c>
      <c r="J547" s="172" t="str">
        <f t="shared" si="19"/>
        <v/>
      </c>
      <c r="K547" s="171" t="str">
        <f>IF(JURNAL!D548="k",JURNAL!L548,"")</f>
        <v/>
      </c>
      <c r="L547" s="160"/>
    </row>
    <row r="548" spans="2:12" x14ac:dyDescent="0.2">
      <c r="B548" s="159"/>
      <c r="C548" s="201" t="str">
        <f>IF(JURNAL!D549="k",JURNAL!C549,"")</f>
        <v/>
      </c>
      <c r="D548" s="173" t="str">
        <f>IF(JURNAL!D549="k",JURNAL!E549,"")</f>
        <v/>
      </c>
      <c r="E548" s="202" t="str">
        <f>IF(JURNAL!D549="k",JURNAL!F549,"")</f>
        <v/>
      </c>
      <c r="F548" s="173" t="str">
        <f>IF(JURNAL!D549="k",JURNAL!G549,"")</f>
        <v/>
      </c>
      <c r="G548" s="172" t="str">
        <f t="shared" si="18"/>
        <v/>
      </c>
      <c r="H548" s="171" t="str">
        <f>IF(JURNAL!D549="k",JURNAL!I549,"")</f>
        <v/>
      </c>
      <c r="I548" s="173" t="str">
        <f>IF(JURNAL!D549="k",JURNAL!J549,"")</f>
        <v/>
      </c>
      <c r="J548" s="172" t="str">
        <f t="shared" si="19"/>
        <v/>
      </c>
      <c r="K548" s="171" t="str">
        <f>IF(JURNAL!D549="k",JURNAL!L549,"")</f>
        <v/>
      </c>
      <c r="L548" s="160"/>
    </row>
    <row r="549" spans="2:12" x14ac:dyDescent="0.2">
      <c r="B549" s="159"/>
      <c r="C549" s="201" t="str">
        <f>IF(JURNAL!D550="k",JURNAL!C550,"")</f>
        <v/>
      </c>
      <c r="D549" s="173" t="str">
        <f>IF(JURNAL!D550="k",JURNAL!E550,"")</f>
        <v/>
      </c>
      <c r="E549" s="202" t="str">
        <f>IF(JURNAL!D550="k",JURNAL!F550,"")</f>
        <v/>
      </c>
      <c r="F549" s="173" t="str">
        <f>IF(JURNAL!D550="k",JURNAL!G550,"")</f>
        <v/>
      </c>
      <c r="G549" s="172" t="str">
        <f t="shared" ref="G549:G612" si="20">IF(F549="","",VLOOKUP(F549,NamaAkun,2))</f>
        <v/>
      </c>
      <c r="H549" s="171" t="str">
        <f>IF(JURNAL!D550="k",JURNAL!I550,"")</f>
        <v/>
      </c>
      <c r="I549" s="173" t="str">
        <f>IF(JURNAL!D550="k",JURNAL!J550,"")</f>
        <v/>
      </c>
      <c r="J549" s="172" t="str">
        <f t="shared" ref="J549:J612" si="21">IF(I549="","",VLOOKUP(I549,NamaAkun,2))</f>
        <v/>
      </c>
      <c r="K549" s="171" t="str">
        <f>IF(JURNAL!D550="k",JURNAL!L550,"")</f>
        <v/>
      </c>
      <c r="L549" s="160"/>
    </row>
    <row r="550" spans="2:12" x14ac:dyDescent="0.2">
      <c r="B550" s="159"/>
      <c r="C550" s="201" t="str">
        <f>IF(JURNAL!D551="k",JURNAL!C551,"")</f>
        <v/>
      </c>
      <c r="D550" s="173" t="str">
        <f>IF(JURNAL!D551="k",JURNAL!E551,"")</f>
        <v/>
      </c>
      <c r="E550" s="202" t="str">
        <f>IF(JURNAL!D551="k",JURNAL!F551,"")</f>
        <v/>
      </c>
      <c r="F550" s="173" t="str">
        <f>IF(JURNAL!D551="k",JURNAL!G551,"")</f>
        <v/>
      </c>
      <c r="G550" s="172" t="str">
        <f t="shared" si="20"/>
        <v/>
      </c>
      <c r="H550" s="171" t="str">
        <f>IF(JURNAL!D551="k",JURNAL!I551,"")</f>
        <v/>
      </c>
      <c r="I550" s="173" t="str">
        <f>IF(JURNAL!D551="k",JURNAL!J551,"")</f>
        <v/>
      </c>
      <c r="J550" s="172" t="str">
        <f t="shared" si="21"/>
        <v/>
      </c>
      <c r="K550" s="171" t="str">
        <f>IF(JURNAL!D551="k",JURNAL!L551,"")</f>
        <v/>
      </c>
      <c r="L550" s="160"/>
    </row>
    <row r="551" spans="2:12" x14ac:dyDescent="0.2">
      <c r="B551" s="159"/>
      <c r="C551" s="201" t="str">
        <f>IF(JURNAL!D552="k",JURNAL!C552,"")</f>
        <v/>
      </c>
      <c r="D551" s="173" t="str">
        <f>IF(JURNAL!D552="k",JURNAL!E552,"")</f>
        <v/>
      </c>
      <c r="E551" s="202" t="str">
        <f>IF(JURNAL!D552="k",JURNAL!F552,"")</f>
        <v/>
      </c>
      <c r="F551" s="173" t="str">
        <f>IF(JURNAL!D552="k",JURNAL!G552,"")</f>
        <v/>
      </c>
      <c r="G551" s="172" t="str">
        <f t="shared" si="20"/>
        <v/>
      </c>
      <c r="H551" s="171" t="str">
        <f>IF(JURNAL!D552="k",JURNAL!I552,"")</f>
        <v/>
      </c>
      <c r="I551" s="173" t="str">
        <f>IF(JURNAL!D552="k",JURNAL!J552,"")</f>
        <v/>
      </c>
      <c r="J551" s="172" t="str">
        <f t="shared" si="21"/>
        <v/>
      </c>
      <c r="K551" s="171" t="str">
        <f>IF(JURNAL!D552="k",JURNAL!L552,"")</f>
        <v/>
      </c>
      <c r="L551" s="160"/>
    </row>
    <row r="552" spans="2:12" x14ac:dyDescent="0.2">
      <c r="B552" s="159"/>
      <c r="C552" s="201" t="str">
        <f>IF(JURNAL!D553="k",JURNAL!C553,"")</f>
        <v/>
      </c>
      <c r="D552" s="173" t="str">
        <f>IF(JURNAL!D553="k",JURNAL!E553,"")</f>
        <v/>
      </c>
      <c r="E552" s="202" t="str">
        <f>IF(JURNAL!D553="k",JURNAL!F553,"")</f>
        <v/>
      </c>
      <c r="F552" s="173" t="str">
        <f>IF(JURNAL!D553="k",JURNAL!G553,"")</f>
        <v/>
      </c>
      <c r="G552" s="172" t="str">
        <f t="shared" si="20"/>
        <v/>
      </c>
      <c r="H552" s="171" t="str">
        <f>IF(JURNAL!D553="k",JURNAL!I553,"")</f>
        <v/>
      </c>
      <c r="I552" s="173" t="str">
        <f>IF(JURNAL!D553="k",JURNAL!J553,"")</f>
        <v/>
      </c>
      <c r="J552" s="172" t="str">
        <f t="shared" si="21"/>
        <v/>
      </c>
      <c r="K552" s="171" t="str">
        <f>IF(JURNAL!D553="k",JURNAL!L553,"")</f>
        <v/>
      </c>
      <c r="L552" s="160"/>
    </row>
    <row r="553" spans="2:12" x14ac:dyDescent="0.2">
      <c r="B553" s="159"/>
      <c r="C553" s="201" t="str">
        <f>IF(JURNAL!D554="k",JURNAL!C554,"")</f>
        <v/>
      </c>
      <c r="D553" s="173" t="str">
        <f>IF(JURNAL!D554="k",JURNAL!E554,"")</f>
        <v/>
      </c>
      <c r="E553" s="202" t="str">
        <f>IF(JURNAL!D554="k",JURNAL!F554,"")</f>
        <v/>
      </c>
      <c r="F553" s="173" t="str">
        <f>IF(JURNAL!D554="k",JURNAL!G554,"")</f>
        <v/>
      </c>
      <c r="G553" s="172" t="str">
        <f t="shared" si="20"/>
        <v/>
      </c>
      <c r="H553" s="171" t="str">
        <f>IF(JURNAL!D554="k",JURNAL!I554,"")</f>
        <v/>
      </c>
      <c r="I553" s="173" t="str">
        <f>IF(JURNAL!D554="k",JURNAL!J554,"")</f>
        <v/>
      </c>
      <c r="J553" s="172" t="str">
        <f t="shared" si="21"/>
        <v/>
      </c>
      <c r="K553" s="171" t="str">
        <f>IF(JURNAL!D554="k",JURNAL!L554,"")</f>
        <v/>
      </c>
      <c r="L553" s="160"/>
    </row>
    <row r="554" spans="2:12" x14ac:dyDescent="0.2">
      <c r="B554" s="159"/>
      <c r="C554" s="201" t="str">
        <f>IF(JURNAL!D555="k",JURNAL!C555,"")</f>
        <v/>
      </c>
      <c r="D554" s="173" t="str">
        <f>IF(JURNAL!D555="k",JURNAL!E555,"")</f>
        <v/>
      </c>
      <c r="E554" s="202" t="str">
        <f>IF(JURNAL!D555="k",JURNAL!F555,"")</f>
        <v/>
      </c>
      <c r="F554" s="173" t="str">
        <f>IF(JURNAL!D555="k",JURNAL!G555,"")</f>
        <v/>
      </c>
      <c r="G554" s="172" t="str">
        <f t="shared" si="20"/>
        <v/>
      </c>
      <c r="H554" s="171" t="str">
        <f>IF(JURNAL!D555="k",JURNAL!I555,"")</f>
        <v/>
      </c>
      <c r="I554" s="173" t="str">
        <f>IF(JURNAL!D555="k",JURNAL!J555,"")</f>
        <v/>
      </c>
      <c r="J554" s="172" t="str">
        <f t="shared" si="21"/>
        <v/>
      </c>
      <c r="K554" s="171" t="str">
        <f>IF(JURNAL!D555="k",JURNAL!L555,"")</f>
        <v/>
      </c>
      <c r="L554" s="160"/>
    </row>
    <row r="555" spans="2:12" x14ac:dyDescent="0.2">
      <c r="B555" s="159"/>
      <c r="C555" s="201" t="str">
        <f>IF(JURNAL!D556="k",JURNAL!C556,"")</f>
        <v/>
      </c>
      <c r="D555" s="173" t="str">
        <f>IF(JURNAL!D556="k",JURNAL!E556,"")</f>
        <v/>
      </c>
      <c r="E555" s="202" t="str">
        <f>IF(JURNAL!D556="k",JURNAL!F556,"")</f>
        <v/>
      </c>
      <c r="F555" s="173" t="str">
        <f>IF(JURNAL!D556="k",JURNAL!G556,"")</f>
        <v/>
      </c>
      <c r="G555" s="172" t="str">
        <f t="shared" si="20"/>
        <v/>
      </c>
      <c r="H555" s="171" t="str">
        <f>IF(JURNAL!D556="k",JURNAL!I556,"")</f>
        <v/>
      </c>
      <c r="I555" s="173" t="str">
        <f>IF(JURNAL!D556="k",JURNAL!J556,"")</f>
        <v/>
      </c>
      <c r="J555" s="172" t="str">
        <f t="shared" si="21"/>
        <v/>
      </c>
      <c r="K555" s="171" t="str">
        <f>IF(JURNAL!D556="k",JURNAL!L556,"")</f>
        <v/>
      </c>
      <c r="L555" s="160"/>
    </row>
    <row r="556" spans="2:12" x14ac:dyDescent="0.2">
      <c r="B556" s="159"/>
      <c r="C556" s="201" t="str">
        <f>IF(JURNAL!D557="k",JURNAL!C557,"")</f>
        <v/>
      </c>
      <c r="D556" s="173" t="str">
        <f>IF(JURNAL!D557="k",JURNAL!E557,"")</f>
        <v/>
      </c>
      <c r="E556" s="202" t="str">
        <f>IF(JURNAL!D557="k",JURNAL!F557,"")</f>
        <v/>
      </c>
      <c r="F556" s="173" t="str">
        <f>IF(JURNAL!D557="k",JURNAL!G557,"")</f>
        <v/>
      </c>
      <c r="G556" s="172" t="str">
        <f t="shared" si="20"/>
        <v/>
      </c>
      <c r="H556" s="171" t="str">
        <f>IF(JURNAL!D557="k",JURNAL!I557,"")</f>
        <v/>
      </c>
      <c r="I556" s="173" t="str">
        <f>IF(JURNAL!D557="k",JURNAL!J557,"")</f>
        <v/>
      </c>
      <c r="J556" s="172" t="str">
        <f t="shared" si="21"/>
        <v/>
      </c>
      <c r="K556" s="171" t="str">
        <f>IF(JURNAL!D557="k",JURNAL!L557,"")</f>
        <v/>
      </c>
      <c r="L556" s="160"/>
    </row>
    <row r="557" spans="2:12" x14ac:dyDescent="0.2">
      <c r="B557" s="159"/>
      <c r="C557" s="201" t="str">
        <f>IF(JURNAL!D558="k",JURNAL!C558,"")</f>
        <v/>
      </c>
      <c r="D557" s="173" t="str">
        <f>IF(JURNAL!D558="k",JURNAL!E558,"")</f>
        <v/>
      </c>
      <c r="E557" s="202" t="str">
        <f>IF(JURNAL!D558="k",JURNAL!F558,"")</f>
        <v/>
      </c>
      <c r="F557" s="173" t="str">
        <f>IF(JURNAL!D558="k",JURNAL!G558,"")</f>
        <v/>
      </c>
      <c r="G557" s="172" t="str">
        <f t="shared" si="20"/>
        <v/>
      </c>
      <c r="H557" s="171" t="str">
        <f>IF(JURNAL!D558="k",JURNAL!I558,"")</f>
        <v/>
      </c>
      <c r="I557" s="173" t="str">
        <f>IF(JURNAL!D558="k",JURNAL!J558,"")</f>
        <v/>
      </c>
      <c r="J557" s="172" t="str">
        <f t="shared" si="21"/>
        <v/>
      </c>
      <c r="K557" s="171" t="str">
        <f>IF(JURNAL!D558="k",JURNAL!L558,"")</f>
        <v/>
      </c>
      <c r="L557" s="160"/>
    </row>
    <row r="558" spans="2:12" x14ac:dyDescent="0.2">
      <c r="B558" s="159"/>
      <c r="C558" s="201" t="str">
        <f>IF(JURNAL!D559="k",JURNAL!C559,"")</f>
        <v/>
      </c>
      <c r="D558" s="173" t="str">
        <f>IF(JURNAL!D559="k",JURNAL!E559,"")</f>
        <v/>
      </c>
      <c r="E558" s="202" t="str">
        <f>IF(JURNAL!D559="k",JURNAL!F559,"")</f>
        <v/>
      </c>
      <c r="F558" s="173" t="str">
        <f>IF(JURNAL!D559="k",JURNAL!G559,"")</f>
        <v/>
      </c>
      <c r="G558" s="172" t="str">
        <f t="shared" si="20"/>
        <v/>
      </c>
      <c r="H558" s="171" t="str">
        <f>IF(JURNAL!D559="k",JURNAL!I559,"")</f>
        <v/>
      </c>
      <c r="I558" s="173" t="str">
        <f>IF(JURNAL!D559="k",JURNAL!J559,"")</f>
        <v/>
      </c>
      <c r="J558" s="172" t="str">
        <f t="shared" si="21"/>
        <v/>
      </c>
      <c r="K558" s="171" t="str">
        <f>IF(JURNAL!D559="k",JURNAL!L559,"")</f>
        <v/>
      </c>
      <c r="L558" s="160"/>
    </row>
    <row r="559" spans="2:12" x14ac:dyDescent="0.2">
      <c r="B559" s="159"/>
      <c r="C559" s="201" t="str">
        <f>IF(JURNAL!D560="k",JURNAL!C560,"")</f>
        <v/>
      </c>
      <c r="D559" s="173" t="str">
        <f>IF(JURNAL!D560="k",JURNAL!E560,"")</f>
        <v/>
      </c>
      <c r="E559" s="202" t="str">
        <f>IF(JURNAL!D560="k",JURNAL!F560,"")</f>
        <v/>
      </c>
      <c r="F559" s="173" t="str">
        <f>IF(JURNAL!D560="k",JURNAL!G560,"")</f>
        <v/>
      </c>
      <c r="G559" s="172" t="str">
        <f t="shared" si="20"/>
        <v/>
      </c>
      <c r="H559" s="171" t="str">
        <f>IF(JURNAL!D560="k",JURNAL!I560,"")</f>
        <v/>
      </c>
      <c r="I559" s="173" t="str">
        <f>IF(JURNAL!D560="k",JURNAL!J560,"")</f>
        <v/>
      </c>
      <c r="J559" s="172" t="str">
        <f t="shared" si="21"/>
        <v/>
      </c>
      <c r="K559" s="171" t="str">
        <f>IF(JURNAL!D560="k",JURNAL!L560,"")</f>
        <v/>
      </c>
      <c r="L559" s="160"/>
    </row>
    <row r="560" spans="2:12" x14ac:dyDescent="0.2">
      <c r="B560" s="159"/>
      <c r="C560" s="201" t="str">
        <f>IF(JURNAL!D561="k",JURNAL!C561,"")</f>
        <v/>
      </c>
      <c r="D560" s="173" t="str">
        <f>IF(JURNAL!D561="k",JURNAL!E561,"")</f>
        <v/>
      </c>
      <c r="E560" s="202" t="str">
        <f>IF(JURNAL!D561="k",JURNAL!F561,"")</f>
        <v/>
      </c>
      <c r="F560" s="173" t="str">
        <f>IF(JURNAL!D561="k",JURNAL!G561,"")</f>
        <v/>
      </c>
      <c r="G560" s="172" t="str">
        <f t="shared" si="20"/>
        <v/>
      </c>
      <c r="H560" s="171" t="str">
        <f>IF(JURNAL!D561="k",JURNAL!I561,"")</f>
        <v/>
      </c>
      <c r="I560" s="173" t="str">
        <f>IF(JURNAL!D561="k",JURNAL!J561,"")</f>
        <v/>
      </c>
      <c r="J560" s="172" t="str">
        <f t="shared" si="21"/>
        <v/>
      </c>
      <c r="K560" s="171" t="str">
        <f>IF(JURNAL!D561="k",JURNAL!L561,"")</f>
        <v/>
      </c>
      <c r="L560" s="160"/>
    </row>
    <row r="561" spans="2:12" x14ac:dyDescent="0.2">
      <c r="B561" s="159"/>
      <c r="C561" s="201" t="str">
        <f>IF(JURNAL!D562="k",JURNAL!C562,"")</f>
        <v/>
      </c>
      <c r="D561" s="173" t="str">
        <f>IF(JURNAL!D562="k",JURNAL!E562,"")</f>
        <v/>
      </c>
      <c r="E561" s="202" t="str">
        <f>IF(JURNAL!D562="k",JURNAL!F562,"")</f>
        <v/>
      </c>
      <c r="F561" s="173" t="str">
        <f>IF(JURNAL!D562="k",JURNAL!G562,"")</f>
        <v/>
      </c>
      <c r="G561" s="172" t="str">
        <f t="shared" si="20"/>
        <v/>
      </c>
      <c r="H561" s="171" t="str">
        <f>IF(JURNAL!D562="k",JURNAL!I562,"")</f>
        <v/>
      </c>
      <c r="I561" s="173" t="str">
        <f>IF(JURNAL!D562="k",JURNAL!J562,"")</f>
        <v/>
      </c>
      <c r="J561" s="172" t="str">
        <f t="shared" si="21"/>
        <v/>
      </c>
      <c r="K561" s="171" t="str">
        <f>IF(JURNAL!D562="k",JURNAL!L562,"")</f>
        <v/>
      </c>
      <c r="L561" s="160"/>
    </row>
    <row r="562" spans="2:12" x14ac:dyDescent="0.2">
      <c r="B562" s="159"/>
      <c r="C562" s="201" t="str">
        <f>IF(JURNAL!D563="k",JURNAL!C563,"")</f>
        <v/>
      </c>
      <c r="D562" s="173" t="str">
        <f>IF(JURNAL!D563="k",JURNAL!E563,"")</f>
        <v/>
      </c>
      <c r="E562" s="202" t="str">
        <f>IF(JURNAL!D563="k",JURNAL!F563,"")</f>
        <v/>
      </c>
      <c r="F562" s="173" t="str">
        <f>IF(JURNAL!D563="k",JURNAL!G563,"")</f>
        <v/>
      </c>
      <c r="G562" s="172" t="str">
        <f t="shared" si="20"/>
        <v/>
      </c>
      <c r="H562" s="171" t="str">
        <f>IF(JURNAL!D563="k",JURNAL!I563,"")</f>
        <v/>
      </c>
      <c r="I562" s="173" t="str">
        <f>IF(JURNAL!D563="k",JURNAL!J563,"")</f>
        <v/>
      </c>
      <c r="J562" s="172" t="str">
        <f t="shared" si="21"/>
        <v/>
      </c>
      <c r="K562" s="171" t="str">
        <f>IF(JURNAL!D563="k",JURNAL!L563,"")</f>
        <v/>
      </c>
      <c r="L562" s="160"/>
    </row>
    <row r="563" spans="2:12" x14ac:dyDescent="0.2">
      <c r="B563" s="159"/>
      <c r="C563" s="201" t="str">
        <f>IF(JURNAL!D564="k",JURNAL!C564,"")</f>
        <v/>
      </c>
      <c r="D563" s="173" t="str">
        <f>IF(JURNAL!D564="k",JURNAL!E564,"")</f>
        <v/>
      </c>
      <c r="E563" s="202" t="str">
        <f>IF(JURNAL!D564="k",JURNAL!F564,"")</f>
        <v/>
      </c>
      <c r="F563" s="173" t="str">
        <f>IF(JURNAL!D564="k",JURNAL!G564,"")</f>
        <v/>
      </c>
      <c r="G563" s="172" t="str">
        <f t="shared" si="20"/>
        <v/>
      </c>
      <c r="H563" s="171" t="str">
        <f>IF(JURNAL!D564="k",JURNAL!I564,"")</f>
        <v/>
      </c>
      <c r="I563" s="173" t="str">
        <f>IF(JURNAL!D564="k",JURNAL!J564,"")</f>
        <v/>
      </c>
      <c r="J563" s="172" t="str">
        <f t="shared" si="21"/>
        <v/>
      </c>
      <c r="K563" s="171" t="str">
        <f>IF(JURNAL!D564="k",JURNAL!L564,"")</f>
        <v/>
      </c>
      <c r="L563" s="160"/>
    </row>
    <row r="564" spans="2:12" x14ac:dyDescent="0.2">
      <c r="B564" s="159"/>
      <c r="C564" s="201" t="str">
        <f>IF(JURNAL!D565="k",JURNAL!C565,"")</f>
        <v/>
      </c>
      <c r="D564" s="173" t="str">
        <f>IF(JURNAL!D565="k",JURNAL!E565,"")</f>
        <v/>
      </c>
      <c r="E564" s="202" t="str">
        <f>IF(JURNAL!D565="k",JURNAL!F565,"")</f>
        <v/>
      </c>
      <c r="F564" s="173" t="str">
        <f>IF(JURNAL!D565="k",JURNAL!G565,"")</f>
        <v/>
      </c>
      <c r="G564" s="172" t="str">
        <f t="shared" si="20"/>
        <v/>
      </c>
      <c r="H564" s="171" t="str">
        <f>IF(JURNAL!D565="k",JURNAL!I565,"")</f>
        <v/>
      </c>
      <c r="I564" s="173" t="str">
        <f>IF(JURNAL!D565="k",JURNAL!J565,"")</f>
        <v/>
      </c>
      <c r="J564" s="172" t="str">
        <f t="shared" si="21"/>
        <v/>
      </c>
      <c r="K564" s="171" t="str">
        <f>IF(JURNAL!D565="k",JURNAL!L565,"")</f>
        <v/>
      </c>
      <c r="L564" s="160"/>
    </row>
    <row r="565" spans="2:12" x14ac:dyDescent="0.2">
      <c r="B565" s="159"/>
      <c r="C565" s="201" t="str">
        <f>IF(JURNAL!D566="k",JURNAL!C566,"")</f>
        <v/>
      </c>
      <c r="D565" s="173" t="str">
        <f>IF(JURNAL!D566="k",JURNAL!E566,"")</f>
        <v/>
      </c>
      <c r="E565" s="202" t="str">
        <f>IF(JURNAL!D566="k",JURNAL!F566,"")</f>
        <v/>
      </c>
      <c r="F565" s="173" t="str">
        <f>IF(JURNAL!D566="k",JURNAL!G566,"")</f>
        <v/>
      </c>
      <c r="G565" s="172" t="str">
        <f t="shared" si="20"/>
        <v/>
      </c>
      <c r="H565" s="171" t="str">
        <f>IF(JURNAL!D566="k",JURNAL!I566,"")</f>
        <v/>
      </c>
      <c r="I565" s="173" t="str">
        <f>IF(JURNAL!D566="k",JURNAL!J566,"")</f>
        <v/>
      </c>
      <c r="J565" s="172" t="str">
        <f t="shared" si="21"/>
        <v/>
      </c>
      <c r="K565" s="171" t="str">
        <f>IF(JURNAL!D566="k",JURNAL!L566,"")</f>
        <v/>
      </c>
      <c r="L565" s="160"/>
    </row>
    <row r="566" spans="2:12" x14ac:dyDescent="0.2">
      <c r="B566" s="159"/>
      <c r="C566" s="201" t="str">
        <f>IF(JURNAL!D567="k",JURNAL!C567,"")</f>
        <v/>
      </c>
      <c r="D566" s="173" t="str">
        <f>IF(JURNAL!D567="k",JURNAL!E567,"")</f>
        <v/>
      </c>
      <c r="E566" s="202" t="str">
        <f>IF(JURNAL!D567="k",JURNAL!F567,"")</f>
        <v/>
      </c>
      <c r="F566" s="173" t="str">
        <f>IF(JURNAL!D567="k",JURNAL!G567,"")</f>
        <v/>
      </c>
      <c r="G566" s="172" t="str">
        <f t="shared" si="20"/>
        <v/>
      </c>
      <c r="H566" s="171" t="str">
        <f>IF(JURNAL!D567="k",JURNAL!I567,"")</f>
        <v/>
      </c>
      <c r="I566" s="173" t="str">
        <f>IF(JURNAL!D567="k",JURNAL!J567,"")</f>
        <v/>
      </c>
      <c r="J566" s="172" t="str">
        <f t="shared" si="21"/>
        <v/>
      </c>
      <c r="K566" s="171" t="str">
        <f>IF(JURNAL!D567="k",JURNAL!L567,"")</f>
        <v/>
      </c>
      <c r="L566" s="160"/>
    </row>
    <row r="567" spans="2:12" x14ac:dyDescent="0.2">
      <c r="B567" s="159"/>
      <c r="C567" s="201" t="str">
        <f>IF(JURNAL!D568="k",JURNAL!C568,"")</f>
        <v/>
      </c>
      <c r="D567" s="173" t="str">
        <f>IF(JURNAL!D568="k",JURNAL!E568,"")</f>
        <v/>
      </c>
      <c r="E567" s="202" t="str">
        <f>IF(JURNAL!D568="k",JURNAL!F568,"")</f>
        <v/>
      </c>
      <c r="F567" s="173" t="str">
        <f>IF(JURNAL!D568="k",JURNAL!G568,"")</f>
        <v/>
      </c>
      <c r="G567" s="172" t="str">
        <f t="shared" si="20"/>
        <v/>
      </c>
      <c r="H567" s="171" t="str">
        <f>IF(JURNAL!D568="k",JURNAL!I568,"")</f>
        <v/>
      </c>
      <c r="I567" s="173" t="str">
        <f>IF(JURNAL!D568="k",JURNAL!J568,"")</f>
        <v/>
      </c>
      <c r="J567" s="172" t="str">
        <f t="shared" si="21"/>
        <v/>
      </c>
      <c r="K567" s="171" t="str">
        <f>IF(JURNAL!D568="k",JURNAL!L568,"")</f>
        <v/>
      </c>
      <c r="L567" s="160"/>
    </row>
    <row r="568" spans="2:12" x14ac:dyDescent="0.2">
      <c r="B568" s="159"/>
      <c r="C568" s="201" t="str">
        <f>IF(JURNAL!D569="k",JURNAL!C569,"")</f>
        <v/>
      </c>
      <c r="D568" s="173" t="str">
        <f>IF(JURNAL!D569="k",JURNAL!E569,"")</f>
        <v/>
      </c>
      <c r="E568" s="202" t="str">
        <f>IF(JURNAL!D569="k",JURNAL!F569,"")</f>
        <v/>
      </c>
      <c r="F568" s="173" t="str">
        <f>IF(JURNAL!D569="k",JURNAL!G569,"")</f>
        <v/>
      </c>
      <c r="G568" s="172" t="str">
        <f t="shared" si="20"/>
        <v/>
      </c>
      <c r="H568" s="171" t="str">
        <f>IF(JURNAL!D569="k",JURNAL!I569,"")</f>
        <v/>
      </c>
      <c r="I568" s="173" t="str">
        <f>IF(JURNAL!D569="k",JURNAL!J569,"")</f>
        <v/>
      </c>
      <c r="J568" s="172" t="str">
        <f t="shared" si="21"/>
        <v/>
      </c>
      <c r="K568" s="171" t="str">
        <f>IF(JURNAL!D569="k",JURNAL!L569,"")</f>
        <v/>
      </c>
      <c r="L568" s="160"/>
    </row>
    <row r="569" spans="2:12" x14ac:dyDescent="0.2">
      <c r="B569" s="159"/>
      <c r="C569" s="201" t="str">
        <f>IF(JURNAL!D570="k",JURNAL!C570,"")</f>
        <v/>
      </c>
      <c r="D569" s="173" t="str">
        <f>IF(JURNAL!D570="k",JURNAL!E570,"")</f>
        <v/>
      </c>
      <c r="E569" s="202" t="str">
        <f>IF(JURNAL!D570="k",JURNAL!F570,"")</f>
        <v/>
      </c>
      <c r="F569" s="173" t="str">
        <f>IF(JURNAL!D570="k",JURNAL!G570,"")</f>
        <v/>
      </c>
      <c r="G569" s="172" t="str">
        <f t="shared" si="20"/>
        <v/>
      </c>
      <c r="H569" s="171" t="str">
        <f>IF(JURNAL!D570="k",JURNAL!I570,"")</f>
        <v/>
      </c>
      <c r="I569" s="173" t="str">
        <f>IF(JURNAL!D570="k",JURNAL!J570,"")</f>
        <v/>
      </c>
      <c r="J569" s="172" t="str">
        <f t="shared" si="21"/>
        <v/>
      </c>
      <c r="K569" s="171" t="str">
        <f>IF(JURNAL!D570="k",JURNAL!L570,"")</f>
        <v/>
      </c>
      <c r="L569" s="160"/>
    </row>
    <row r="570" spans="2:12" x14ac:dyDescent="0.2">
      <c r="B570" s="159"/>
      <c r="C570" s="201" t="str">
        <f>IF(JURNAL!D571="k",JURNAL!C571,"")</f>
        <v/>
      </c>
      <c r="D570" s="173" t="str">
        <f>IF(JURNAL!D571="k",JURNAL!E571,"")</f>
        <v/>
      </c>
      <c r="E570" s="202" t="str">
        <f>IF(JURNAL!D571="k",JURNAL!F571,"")</f>
        <v/>
      </c>
      <c r="F570" s="173" t="str">
        <f>IF(JURNAL!D571="k",JURNAL!G571,"")</f>
        <v/>
      </c>
      <c r="G570" s="172" t="str">
        <f t="shared" si="20"/>
        <v/>
      </c>
      <c r="H570" s="171" t="str">
        <f>IF(JURNAL!D571="k",JURNAL!I571,"")</f>
        <v/>
      </c>
      <c r="I570" s="173" t="str">
        <f>IF(JURNAL!D571="k",JURNAL!J571,"")</f>
        <v/>
      </c>
      <c r="J570" s="172" t="str">
        <f t="shared" si="21"/>
        <v/>
      </c>
      <c r="K570" s="171" t="str">
        <f>IF(JURNAL!D571="k",JURNAL!L571,"")</f>
        <v/>
      </c>
      <c r="L570" s="160"/>
    </row>
    <row r="571" spans="2:12" x14ac:dyDescent="0.2">
      <c r="B571" s="159"/>
      <c r="C571" s="201" t="str">
        <f>IF(JURNAL!D572="k",JURNAL!C572,"")</f>
        <v/>
      </c>
      <c r="D571" s="173" t="str">
        <f>IF(JURNAL!D572="k",JURNAL!E572,"")</f>
        <v/>
      </c>
      <c r="E571" s="202" t="str">
        <f>IF(JURNAL!D572="k",JURNAL!F572,"")</f>
        <v/>
      </c>
      <c r="F571" s="173" t="str">
        <f>IF(JURNAL!D572="k",JURNAL!G572,"")</f>
        <v/>
      </c>
      <c r="G571" s="172" t="str">
        <f t="shared" si="20"/>
        <v/>
      </c>
      <c r="H571" s="171" t="str">
        <f>IF(JURNAL!D572="k",JURNAL!I572,"")</f>
        <v/>
      </c>
      <c r="I571" s="173" t="str">
        <f>IF(JURNAL!D572="k",JURNAL!J572,"")</f>
        <v/>
      </c>
      <c r="J571" s="172" t="str">
        <f t="shared" si="21"/>
        <v/>
      </c>
      <c r="K571" s="171" t="str">
        <f>IF(JURNAL!D572="k",JURNAL!L572,"")</f>
        <v/>
      </c>
      <c r="L571" s="160"/>
    </row>
    <row r="572" spans="2:12" x14ac:dyDescent="0.2">
      <c r="B572" s="159"/>
      <c r="C572" s="201" t="str">
        <f>IF(JURNAL!D573="k",JURNAL!C573,"")</f>
        <v/>
      </c>
      <c r="D572" s="173" t="str">
        <f>IF(JURNAL!D573="k",JURNAL!E573,"")</f>
        <v/>
      </c>
      <c r="E572" s="202" t="str">
        <f>IF(JURNAL!D573="k",JURNAL!F573,"")</f>
        <v/>
      </c>
      <c r="F572" s="173" t="str">
        <f>IF(JURNAL!D573="k",JURNAL!G573,"")</f>
        <v/>
      </c>
      <c r="G572" s="172" t="str">
        <f t="shared" si="20"/>
        <v/>
      </c>
      <c r="H572" s="171" t="str">
        <f>IF(JURNAL!D573="k",JURNAL!I573,"")</f>
        <v/>
      </c>
      <c r="I572" s="173" t="str">
        <f>IF(JURNAL!D573="k",JURNAL!J573,"")</f>
        <v/>
      </c>
      <c r="J572" s="172" t="str">
        <f t="shared" si="21"/>
        <v/>
      </c>
      <c r="K572" s="171" t="str">
        <f>IF(JURNAL!D573="k",JURNAL!L573,"")</f>
        <v/>
      </c>
      <c r="L572" s="160"/>
    </row>
    <row r="573" spans="2:12" x14ac:dyDescent="0.2">
      <c r="B573" s="159"/>
      <c r="C573" s="201" t="str">
        <f>IF(JURNAL!D574="k",JURNAL!C574,"")</f>
        <v/>
      </c>
      <c r="D573" s="173" t="str">
        <f>IF(JURNAL!D574="k",JURNAL!E574,"")</f>
        <v/>
      </c>
      <c r="E573" s="202" t="str">
        <f>IF(JURNAL!D574="k",JURNAL!F574,"")</f>
        <v/>
      </c>
      <c r="F573" s="173" t="str">
        <f>IF(JURNAL!D574="k",JURNAL!G574,"")</f>
        <v/>
      </c>
      <c r="G573" s="172" t="str">
        <f t="shared" si="20"/>
        <v/>
      </c>
      <c r="H573" s="171" t="str">
        <f>IF(JURNAL!D574="k",JURNAL!I574,"")</f>
        <v/>
      </c>
      <c r="I573" s="173" t="str">
        <f>IF(JURNAL!D574="k",JURNAL!J574,"")</f>
        <v/>
      </c>
      <c r="J573" s="172" t="str">
        <f t="shared" si="21"/>
        <v/>
      </c>
      <c r="K573" s="171" t="str">
        <f>IF(JURNAL!D574="k",JURNAL!L574,"")</f>
        <v/>
      </c>
      <c r="L573" s="160"/>
    </row>
    <row r="574" spans="2:12" x14ac:dyDescent="0.2">
      <c r="B574" s="159"/>
      <c r="C574" s="201" t="str">
        <f>IF(JURNAL!D575="k",JURNAL!C575,"")</f>
        <v/>
      </c>
      <c r="D574" s="173" t="str">
        <f>IF(JURNAL!D575="k",JURNAL!E575,"")</f>
        <v/>
      </c>
      <c r="E574" s="202" t="str">
        <f>IF(JURNAL!D575="k",JURNAL!F575,"")</f>
        <v/>
      </c>
      <c r="F574" s="173" t="str">
        <f>IF(JURNAL!D575="k",JURNAL!G575,"")</f>
        <v/>
      </c>
      <c r="G574" s="172" t="str">
        <f t="shared" si="20"/>
        <v/>
      </c>
      <c r="H574" s="171" t="str">
        <f>IF(JURNAL!D575="k",JURNAL!I575,"")</f>
        <v/>
      </c>
      <c r="I574" s="173" t="str">
        <f>IF(JURNAL!D575="k",JURNAL!J575,"")</f>
        <v/>
      </c>
      <c r="J574" s="172" t="str">
        <f t="shared" si="21"/>
        <v/>
      </c>
      <c r="K574" s="171" t="str">
        <f>IF(JURNAL!D575="k",JURNAL!L575,"")</f>
        <v/>
      </c>
      <c r="L574" s="160"/>
    </row>
    <row r="575" spans="2:12" x14ac:dyDescent="0.2">
      <c r="B575" s="159"/>
      <c r="C575" s="201" t="str">
        <f>IF(JURNAL!D576="k",JURNAL!C576,"")</f>
        <v/>
      </c>
      <c r="D575" s="173" t="str">
        <f>IF(JURNAL!D576="k",JURNAL!E576,"")</f>
        <v/>
      </c>
      <c r="E575" s="202" t="str">
        <f>IF(JURNAL!D576="k",JURNAL!F576,"")</f>
        <v/>
      </c>
      <c r="F575" s="173" t="str">
        <f>IF(JURNAL!D576="k",JURNAL!G576,"")</f>
        <v/>
      </c>
      <c r="G575" s="172" t="str">
        <f t="shared" si="20"/>
        <v/>
      </c>
      <c r="H575" s="171" t="str">
        <f>IF(JURNAL!D576="k",JURNAL!I576,"")</f>
        <v/>
      </c>
      <c r="I575" s="173" t="str">
        <f>IF(JURNAL!D576="k",JURNAL!J576,"")</f>
        <v/>
      </c>
      <c r="J575" s="172" t="str">
        <f t="shared" si="21"/>
        <v/>
      </c>
      <c r="K575" s="171" t="str">
        <f>IF(JURNAL!D576="k",JURNAL!L576,"")</f>
        <v/>
      </c>
      <c r="L575" s="160"/>
    </row>
    <row r="576" spans="2:12" x14ac:dyDescent="0.2">
      <c r="B576" s="159"/>
      <c r="C576" s="201" t="str">
        <f>IF(JURNAL!D577="k",JURNAL!C577,"")</f>
        <v/>
      </c>
      <c r="D576" s="173" t="str">
        <f>IF(JURNAL!D577="k",JURNAL!E577,"")</f>
        <v/>
      </c>
      <c r="E576" s="202" t="str">
        <f>IF(JURNAL!D577="k",JURNAL!F577,"")</f>
        <v/>
      </c>
      <c r="F576" s="173" t="str">
        <f>IF(JURNAL!D577="k",JURNAL!G577,"")</f>
        <v/>
      </c>
      <c r="G576" s="172" t="str">
        <f t="shared" si="20"/>
        <v/>
      </c>
      <c r="H576" s="171" t="str">
        <f>IF(JURNAL!D577="k",JURNAL!I577,"")</f>
        <v/>
      </c>
      <c r="I576" s="173" t="str">
        <f>IF(JURNAL!D577="k",JURNAL!J577,"")</f>
        <v/>
      </c>
      <c r="J576" s="172" t="str">
        <f t="shared" si="21"/>
        <v/>
      </c>
      <c r="K576" s="171" t="str">
        <f>IF(JURNAL!D577="k",JURNAL!L577,"")</f>
        <v/>
      </c>
      <c r="L576" s="160"/>
    </row>
    <row r="577" spans="2:12" x14ac:dyDescent="0.2">
      <c r="B577" s="159"/>
      <c r="C577" s="201" t="str">
        <f>IF(JURNAL!D578="k",JURNAL!C578,"")</f>
        <v/>
      </c>
      <c r="D577" s="173" t="str">
        <f>IF(JURNAL!D578="k",JURNAL!E578,"")</f>
        <v/>
      </c>
      <c r="E577" s="202" t="str">
        <f>IF(JURNAL!D578="k",JURNAL!F578,"")</f>
        <v/>
      </c>
      <c r="F577" s="173" t="str">
        <f>IF(JURNAL!D578="k",JURNAL!G578,"")</f>
        <v/>
      </c>
      <c r="G577" s="172" t="str">
        <f t="shared" si="20"/>
        <v/>
      </c>
      <c r="H577" s="171" t="str">
        <f>IF(JURNAL!D578="k",JURNAL!I578,"")</f>
        <v/>
      </c>
      <c r="I577" s="173" t="str">
        <f>IF(JURNAL!D578="k",JURNAL!J578,"")</f>
        <v/>
      </c>
      <c r="J577" s="172" t="str">
        <f t="shared" si="21"/>
        <v/>
      </c>
      <c r="K577" s="171" t="str">
        <f>IF(JURNAL!D578="k",JURNAL!L578,"")</f>
        <v/>
      </c>
      <c r="L577" s="160"/>
    </row>
    <row r="578" spans="2:12" x14ac:dyDescent="0.2">
      <c r="B578" s="159"/>
      <c r="C578" s="201" t="str">
        <f>IF(JURNAL!D579="k",JURNAL!C579,"")</f>
        <v/>
      </c>
      <c r="D578" s="173" t="str">
        <f>IF(JURNAL!D579="k",JURNAL!E579,"")</f>
        <v/>
      </c>
      <c r="E578" s="202" t="str">
        <f>IF(JURNAL!D579="k",JURNAL!F579,"")</f>
        <v/>
      </c>
      <c r="F578" s="173" t="str">
        <f>IF(JURNAL!D579="k",JURNAL!G579,"")</f>
        <v/>
      </c>
      <c r="G578" s="172" t="str">
        <f t="shared" si="20"/>
        <v/>
      </c>
      <c r="H578" s="171" t="str">
        <f>IF(JURNAL!D579="k",JURNAL!I579,"")</f>
        <v/>
      </c>
      <c r="I578" s="173" t="str">
        <f>IF(JURNAL!D579="k",JURNAL!J579,"")</f>
        <v/>
      </c>
      <c r="J578" s="172" t="str">
        <f t="shared" si="21"/>
        <v/>
      </c>
      <c r="K578" s="171" t="str">
        <f>IF(JURNAL!D579="k",JURNAL!L579,"")</f>
        <v/>
      </c>
      <c r="L578" s="160"/>
    </row>
    <row r="579" spans="2:12" x14ac:dyDescent="0.2">
      <c r="B579" s="159"/>
      <c r="C579" s="201" t="str">
        <f>IF(JURNAL!D580="k",JURNAL!C580,"")</f>
        <v/>
      </c>
      <c r="D579" s="173" t="str">
        <f>IF(JURNAL!D580="k",JURNAL!E580,"")</f>
        <v/>
      </c>
      <c r="E579" s="202" t="str">
        <f>IF(JURNAL!D580="k",JURNAL!F580,"")</f>
        <v/>
      </c>
      <c r="F579" s="173" t="str">
        <f>IF(JURNAL!D580="k",JURNAL!G580,"")</f>
        <v/>
      </c>
      <c r="G579" s="172" t="str">
        <f t="shared" si="20"/>
        <v/>
      </c>
      <c r="H579" s="171" t="str">
        <f>IF(JURNAL!D580="k",JURNAL!I580,"")</f>
        <v/>
      </c>
      <c r="I579" s="173" t="str">
        <f>IF(JURNAL!D580="k",JURNAL!J580,"")</f>
        <v/>
      </c>
      <c r="J579" s="172" t="str">
        <f t="shared" si="21"/>
        <v/>
      </c>
      <c r="K579" s="171" t="str">
        <f>IF(JURNAL!D580="k",JURNAL!L580,"")</f>
        <v/>
      </c>
      <c r="L579" s="160"/>
    </row>
    <row r="580" spans="2:12" x14ac:dyDescent="0.2">
      <c r="B580" s="159"/>
      <c r="C580" s="201" t="str">
        <f>IF(JURNAL!D581="k",JURNAL!C581,"")</f>
        <v/>
      </c>
      <c r="D580" s="173" t="str">
        <f>IF(JURNAL!D581="k",JURNAL!E581,"")</f>
        <v/>
      </c>
      <c r="E580" s="202" t="str">
        <f>IF(JURNAL!D581="k",JURNAL!F581,"")</f>
        <v/>
      </c>
      <c r="F580" s="173" t="str">
        <f>IF(JURNAL!D581="k",JURNAL!G581,"")</f>
        <v/>
      </c>
      <c r="G580" s="172" t="str">
        <f t="shared" si="20"/>
        <v/>
      </c>
      <c r="H580" s="171" t="str">
        <f>IF(JURNAL!D581="k",JURNAL!I581,"")</f>
        <v/>
      </c>
      <c r="I580" s="173" t="str">
        <f>IF(JURNAL!D581="k",JURNAL!J581,"")</f>
        <v/>
      </c>
      <c r="J580" s="172" t="str">
        <f t="shared" si="21"/>
        <v/>
      </c>
      <c r="K580" s="171" t="str">
        <f>IF(JURNAL!D581="k",JURNAL!L581,"")</f>
        <v/>
      </c>
      <c r="L580" s="160"/>
    </row>
    <row r="581" spans="2:12" x14ac:dyDescent="0.2">
      <c r="B581" s="159"/>
      <c r="C581" s="201" t="str">
        <f>IF(JURNAL!D582="k",JURNAL!C582,"")</f>
        <v/>
      </c>
      <c r="D581" s="173" t="str">
        <f>IF(JURNAL!D582="k",JURNAL!E582,"")</f>
        <v/>
      </c>
      <c r="E581" s="202" t="str">
        <f>IF(JURNAL!D582="k",JURNAL!F582,"")</f>
        <v/>
      </c>
      <c r="F581" s="173" t="str">
        <f>IF(JURNAL!D582="k",JURNAL!G582,"")</f>
        <v/>
      </c>
      <c r="G581" s="172" t="str">
        <f t="shared" si="20"/>
        <v/>
      </c>
      <c r="H581" s="171" t="str">
        <f>IF(JURNAL!D582="k",JURNAL!I582,"")</f>
        <v/>
      </c>
      <c r="I581" s="173" t="str">
        <f>IF(JURNAL!D582="k",JURNAL!J582,"")</f>
        <v/>
      </c>
      <c r="J581" s="172" t="str">
        <f t="shared" si="21"/>
        <v/>
      </c>
      <c r="K581" s="171" t="str">
        <f>IF(JURNAL!D582="k",JURNAL!L582,"")</f>
        <v/>
      </c>
      <c r="L581" s="160"/>
    </row>
    <row r="582" spans="2:12" x14ac:dyDescent="0.2">
      <c r="B582" s="159"/>
      <c r="C582" s="201" t="str">
        <f>IF(JURNAL!D583="k",JURNAL!C583,"")</f>
        <v/>
      </c>
      <c r="D582" s="173" t="str">
        <f>IF(JURNAL!D583="k",JURNAL!E583,"")</f>
        <v/>
      </c>
      <c r="E582" s="202" t="str">
        <f>IF(JURNAL!D583="k",JURNAL!F583,"")</f>
        <v/>
      </c>
      <c r="F582" s="173" t="str">
        <f>IF(JURNAL!D583="k",JURNAL!G583,"")</f>
        <v/>
      </c>
      <c r="G582" s="172" t="str">
        <f t="shared" si="20"/>
        <v/>
      </c>
      <c r="H582" s="171" t="str">
        <f>IF(JURNAL!D583="k",JURNAL!I583,"")</f>
        <v/>
      </c>
      <c r="I582" s="173" t="str">
        <f>IF(JURNAL!D583="k",JURNAL!J583,"")</f>
        <v/>
      </c>
      <c r="J582" s="172" t="str">
        <f t="shared" si="21"/>
        <v/>
      </c>
      <c r="K582" s="171" t="str">
        <f>IF(JURNAL!D583="k",JURNAL!L583,"")</f>
        <v/>
      </c>
      <c r="L582" s="160"/>
    </row>
    <row r="583" spans="2:12" x14ac:dyDescent="0.2">
      <c r="B583" s="159"/>
      <c r="C583" s="201" t="str">
        <f>IF(JURNAL!D584="k",JURNAL!C584,"")</f>
        <v/>
      </c>
      <c r="D583" s="173" t="str">
        <f>IF(JURNAL!D584="k",JURNAL!E584,"")</f>
        <v/>
      </c>
      <c r="E583" s="202" t="str">
        <f>IF(JURNAL!D584="k",JURNAL!F584,"")</f>
        <v/>
      </c>
      <c r="F583" s="173" t="str">
        <f>IF(JURNAL!D584="k",JURNAL!G584,"")</f>
        <v/>
      </c>
      <c r="G583" s="172" t="str">
        <f t="shared" si="20"/>
        <v/>
      </c>
      <c r="H583" s="171" t="str">
        <f>IF(JURNAL!D584="k",JURNAL!I584,"")</f>
        <v/>
      </c>
      <c r="I583" s="173" t="str">
        <f>IF(JURNAL!D584="k",JURNAL!J584,"")</f>
        <v/>
      </c>
      <c r="J583" s="172" t="str">
        <f t="shared" si="21"/>
        <v/>
      </c>
      <c r="K583" s="171" t="str">
        <f>IF(JURNAL!D584="k",JURNAL!L584,"")</f>
        <v/>
      </c>
      <c r="L583" s="160"/>
    </row>
    <row r="584" spans="2:12" x14ac:dyDescent="0.2">
      <c r="B584" s="159"/>
      <c r="C584" s="201" t="str">
        <f>IF(JURNAL!D585="k",JURNAL!C585,"")</f>
        <v/>
      </c>
      <c r="D584" s="173" t="str">
        <f>IF(JURNAL!D585="k",JURNAL!E585,"")</f>
        <v/>
      </c>
      <c r="E584" s="202" t="str">
        <f>IF(JURNAL!D585="k",JURNAL!F585,"")</f>
        <v/>
      </c>
      <c r="F584" s="173" t="str">
        <f>IF(JURNAL!D585="k",JURNAL!G585,"")</f>
        <v/>
      </c>
      <c r="G584" s="172" t="str">
        <f t="shared" si="20"/>
        <v/>
      </c>
      <c r="H584" s="171" t="str">
        <f>IF(JURNAL!D585="k",JURNAL!I585,"")</f>
        <v/>
      </c>
      <c r="I584" s="173" t="str">
        <f>IF(JURNAL!D585="k",JURNAL!J585,"")</f>
        <v/>
      </c>
      <c r="J584" s="172" t="str">
        <f t="shared" si="21"/>
        <v/>
      </c>
      <c r="K584" s="171" t="str">
        <f>IF(JURNAL!D585="k",JURNAL!L585,"")</f>
        <v/>
      </c>
      <c r="L584" s="160"/>
    </row>
    <row r="585" spans="2:12" x14ac:dyDescent="0.2">
      <c r="B585" s="159"/>
      <c r="C585" s="201" t="str">
        <f>IF(JURNAL!D586="k",JURNAL!C586,"")</f>
        <v/>
      </c>
      <c r="D585" s="173" t="str">
        <f>IF(JURNAL!D586="k",JURNAL!E586,"")</f>
        <v/>
      </c>
      <c r="E585" s="202" t="str">
        <f>IF(JURNAL!D586="k",JURNAL!F586,"")</f>
        <v/>
      </c>
      <c r="F585" s="173" t="str">
        <f>IF(JURNAL!D586="k",JURNAL!G586,"")</f>
        <v/>
      </c>
      <c r="G585" s="172" t="str">
        <f t="shared" si="20"/>
        <v/>
      </c>
      <c r="H585" s="171" t="str">
        <f>IF(JURNAL!D586="k",JURNAL!I586,"")</f>
        <v/>
      </c>
      <c r="I585" s="173" t="str">
        <f>IF(JURNAL!D586="k",JURNAL!J586,"")</f>
        <v/>
      </c>
      <c r="J585" s="172" t="str">
        <f t="shared" si="21"/>
        <v/>
      </c>
      <c r="K585" s="171" t="str">
        <f>IF(JURNAL!D586="k",JURNAL!L586,"")</f>
        <v/>
      </c>
      <c r="L585" s="160"/>
    </row>
    <row r="586" spans="2:12" x14ac:dyDescent="0.2">
      <c r="B586" s="159"/>
      <c r="C586" s="201" t="str">
        <f>IF(JURNAL!D587="k",JURNAL!C587,"")</f>
        <v/>
      </c>
      <c r="D586" s="173" t="str">
        <f>IF(JURNAL!D587="k",JURNAL!E587,"")</f>
        <v/>
      </c>
      <c r="E586" s="202" t="str">
        <f>IF(JURNAL!D587="k",JURNAL!F587,"")</f>
        <v/>
      </c>
      <c r="F586" s="173" t="str">
        <f>IF(JURNAL!D587="k",JURNAL!G587,"")</f>
        <v/>
      </c>
      <c r="G586" s="172" t="str">
        <f t="shared" si="20"/>
        <v/>
      </c>
      <c r="H586" s="171" t="str">
        <f>IF(JURNAL!D587="k",JURNAL!I587,"")</f>
        <v/>
      </c>
      <c r="I586" s="173" t="str">
        <f>IF(JURNAL!D587="k",JURNAL!J587,"")</f>
        <v/>
      </c>
      <c r="J586" s="172" t="str">
        <f t="shared" si="21"/>
        <v/>
      </c>
      <c r="K586" s="171" t="str">
        <f>IF(JURNAL!D587="k",JURNAL!L587,"")</f>
        <v/>
      </c>
      <c r="L586" s="160"/>
    </row>
    <row r="587" spans="2:12" x14ac:dyDescent="0.2">
      <c r="B587" s="159"/>
      <c r="C587" s="201" t="str">
        <f>IF(JURNAL!D588="k",JURNAL!C588,"")</f>
        <v/>
      </c>
      <c r="D587" s="173" t="str">
        <f>IF(JURNAL!D588="k",JURNAL!E588,"")</f>
        <v/>
      </c>
      <c r="E587" s="202" t="str">
        <f>IF(JURNAL!D588="k",JURNAL!F588,"")</f>
        <v/>
      </c>
      <c r="F587" s="173" t="str">
        <f>IF(JURNAL!D588="k",JURNAL!G588,"")</f>
        <v/>
      </c>
      <c r="G587" s="172" t="str">
        <f t="shared" si="20"/>
        <v/>
      </c>
      <c r="H587" s="171" t="str">
        <f>IF(JURNAL!D588="k",JURNAL!I588,"")</f>
        <v/>
      </c>
      <c r="I587" s="173" t="str">
        <f>IF(JURNAL!D588="k",JURNAL!J588,"")</f>
        <v/>
      </c>
      <c r="J587" s="172" t="str">
        <f t="shared" si="21"/>
        <v/>
      </c>
      <c r="K587" s="171" t="str">
        <f>IF(JURNAL!D588="k",JURNAL!L588,"")</f>
        <v/>
      </c>
      <c r="L587" s="160"/>
    </row>
    <row r="588" spans="2:12" x14ac:dyDescent="0.2">
      <c r="B588" s="159"/>
      <c r="C588" s="201" t="str">
        <f>IF(JURNAL!D589="k",JURNAL!C589,"")</f>
        <v/>
      </c>
      <c r="D588" s="173" t="str">
        <f>IF(JURNAL!D589="k",JURNAL!E589,"")</f>
        <v/>
      </c>
      <c r="E588" s="202" t="str">
        <f>IF(JURNAL!D589="k",JURNAL!F589,"")</f>
        <v/>
      </c>
      <c r="F588" s="173" t="str">
        <f>IF(JURNAL!D589="k",JURNAL!G589,"")</f>
        <v/>
      </c>
      <c r="G588" s="172" t="str">
        <f t="shared" si="20"/>
        <v/>
      </c>
      <c r="H588" s="171" t="str">
        <f>IF(JURNAL!D589="k",JURNAL!I589,"")</f>
        <v/>
      </c>
      <c r="I588" s="173" t="str">
        <f>IF(JURNAL!D589="k",JURNAL!J589,"")</f>
        <v/>
      </c>
      <c r="J588" s="172" t="str">
        <f t="shared" si="21"/>
        <v/>
      </c>
      <c r="K588" s="171" t="str">
        <f>IF(JURNAL!D589="k",JURNAL!L589,"")</f>
        <v/>
      </c>
      <c r="L588" s="160"/>
    </row>
    <row r="589" spans="2:12" x14ac:dyDescent="0.2">
      <c r="B589" s="159"/>
      <c r="C589" s="201" t="str">
        <f>IF(JURNAL!D590="k",JURNAL!C590,"")</f>
        <v/>
      </c>
      <c r="D589" s="173" t="str">
        <f>IF(JURNAL!D590="k",JURNAL!E590,"")</f>
        <v/>
      </c>
      <c r="E589" s="202" t="str">
        <f>IF(JURNAL!D590="k",JURNAL!F590,"")</f>
        <v/>
      </c>
      <c r="F589" s="173" t="str">
        <f>IF(JURNAL!D590="k",JURNAL!G590,"")</f>
        <v/>
      </c>
      <c r="G589" s="172" t="str">
        <f t="shared" si="20"/>
        <v/>
      </c>
      <c r="H589" s="171" t="str">
        <f>IF(JURNAL!D590="k",JURNAL!I590,"")</f>
        <v/>
      </c>
      <c r="I589" s="173" t="str">
        <f>IF(JURNAL!D590="k",JURNAL!J590,"")</f>
        <v/>
      </c>
      <c r="J589" s="172" t="str">
        <f t="shared" si="21"/>
        <v/>
      </c>
      <c r="K589" s="171" t="str">
        <f>IF(JURNAL!D590="k",JURNAL!L590,"")</f>
        <v/>
      </c>
      <c r="L589" s="160"/>
    </row>
    <row r="590" spans="2:12" x14ac:dyDescent="0.2">
      <c r="B590" s="159"/>
      <c r="C590" s="201" t="str">
        <f>IF(JURNAL!D591="k",JURNAL!C591,"")</f>
        <v/>
      </c>
      <c r="D590" s="173" t="str">
        <f>IF(JURNAL!D591="k",JURNAL!E591,"")</f>
        <v/>
      </c>
      <c r="E590" s="202" t="str">
        <f>IF(JURNAL!D591="k",JURNAL!F591,"")</f>
        <v/>
      </c>
      <c r="F590" s="173" t="str">
        <f>IF(JURNAL!D591="k",JURNAL!G591,"")</f>
        <v/>
      </c>
      <c r="G590" s="172" t="str">
        <f t="shared" si="20"/>
        <v/>
      </c>
      <c r="H590" s="171" t="str">
        <f>IF(JURNAL!D591="k",JURNAL!I591,"")</f>
        <v/>
      </c>
      <c r="I590" s="173" t="str">
        <f>IF(JURNAL!D591="k",JURNAL!J591,"")</f>
        <v/>
      </c>
      <c r="J590" s="172" t="str">
        <f t="shared" si="21"/>
        <v/>
      </c>
      <c r="K590" s="171" t="str">
        <f>IF(JURNAL!D591="k",JURNAL!L591,"")</f>
        <v/>
      </c>
      <c r="L590" s="160"/>
    </row>
    <row r="591" spans="2:12" x14ac:dyDescent="0.2">
      <c r="B591" s="159"/>
      <c r="C591" s="201" t="str">
        <f>IF(JURNAL!D592="k",JURNAL!C592,"")</f>
        <v/>
      </c>
      <c r="D591" s="173" t="str">
        <f>IF(JURNAL!D592="k",JURNAL!E592,"")</f>
        <v/>
      </c>
      <c r="E591" s="202" t="str">
        <f>IF(JURNAL!D592="k",JURNAL!F592,"")</f>
        <v/>
      </c>
      <c r="F591" s="173" t="str">
        <f>IF(JURNAL!D592="k",JURNAL!G592,"")</f>
        <v/>
      </c>
      <c r="G591" s="172" t="str">
        <f t="shared" si="20"/>
        <v/>
      </c>
      <c r="H591" s="171" t="str">
        <f>IF(JURNAL!D592="k",JURNAL!I592,"")</f>
        <v/>
      </c>
      <c r="I591" s="173" t="str">
        <f>IF(JURNAL!D592="k",JURNAL!J592,"")</f>
        <v/>
      </c>
      <c r="J591" s="172" t="str">
        <f t="shared" si="21"/>
        <v/>
      </c>
      <c r="K591" s="171" t="str">
        <f>IF(JURNAL!D592="k",JURNAL!L592,"")</f>
        <v/>
      </c>
      <c r="L591" s="160"/>
    </row>
    <row r="592" spans="2:12" x14ac:dyDescent="0.2">
      <c r="B592" s="159"/>
      <c r="C592" s="201" t="str">
        <f>IF(JURNAL!D593="k",JURNAL!C593,"")</f>
        <v/>
      </c>
      <c r="D592" s="173" t="str">
        <f>IF(JURNAL!D593="k",JURNAL!E593,"")</f>
        <v/>
      </c>
      <c r="E592" s="202" t="str">
        <f>IF(JURNAL!D593="k",JURNAL!F593,"")</f>
        <v/>
      </c>
      <c r="F592" s="173" t="str">
        <f>IF(JURNAL!D593="k",JURNAL!G593,"")</f>
        <v/>
      </c>
      <c r="G592" s="172" t="str">
        <f t="shared" si="20"/>
        <v/>
      </c>
      <c r="H592" s="171" t="str">
        <f>IF(JURNAL!D593="k",JURNAL!I593,"")</f>
        <v/>
      </c>
      <c r="I592" s="173" t="str">
        <f>IF(JURNAL!D593="k",JURNAL!J593,"")</f>
        <v/>
      </c>
      <c r="J592" s="172" t="str">
        <f t="shared" si="21"/>
        <v/>
      </c>
      <c r="K592" s="171" t="str">
        <f>IF(JURNAL!D593="k",JURNAL!L593,"")</f>
        <v/>
      </c>
      <c r="L592" s="160"/>
    </row>
    <row r="593" spans="2:12" x14ac:dyDescent="0.2">
      <c r="B593" s="159"/>
      <c r="C593" s="201" t="str">
        <f>IF(JURNAL!D594="k",JURNAL!C594,"")</f>
        <v/>
      </c>
      <c r="D593" s="173" t="str">
        <f>IF(JURNAL!D594="k",JURNAL!E594,"")</f>
        <v/>
      </c>
      <c r="E593" s="202" t="str">
        <f>IF(JURNAL!D594="k",JURNAL!F594,"")</f>
        <v/>
      </c>
      <c r="F593" s="173" t="str">
        <f>IF(JURNAL!D594="k",JURNAL!G594,"")</f>
        <v/>
      </c>
      <c r="G593" s="172" t="str">
        <f t="shared" si="20"/>
        <v/>
      </c>
      <c r="H593" s="171" t="str">
        <f>IF(JURNAL!D594="k",JURNAL!I594,"")</f>
        <v/>
      </c>
      <c r="I593" s="173" t="str">
        <f>IF(JURNAL!D594="k",JURNAL!J594,"")</f>
        <v/>
      </c>
      <c r="J593" s="172" t="str">
        <f t="shared" si="21"/>
        <v/>
      </c>
      <c r="K593" s="171" t="str">
        <f>IF(JURNAL!D594="k",JURNAL!L594,"")</f>
        <v/>
      </c>
      <c r="L593" s="160"/>
    </row>
    <row r="594" spans="2:12" x14ac:dyDescent="0.2">
      <c r="B594" s="159"/>
      <c r="C594" s="201" t="str">
        <f>IF(JURNAL!D595="k",JURNAL!C595,"")</f>
        <v/>
      </c>
      <c r="D594" s="173" t="str">
        <f>IF(JURNAL!D595="k",JURNAL!E595,"")</f>
        <v/>
      </c>
      <c r="E594" s="202" t="str">
        <f>IF(JURNAL!D595="k",JURNAL!F595,"")</f>
        <v/>
      </c>
      <c r="F594" s="173" t="str">
        <f>IF(JURNAL!D595="k",JURNAL!G595,"")</f>
        <v/>
      </c>
      <c r="G594" s="172" t="str">
        <f t="shared" si="20"/>
        <v/>
      </c>
      <c r="H594" s="171" t="str">
        <f>IF(JURNAL!D595="k",JURNAL!I595,"")</f>
        <v/>
      </c>
      <c r="I594" s="173" t="str">
        <f>IF(JURNAL!D595="k",JURNAL!J595,"")</f>
        <v/>
      </c>
      <c r="J594" s="172" t="str">
        <f t="shared" si="21"/>
        <v/>
      </c>
      <c r="K594" s="171" t="str">
        <f>IF(JURNAL!D595="k",JURNAL!L595,"")</f>
        <v/>
      </c>
      <c r="L594" s="160"/>
    </row>
    <row r="595" spans="2:12" x14ac:dyDescent="0.2">
      <c r="B595" s="159"/>
      <c r="C595" s="201" t="str">
        <f>IF(JURNAL!D596="k",JURNAL!C596,"")</f>
        <v/>
      </c>
      <c r="D595" s="173" t="str">
        <f>IF(JURNAL!D596="k",JURNAL!E596,"")</f>
        <v/>
      </c>
      <c r="E595" s="202" t="str">
        <f>IF(JURNAL!D596="k",JURNAL!F596,"")</f>
        <v/>
      </c>
      <c r="F595" s="173" t="str">
        <f>IF(JURNAL!D596="k",JURNAL!G596,"")</f>
        <v/>
      </c>
      <c r="G595" s="172" t="str">
        <f t="shared" si="20"/>
        <v/>
      </c>
      <c r="H595" s="171" t="str">
        <f>IF(JURNAL!D596="k",JURNAL!I596,"")</f>
        <v/>
      </c>
      <c r="I595" s="173" t="str">
        <f>IF(JURNAL!D596="k",JURNAL!J596,"")</f>
        <v/>
      </c>
      <c r="J595" s="172" t="str">
        <f t="shared" si="21"/>
        <v/>
      </c>
      <c r="K595" s="171" t="str">
        <f>IF(JURNAL!D596="k",JURNAL!L596,"")</f>
        <v/>
      </c>
      <c r="L595" s="160"/>
    </row>
    <row r="596" spans="2:12" x14ac:dyDescent="0.2">
      <c r="B596" s="159"/>
      <c r="C596" s="201" t="str">
        <f>IF(JURNAL!D597="k",JURNAL!C597,"")</f>
        <v/>
      </c>
      <c r="D596" s="173" t="str">
        <f>IF(JURNAL!D597="k",JURNAL!E597,"")</f>
        <v/>
      </c>
      <c r="E596" s="202" t="str">
        <f>IF(JURNAL!D597="k",JURNAL!F597,"")</f>
        <v/>
      </c>
      <c r="F596" s="173" t="str">
        <f>IF(JURNAL!D597="k",JURNAL!G597,"")</f>
        <v/>
      </c>
      <c r="G596" s="172" t="str">
        <f t="shared" si="20"/>
        <v/>
      </c>
      <c r="H596" s="171" t="str">
        <f>IF(JURNAL!D597="k",JURNAL!I597,"")</f>
        <v/>
      </c>
      <c r="I596" s="173" t="str">
        <f>IF(JURNAL!D597="k",JURNAL!J597,"")</f>
        <v/>
      </c>
      <c r="J596" s="172" t="str">
        <f t="shared" si="21"/>
        <v/>
      </c>
      <c r="K596" s="171" t="str">
        <f>IF(JURNAL!D597="k",JURNAL!L597,"")</f>
        <v/>
      </c>
      <c r="L596" s="160"/>
    </row>
    <row r="597" spans="2:12" x14ac:dyDescent="0.2">
      <c r="B597" s="159"/>
      <c r="C597" s="201" t="str">
        <f>IF(JURNAL!D598="k",JURNAL!C598,"")</f>
        <v/>
      </c>
      <c r="D597" s="173" t="str">
        <f>IF(JURNAL!D598="k",JURNAL!E598,"")</f>
        <v/>
      </c>
      <c r="E597" s="202" t="str">
        <f>IF(JURNAL!D598="k",JURNAL!F598,"")</f>
        <v/>
      </c>
      <c r="F597" s="173" t="str">
        <f>IF(JURNAL!D598="k",JURNAL!G598,"")</f>
        <v/>
      </c>
      <c r="G597" s="172" t="str">
        <f t="shared" si="20"/>
        <v/>
      </c>
      <c r="H597" s="171" t="str">
        <f>IF(JURNAL!D598="k",JURNAL!I598,"")</f>
        <v/>
      </c>
      <c r="I597" s="173" t="str">
        <f>IF(JURNAL!D598="k",JURNAL!J598,"")</f>
        <v/>
      </c>
      <c r="J597" s="172" t="str">
        <f t="shared" si="21"/>
        <v/>
      </c>
      <c r="K597" s="171" t="str">
        <f>IF(JURNAL!D598="k",JURNAL!L598,"")</f>
        <v/>
      </c>
      <c r="L597" s="160"/>
    </row>
    <row r="598" spans="2:12" x14ac:dyDescent="0.2">
      <c r="B598" s="159"/>
      <c r="C598" s="201" t="str">
        <f>IF(JURNAL!D599="k",JURNAL!C599,"")</f>
        <v/>
      </c>
      <c r="D598" s="173" t="str">
        <f>IF(JURNAL!D599="k",JURNAL!E599,"")</f>
        <v/>
      </c>
      <c r="E598" s="202" t="str">
        <f>IF(JURNAL!D599="k",JURNAL!F599,"")</f>
        <v/>
      </c>
      <c r="F598" s="173" t="str">
        <f>IF(JURNAL!D599="k",JURNAL!G599,"")</f>
        <v/>
      </c>
      <c r="G598" s="172" t="str">
        <f t="shared" si="20"/>
        <v/>
      </c>
      <c r="H598" s="171" t="str">
        <f>IF(JURNAL!D599="k",JURNAL!I599,"")</f>
        <v/>
      </c>
      <c r="I598" s="173" t="str">
        <f>IF(JURNAL!D599="k",JURNAL!J599,"")</f>
        <v/>
      </c>
      <c r="J598" s="172" t="str">
        <f t="shared" si="21"/>
        <v/>
      </c>
      <c r="K598" s="171" t="str">
        <f>IF(JURNAL!D599="k",JURNAL!L599,"")</f>
        <v/>
      </c>
      <c r="L598" s="160"/>
    </row>
    <row r="599" spans="2:12" x14ac:dyDescent="0.2">
      <c r="B599" s="159"/>
      <c r="C599" s="201" t="str">
        <f>IF(JURNAL!D600="k",JURNAL!C600,"")</f>
        <v/>
      </c>
      <c r="D599" s="173" t="str">
        <f>IF(JURNAL!D600="k",JURNAL!E600,"")</f>
        <v/>
      </c>
      <c r="E599" s="202" t="str">
        <f>IF(JURNAL!D600="k",JURNAL!F600,"")</f>
        <v/>
      </c>
      <c r="F599" s="173" t="str">
        <f>IF(JURNAL!D600="k",JURNAL!G600,"")</f>
        <v/>
      </c>
      <c r="G599" s="172" t="str">
        <f t="shared" si="20"/>
        <v/>
      </c>
      <c r="H599" s="171" t="str">
        <f>IF(JURNAL!D600="k",JURNAL!I600,"")</f>
        <v/>
      </c>
      <c r="I599" s="173" t="str">
        <f>IF(JURNAL!D600="k",JURNAL!J600,"")</f>
        <v/>
      </c>
      <c r="J599" s="172" t="str">
        <f t="shared" si="21"/>
        <v/>
      </c>
      <c r="K599" s="171" t="str">
        <f>IF(JURNAL!D600="k",JURNAL!L600,"")</f>
        <v/>
      </c>
      <c r="L599" s="160"/>
    </row>
    <row r="600" spans="2:12" x14ac:dyDescent="0.2">
      <c r="B600" s="159"/>
      <c r="C600" s="201" t="str">
        <f>IF(JURNAL!D601="k",JURNAL!C601,"")</f>
        <v/>
      </c>
      <c r="D600" s="173" t="str">
        <f>IF(JURNAL!D601="k",JURNAL!E601,"")</f>
        <v/>
      </c>
      <c r="E600" s="202" t="str">
        <f>IF(JURNAL!D601="k",JURNAL!F601,"")</f>
        <v/>
      </c>
      <c r="F600" s="173" t="str">
        <f>IF(JURNAL!D601="k",JURNAL!G601,"")</f>
        <v/>
      </c>
      <c r="G600" s="172" t="str">
        <f t="shared" si="20"/>
        <v/>
      </c>
      <c r="H600" s="171" t="str">
        <f>IF(JURNAL!D601="k",JURNAL!I601,"")</f>
        <v/>
      </c>
      <c r="I600" s="173" t="str">
        <f>IF(JURNAL!D601="k",JURNAL!J601,"")</f>
        <v/>
      </c>
      <c r="J600" s="172" t="str">
        <f t="shared" si="21"/>
        <v/>
      </c>
      <c r="K600" s="171" t="str">
        <f>IF(JURNAL!D601="k",JURNAL!L601,"")</f>
        <v/>
      </c>
      <c r="L600" s="160"/>
    </row>
    <row r="601" spans="2:12" x14ac:dyDescent="0.2">
      <c r="B601" s="159"/>
      <c r="C601" s="201" t="str">
        <f>IF(JURNAL!D602="k",JURNAL!C602,"")</f>
        <v/>
      </c>
      <c r="D601" s="173" t="str">
        <f>IF(JURNAL!D602="k",JURNAL!E602,"")</f>
        <v/>
      </c>
      <c r="E601" s="202" t="str">
        <f>IF(JURNAL!D602="k",JURNAL!F602,"")</f>
        <v/>
      </c>
      <c r="F601" s="173" t="str">
        <f>IF(JURNAL!D602="k",JURNAL!G602,"")</f>
        <v/>
      </c>
      <c r="G601" s="172" t="str">
        <f t="shared" si="20"/>
        <v/>
      </c>
      <c r="H601" s="171" t="str">
        <f>IF(JURNAL!D602="k",JURNAL!I602,"")</f>
        <v/>
      </c>
      <c r="I601" s="173" t="str">
        <f>IF(JURNAL!D602="k",JURNAL!J602,"")</f>
        <v/>
      </c>
      <c r="J601" s="172" t="str">
        <f t="shared" si="21"/>
        <v/>
      </c>
      <c r="K601" s="171" t="str">
        <f>IF(JURNAL!D602="k",JURNAL!L602,"")</f>
        <v/>
      </c>
      <c r="L601" s="160"/>
    </row>
    <row r="602" spans="2:12" x14ac:dyDescent="0.2">
      <c r="B602" s="159"/>
      <c r="C602" s="201" t="str">
        <f>IF(JURNAL!D603="k",JURNAL!C603,"")</f>
        <v/>
      </c>
      <c r="D602" s="173" t="str">
        <f>IF(JURNAL!D603="k",JURNAL!E603,"")</f>
        <v/>
      </c>
      <c r="E602" s="202" t="str">
        <f>IF(JURNAL!D603="k",JURNAL!F603,"")</f>
        <v/>
      </c>
      <c r="F602" s="173" t="str">
        <f>IF(JURNAL!D603="k",JURNAL!G603,"")</f>
        <v/>
      </c>
      <c r="G602" s="172" t="str">
        <f t="shared" si="20"/>
        <v/>
      </c>
      <c r="H602" s="171" t="str">
        <f>IF(JURNAL!D603="k",JURNAL!I603,"")</f>
        <v/>
      </c>
      <c r="I602" s="173" t="str">
        <f>IF(JURNAL!D603="k",JURNAL!J603,"")</f>
        <v/>
      </c>
      <c r="J602" s="172" t="str">
        <f t="shared" si="21"/>
        <v/>
      </c>
      <c r="K602" s="171" t="str">
        <f>IF(JURNAL!D603="k",JURNAL!L603,"")</f>
        <v/>
      </c>
      <c r="L602" s="160"/>
    </row>
    <row r="603" spans="2:12" x14ac:dyDescent="0.2">
      <c r="B603" s="159"/>
      <c r="C603" s="201" t="str">
        <f>IF(JURNAL!D604="k",JURNAL!C604,"")</f>
        <v/>
      </c>
      <c r="D603" s="173" t="str">
        <f>IF(JURNAL!D604="k",JURNAL!E604,"")</f>
        <v/>
      </c>
      <c r="E603" s="202" t="str">
        <f>IF(JURNAL!D604="k",JURNAL!F604,"")</f>
        <v/>
      </c>
      <c r="F603" s="173" t="str">
        <f>IF(JURNAL!D604="k",JURNAL!G604,"")</f>
        <v/>
      </c>
      <c r="G603" s="172" t="str">
        <f t="shared" si="20"/>
        <v/>
      </c>
      <c r="H603" s="171" t="str">
        <f>IF(JURNAL!D604="k",JURNAL!I604,"")</f>
        <v/>
      </c>
      <c r="I603" s="173" t="str">
        <f>IF(JURNAL!D604="k",JURNAL!J604,"")</f>
        <v/>
      </c>
      <c r="J603" s="172" t="str">
        <f t="shared" si="21"/>
        <v/>
      </c>
      <c r="K603" s="171" t="str">
        <f>IF(JURNAL!D604="k",JURNAL!L604,"")</f>
        <v/>
      </c>
      <c r="L603" s="160"/>
    </row>
    <row r="604" spans="2:12" x14ac:dyDescent="0.2">
      <c r="B604" s="159"/>
      <c r="C604" s="201" t="str">
        <f>IF(JURNAL!D605="k",JURNAL!C605,"")</f>
        <v/>
      </c>
      <c r="D604" s="173" t="str">
        <f>IF(JURNAL!D605="k",JURNAL!E605,"")</f>
        <v/>
      </c>
      <c r="E604" s="202" t="str">
        <f>IF(JURNAL!D605="k",JURNAL!F605,"")</f>
        <v/>
      </c>
      <c r="F604" s="173" t="str">
        <f>IF(JURNAL!D605="k",JURNAL!G605,"")</f>
        <v/>
      </c>
      <c r="G604" s="172" t="str">
        <f t="shared" si="20"/>
        <v/>
      </c>
      <c r="H604" s="171" t="str">
        <f>IF(JURNAL!D605="k",JURNAL!I605,"")</f>
        <v/>
      </c>
      <c r="I604" s="173" t="str">
        <f>IF(JURNAL!D605="k",JURNAL!J605,"")</f>
        <v/>
      </c>
      <c r="J604" s="172" t="str">
        <f t="shared" si="21"/>
        <v/>
      </c>
      <c r="K604" s="171" t="str">
        <f>IF(JURNAL!D605="k",JURNAL!L605,"")</f>
        <v/>
      </c>
      <c r="L604" s="160"/>
    </row>
    <row r="605" spans="2:12" x14ac:dyDescent="0.2">
      <c r="B605" s="159"/>
      <c r="C605" s="201" t="str">
        <f>IF(JURNAL!D606="k",JURNAL!C606,"")</f>
        <v/>
      </c>
      <c r="D605" s="173" t="str">
        <f>IF(JURNAL!D606="k",JURNAL!E606,"")</f>
        <v/>
      </c>
      <c r="E605" s="202" t="str">
        <f>IF(JURNAL!D606="k",JURNAL!F606,"")</f>
        <v/>
      </c>
      <c r="F605" s="173" t="str">
        <f>IF(JURNAL!D606="k",JURNAL!G606,"")</f>
        <v/>
      </c>
      <c r="G605" s="172" t="str">
        <f t="shared" si="20"/>
        <v/>
      </c>
      <c r="H605" s="171" t="str">
        <f>IF(JURNAL!D606="k",JURNAL!I606,"")</f>
        <v/>
      </c>
      <c r="I605" s="173" t="str">
        <f>IF(JURNAL!D606="k",JURNAL!J606,"")</f>
        <v/>
      </c>
      <c r="J605" s="172" t="str">
        <f t="shared" si="21"/>
        <v/>
      </c>
      <c r="K605" s="171" t="str">
        <f>IF(JURNAL!D606="k",JURNAL!L606,"")</f>
        <v/>
      </c>
      <c r="L605" s="160"/>
    </row>
    <row r="606" spans="2:12" x14ac:dyDescent="0.2">
      <c r="B606" s="159"/>
      <c r="C606" s="201" t="str">
        <f>IF(JURNAL!D607="k",JURNAL!C607,"")</f>
        <v/>
      </c>
      <c r="D606" s="173" t="str">
        <f>IF(JURNAL!D607="k",JURNAL!E607,"")</f>
        <v/>
      </c>
      <c r="E606" s="202" t="str">
        <f>IF(JURNAL!D607="k",JURNAL!F607,"")</f>
        <v/>
      </c>
      <c r="F606" s="173" t="str">
        <f>IF(JURNAL!D607="k",JURNAL!G607,"")</f>
        <v/>
      </c>
      <c r="G606" s="172" t="str">
        <f t="shared" si="20"/>
        <v/>
      </c>
      <c r="H606" s="171" t="str">
        <f>IF(JURNAL!D607="k",JURNAL!I607,"")</f>
        <v/>
      </c>
      <c r="I606" s="173" t="str">
        <f>IF(JURNAL!D607="k",JURNAL!J607,"")</f>
        <v/>
      </c>
      <c r="J606" s="172" t="str">
        <f t="shared" si="21"/>
        <v/>
      </c>
      <c r="K606" s="171" t="str">
        <f>IF(JURNAL!D607="k",JURNAL!L607,"")</f>
        <v/>
      </c>
      <c r="L606" s="160"/>
    </row>
    <row r="607" spans="2:12" x14ac:dyDescent="0.2">
      <c r="B607" s="159"/>
      <c r="C607" s="201" t="str">
        <f>IF(JURNAL!D608="k",JURNAL!C608,"")</f>
        <v/>
      </c>
      <c r="D607" s="173" t="str">
        <f>IF(JURNAL!D608="k",JURNAL!E608,"")</f>
        <v/>
      </c>
      <c r="E607" s="202" t="str">
        <f>IF(JURNAL!D608="k",JURNAL!F608,"")</f>
        <v/>
      </c>
      <c r="F607" s="173" t="str">
        <f>IF(JURNAL!D608="k",JURNAL!G608,"")</f>
        <v/>
      </c>
      <c r="G607" s="172" t="str">
        <f t="shared" si="20"/>
        <v/>
      </c>
      <c r="H607" s="171" t="str">
        <f>IF(JURNAL!D608="k",JURNAL!I608,"")</f>
        <v/>
      </c>
      <c r="I607" s="173" t="str">
        <f>IF(JURNAL!D608="k",JURNAL!J608,"")</f>
        <v/>
      </c>
      <c r="J607" s="172" t="str">
        <f t="shared" si="21"/>
        <v/>
      </c>
      <c r="K607" s="171" t="str">
        <f>IF(JURNAL!D608="k",JURNAL!L608,"")</f>
        <v/>
      </c>
      <c r="L607" s="160"/>
    </row>
    <row r="608" spans="2:12" x14ac:dyDescent="0.2">
      <c r="B608" s="159"/>
      <c r="C608" s="201" t="str">
        <f>IF(JURNAL!D609="k",JURNAL!C609,"")</f>
        <v/>
      </c>
      <c r="D608" s="173" t="str">
        <f>IF(JURNAL!D609="k",JURNAL!E609,"")</f>
        <v/>
      </c>
      <c r="E608" s="202" t="str">
        <f>IF(JURNAL!D609="k",JURNAL!F609,"")</f>
        <v/>
      </c>
      <c r="F608" s="173" t="str">
        <f>IF(JURNAL!D609="k",JURNAL!G609,"")</f>
        <v/>
      </c>
      <c r="G608" s="172" t="str">
        <f t="shared" si="20"/>
        <v/>
      </c>
      <c r="H608" s="171" t="str">
        <f>IF(JURNAL!D609="k",JURNAL!I609,"")</f>
        <v/>
      </c>
      <c r="I608" s="173" t="str">
        <f>IF(JURNAL!D609="k",JURNAL!J609,"")</f>
        <v/>
      </c>
      <c r="J608" s="172" t="str">
        <f t="shared" si="21"/>
        <v/>
      </c>
      <c r="K608" s="171" t="str">
        <f>IF(JURNAL!D609="k",JURNAL!L609,"")</f>
        <v/>
      </c>
      <c r="L608" s="160"/>
    </row>
    <row r="609" spans="2:12" x14ac:dyDescent="0.2">
      <c r="B609" s="159"/>
      <c r="C609" s="201" t="str">
        <f>IF(JURNAL!D610="k",JURNAL!C610,"")</f>
        <v/>
      </c>
      <c r="D609" s="173" t="str">
        <f>IF(JURNAL!D610="k",JURNAL!E610,"")</f>
        <v/>
      </c>
      <c r="E609" s="202" t="str">
        <f>IF(JURNAL!D610="k",JURNAL!F610,"")</f>
        <v/>
      </c>
      <c r="F609" s="173" t="str">
        <f>IF(JURNAL!D610="k",JURNAL!G610,"")</f>
        <v/>
      </c>
      <c r="G609" s="172" t="str">
        <f t="shared" si="20"/>
        <v/>
      </c>
      <c r="H609" s="171" t="str">
        <f>IF(JURNAL!D610="k",JURNAL!I610,"")</f>
        <v/>
      </c>
      <c r="I609" s="173" t="str">
        <f>IF(JURNAL!D610="k",JURNAL!J610,"")</f>
        <v/>
      </c>
      <c r="J609" s="172" t="str">
        <f t="shared" si="21"/>
        <v/>
      </c>
      <c r="K609" s="171" t="str">
        <f>IF(JURNAL!D610="k",JURNAL!L610,"")</f>
        <v/>
      </c>
      <c r="L609" s="160"/>
    </row>
    <row r="610" spans="2:12" x14ac:dyDescent="0.2">
      <c r="B610" s="159"/>
      <c r="C610" s="201" t="str">
        <f>IF(JURNAL!D611="k",JURNAL!C611,"")</f>
        <v/>
      </c>
      <c r="D610" s="173" t="str">
        <f>IF(JURNAL!D611="k",JURNAL!E611,"")</f>
        <v/>
      </c>
      <c r="E610" s="202" t="str">
        <f>IF(JURNAL!D611="k",JURNAL!F611,"")</f>
        <v/>
      </c>
      <c r="F610" s="173" t="str">
        <f>IF(JURNAL!D611="k",JURNAL!G611,"")</f>
        <v/>
      </c>
      <c r="G610" s="172" t="str">
        <f t="shared" si="20"/>
        <v/>
      </c>
      <c r="H610" s="171" t="str">
        <f>IF(JURNAL!D611="k",JURNAL!I611,"")</f>
        <v/>
      </c>
      <c r="I610" s="173" t="str">
        <f>IF(JURNAL!D611="k",JURNAL!J611,"")</f>
        <v/>
      </c>
      <c r="J610" s="172" t="str">
        <f t="shared" si="21"/>
        <v/>
      </c>
      <c r="K610" s="171" t="str">
        <f>IF(JURNAL!D611="k",JURNAL!L611,"")</f>
        <v/>
      </c>
      <c r="L610" s="160"/>
    </row>
    <row r="611" spans="2:12" x14ac:dyDescent="0.2">
      <c r="B611" s="159"/>
      <c r="C611" s="201" t="str">
        <f>IF(JURNAL!D612="k",JURNAL!C612,"")</f>
        <v/>
      </c>
      <c r="D611" s="173" t="str">
        <f>IF(JURNAL!D612="k",JURNAL!E612,"")</f>
        <v/>
      </c>
      <c r="E611" s="202" t="str">
        <f>IF(JURNAL!D612="k",JURNAL!F612,"")</f>
        <v/>
      </c>
      <c r="F611" s="173" t="str">
        <f>IF(JURNAL!D612="k",JURNAL!G612,"")</f>
        <v/>
      </c>
      <c r="G611" s="172" t="str">
        <f t="shared" si="20"/>
        <v/>
      </c>
      <c r="H611" s="171" t="str">
        <f>IF(JURNAL!D612="k",JURNAL!I612,"")</f>
        <v/>
      </c>
      <c r="I611" s="173" t="str">
        <f>IF(JURNAL!D612="k",JURNAL!J612,"")</f>
        <v/>
      </c>
      <c r="J611" s="172" t="str">
        <f t="shared" si="21"/>
        <v/>
      </c>
      <c r="K611" s="171" t="str">
        <f>IF(JURNAL!D612="k",JURNAL!L612,"")</f>
        <v/>
      </c>
      <c r="L611" s="160"/>
    </row>
    <row r="612" spans="2:12" x14ac:dyDescent="0.2">
      <c r="B612" s="159"/>
      <c r="C612" s="201" t="str">
        <f>IF(JURNAL!D613="k",JURNAL!C613,"")</f>
        <v/>
      </c>
      <c r="D612" s="173" t="str">
        <f>IF(JURNAL!D613="k",JURNAL!E613,"")</f>
        <v/>
      </c>
      <c r="E612" s="202" t="str">
        <f>IF(JURNAL!D613="k",JURNAL!F613,"")</f>
        <v/>
      </c>
      <c r="F612" s="173" t="str">
        <f>IF(JURNAL!D613="k",JURNAL!G613,"")</f>
        <v/>
      </c>
      <c r="G612" s="172" t="str">
        <f t="shared" si="20"/>
        <v/>
      </c>
      <c r="H612" s="171" t="str">
        <f>IF(JURNAL!D613="k",JURNAL!I613,"")</f>
        <v/>
      </c>
      <c r="I612" s="173" t="str">
        <f>IF(JURNAL!D613="k",JURNAL!J613,"")</f>
        <v/>
      </c>
      <c r="J612" s="172" t="str">
        <f t="shared" si="21"/>
        <v/>
      </c>
      <c r="K612" s="171" t="str">
        <f>IF(JURNAL!D613="k",JURNAL!L613,"")</f>
        <v/>
      </c>
      <c r="L612" s="160"/>
    </row>
    <row r="613" spans="2:12" x14ac:dyDescent="0.2">
      <c r="B613" s="159"/>
      <c r="C613" s="201" t="str">
        <f>IF(JURNAL!D614="k",JURNAL!C614,"")</f>
        <v/>
      </c>
      <c r="D613" s="173" t="str">
        <f>IF(JURNAL!D614="k",JURNAL!E614,"")</f>
        <v/>
      </c>
      <c r="E613" s="202" t="str">
        <f>IF(JURNAL!D614="k",JURNAL!F614,"")</f>
        <v/>
      </c>
      <c r="F613" s="173" t="str">
        <f>IF(JURNAL!D614="k",JURNAL!G614,"")</f>
        <v/>
      </c>
      <c r="G613" s="172" t="str">
        <f t="shared" ref="G613:G676" si="22">IF(F613="","",VLOOKUP(F613,NamaAkun,2))</f>
        <v/>
      </c>
      <c r="H613" s="171" t="str">
        <f>IF(JURNAL!D614="k",JURNAL!I614,"")</f>
        <v/>
      </c>
      <c r="I613" s="173" t="str">
        <f>IF(JURNAL!D614="k",JURNAL!J614,"")</f>
        <v/>
      </c>
      <c r="J613" s="172" t="str">
        <f t="shared" ref="J613:J676" si="23">IF(I613="","",VLOOKUP(I613,NamaAkun,2))</f>
        <v/>
      </c>
      <c r="K613" s="171" t="str">
        <f>IF(JURNAL!D614="k",JURNAL!L614,"")</f>
        <v/>
      </c>
      <c r="L613" s="160"/>
    </row>
    <row r="614" spans="2:12" x14ac:dyDescent="0.2">
      <c r="B614" s="159"/>
      <c r="C614" s="201" t="str">
        <f>IF(JURNAL!D615="k",JURNAL!C615,"")</f>
        <v/>
      </c>
      <c r="D614" s="173" t="str">
        <f>IF(JURNAL!D615="k",JURNAL!E615,"")</f>
        <v/>
      </c>
      <c r="E614" s="202" t="str">
        <f>IF(JURNAL!D615="k",JURNAL!F615,"")</f>
        <v/>
      </c>
      <c r="F614" s="173" t="str">
        <f>IF(JURNAL!D615="k",JURNAL!G615,"")</f>
        <v/>
      </c>
      <c r="G614" s="172" t="str">
        <f t="shared" si="22"/>
        <v/>
      </c>
      <c r="H614" s="171" t="str">
        <f>IF(JURNAL!D615="k",JURNAL!I615,"")</f>
        <v/>
      </c>
      <c r="I614" s="173" t="str">
        <f>IF(JURNAL!D615="k",JURNAL!J615,"")</f>
        <v/>
      </c>
      <c r="J614" s="172" t="str">
        <f t="shared" si="23"/>
        <v/>
      </c>
      <c r="K614" s="171" t="str">
        <f>IF(JURNAL!D615="k",JURNAL!L615,"")</f>
        <v/>
      </c>
      <c r="L614" s="160"/>
    </row>
    <row r="615" spans="2:12" x14ac:dyDescent="0.2">
      <c r="B615" s="159"/>
      <c r="C615" s="201" t="str">
        <f>IF(JURNAL!D616="k",JURNAL!C616,"")</f>
        <v/>
      </c>
      <c r="D615" s="173" t="str">
        <f>IF(JURNAL!D616="k",JURNAL!E616,"")</f>
        <v/>
      </c>
      <c r="E615" s="202" t="str">
        <f>IF(JURNAL!D616="k",JURNAL!F616,"")</f>
        <v/>
      </c>
      <c r="F615" s="173" t="str">
        <f>IF(JURNAL!D616="k",JURNAL!G616,"")</f>
        <v/>
      </c>
      <c r="G615" s="172" t="str">
        <f t="shared" si="22"/>
        <v/>
      </c>
      <c r="H615" s="171" t="str">
        <f>IF(JURNAL!D616="k",JURNAL!I616,"")</f>
        <v/>
      </c>
      <c r="I615" s="173" t="str">
        <f>IF(JURNAL!D616="k",JURNAL!J616,"")</f>
        <v/>
      </c>
      <c r="J615" s="172" t="str">
        <f t="shared" si="23"/>
        <v/>
      </c>
      <c r="K615" s="171" t="str">
        <f>IF(JURNAL!D616="k",JURNAL!L616,"")</f>
        <v/>
      </c>
      <c r="L615" s="160"/>
    </row>
    <row r="616" spans="2:12" x14ac:dyDescent="0.2">
      <c r="B616" s="159"/>
      <c r="C616" s="201" t="str">
        <f>IF(JURNAL!D617="k",JURNAL!C617,"")</f>
        <v/>
      </c>
      <c r="D616" s="173" t="str">
        <f>IF(JURNAL!D617="k",JURNAL!E617,"")</f>
        <v/>
      </c>
      <c r="E616" s="202" t="str">
        <f>IF(JURNAL!D617="k",JURNAL!F617,"")</f>
        <v/>
      </c>
      <c r="F616" s="173" t="str">
        <f>IF(JURNAL!D617="k",JURNAL!G617,"")</f>
        <v/>
      </c>
      <c r="G616" s="172" t="str">
        <f t="shared" si="22"/>
        <v/>
      </c>
      <c r="H616" s="171" t="str">
        <f>IF(JURNAL!D617="k",JURNAL!I617,"")</f>
        <v/>
      </c>
      <c r="I616" s="173" t="str">
        <f>IF(JURNAL!D617="k",JURNAL!J617,"")</f>
        <v/>
      </c>
      <c r="J616" s="172" t="str">
        <f t="shared" si="23"/>
        <v/>
      </c>
      <c r="K616" s="171" t="str">
        <f>IF(JURNAL!D617="k",JURNAL!L617,"")</f>
        <v/>
      </c>
      <c r="L616" s="160"/>
    </row>
    <row r="617" spans="2:12" x14ac:dyDescent="0.2">
      <c r="B617" s="159"/>
      <c r="C617" s="201" t="str">
        <f>IF(JURNAL!D618="k",JURNAL!C618,"")</f>
        <v/>
      </c>
      <c r="D617" s="173" t="str">
        <f>IF(JURNAL!D618="k",JURNAL!E618,"")</f>
        <v/>
      </c>
      <c r="E617" s="202" t="str">
        <f>IF(JURNAL!D618="k",JURNAL!F618,"")</f>
        <v/>
      </c>
      <c r="F617" s="173" t="str">
        <f>IF(JURNAL!D618="k",JURNAL!G618,"")</f>
        <v/>
      </c>
      <c r="G617" s="172" t="str">
        <f t="shared" si="22"/>
        <v/>
      </c>
      <c r="H617" s="171" t="str">
        <f>IF(JURNAL!D618="k",JURNAL!I618,"")</f>
        <v/>
      </c>
      <c r="I617" s="173" t="str">
        <f>IF(JURNAL!D618="k",JURNAL!J618,"")</f>
        <v/>
      </c>
      <c r="J617" s="172" t="str">
        <f t="shared" si="23"/>
        <v/>
      </c>
      <c r="K617" s="171" t="str">
        <f>IF(JURNAL!D618="k",JURNAL!L618,"")</f>
        <v/>
      </c>
      <c r="L617" s="160"/>
    </row>
    <row r="618" spans="2:12" x14ac:dyDescent="0.2">
      <c r="B618" s="159"/>
      <c r="C618" s="201" t="str">
        <f>IF(JURNAL!D619="k",JURNAL!C619,"")</f>
        <v/>
      </c>
      <c r="D618" s="173" t="str">
        <f>IF(JURNAL!D619="k",JURNAL!E619,"")</f>
        <v/>
      </c>
      <c r="E618" s="202" t="str">
        <f>IF(JURNAL!D619="k",JURNAL!F619,"")</f>
        <v/>
      </c>
      <c r="F618" s="173" t="str">
        <f>IF(JURNAL!D619="k",JURNAL!G619,"")</f>
        <v/>
      </c>
      <c r="G618" s="172" t="str">
        <f t="shared" si="22"/>
        <v/>
      </c>
      <c r="H618" s="171" t="str">
        <f>IF(JURNAL!D619="k",JURNAL!I619,"")</f>
        <v/>
      </c>
      <c r="I618" s="173" t="str">
        <f>IF(JURNAL!D619="k",JURNAL!J619,"")</f>
        <v/>
      </c>
      <c r="J618" s="172" t="str">
        <f t="shared" si="23"/>
        <v/>
      </c>
      <c r="K618" s="171" t="str">
        <f>IF(JURNAL!D619="k",JURNAL!L619,"")</f>
        <v/>
      </c>
      <c r="L618" s="160"/>
    </row>
    <row r="619" spans="2:12" x14ac:dyDescent="0.2">
      <c r="B619" s="159"/>
      <c r="C619" s="201" t="str">
        <f>IF(JURNAL!D620="k",JURNAL!C620,"")</f>
        <v/>
      </c>
      <c r="D619" s="173" t="str">
        <f>IF(JURNAL!D620="k",JURNAL!E620,"")</f>
        <v/>
      </c>
      <c r="E619" s="202" t="str">
        <f>IF(JURNAL!D620="k",JURNAL!F620,"")</f>
        <v/>
      </c>
      <c r="F619" s="173" t="str">
        <f>IF(JURNAL!D620="k",JURNAL!G620,"")</f>
        <v/>
      </c>
      <c r="G619" s="172" t="str">
        <f t="shared" si="22"/>
        <v/>
      </c>
      <c r="H619" s="171" t="str">
        <f>IF(JURNAL!D620="k",JURNAL!I620,"")</f>
        <v/>
      </c>
      <c r="I619" s="173" t="str">
        <f>IF(JURNAL!D620="k",JURNAL!J620,"")</f>
        <v/>
      </c>
      <c r="J619" s="172" t="str">
        <f t="shared" si="23"/>
        <v/>
      </c>
      <c r="K619" s="171" t="str">
        <f>IF(JURNAL!D620="k",JURNAL!L620,"")</f>
        <v/>
      </c>
      <c r="L619" s="160"/>
    </row>
    <row r="620" spans="2:12" x14ac:dyDescent="0.2">
      <c r="B620" s="159"/>
      <c r="C620" s="201" t="str">
        <f>IF(JURNAL!D621="k",JURNAL!C621,"")</f>
        <v/>
      </c>
      <c r="D620" s="173" t="str">
        <f>IF(JURNAL!D621="k",JURNAL!E621,"")</f>
        <v/>
      </c>
      <c r="E620" s="202" t="str">
        <f>IF(JURNAL!D621="k",JURNAL!F621,"")</f>
        <v/>
      </c>
      <c r="F620" s="173" t="str">
        <f>IF(JURNAL!D621="k",JURNAL!G621,"")</f>
        <v/>
      </c>
      <c r="G620" s="172" t="str">
        <f t="shared" si="22"/>
        <v/>
      </c>
      <c r="H620" s="171" t="str">
        <f>IF(JURNAL!D621="k",JURNAL!I621,"")</f>
        <v/>
      </c>
      <c r="I620" s="173" t="str">
        <f>IF(JURNAL!D621="k",JURNAL!J621,"")</f>
        <v/>
      </c>
      <c r="J620" s="172" t="str">
        <f t="shared" si="23"/>
        <v/>
      </c>
      <c r="K620" s="171" t="str">
        <f>IF(JURNAL!D621="k",JURNAL!L621,"")</f>
        <v/>
      </c>
      <c r="L620" s="160"/>
    </row>
    <row r="621" spans="2:12" x14ac:dyDescent="0.2">
      <c r="B621" s="159"/>
      <c r="C621" s="201" t="str">
        <f>IF(JURNAL!D622="k",JURNAL!C622,"")</f>
        <v/>
      </c>
      <c r="D621" s="173" t="str">
        <f>IF(JURNAL!D622="k",JURNAL!E622,"")</f>
        <v/>
      </c>
      <c r="E621" s="202" t="str">
        <f>IF(JURNAL!D622="k",JURNAL!F622,"")</f>
        <v/>
      </c>
      <c r="F621" s="173" t="str">
        <f>IF(JURNAL!D622="k",JURNAL!G622,"")</f>
        <v/>
      </c>
      <c r="G621" s="172" t="str">
        <f t="shared" si="22"/>
        <v/>
      </c>
      <c r="H621" s="171" t="str">
        <f>IF(JURNAL!D622="k",JURNAL!I622,"")</f>
        <v/>
      </c>
      <c r="I621" s="173" t="str">
        <f>IF(JURNAL!D622="k",JURNAL!J622,"")</f>
        <v/>
      </c>
      <c r="J621" s="172" t="str">
        <f t="shared" si="23"/>
        <v/>
      </c>
      <c r="K621" s="171" t="str">
        <f>IF(JURNAL!D622="k",JURNAL!L622,"")</f>
        <v/>
      </c>
      <c r="L621" s="160"/>
    </row>
    <row r="622" spans="2:12" x14ac:dyDescent="0.2">
      <c r="B622" s="159"/>
      <c r="C622" s="201" t="str">
        <f>IF(JURNAL!D623="k",JURNAL!C623,"")</f>
        <v/>
      </c>
      <c r="D622" s="173" t="str">
        <f>IF(JURNAL!D623="k",JURNAL!E623,"")</f>
        <v/>
      </c>
      <c r="E622" s="202" t="str">
        <f>IF(JURNAL!D623="k",JURNAL!F623,"")</f>
        <v/>
      </c>
      <c r="F622" s="173" t="str">
        <f>IF(JURNAL!D623="k",JURNAL!G623,"")</f>
        <v/>
      </c>
      <c r="G622" s="172" t="str">
        <f t="shared" si="22"/>
        <v/>
      </c>
      <c r="H622" s="171" t="str">
        <f>IF(JURNAL!D623="k",JURNAL!I623,"")</f>
        <v/>
      </c>
      <c r="I622" s="173" t="str">
        <f>IF(JURNAL!D623="k",JURNAL!J623,"")</f>
        <v/>
      </c>
      <c r="J622" s="172" t="str">
        <f t="shared" si="23"/>
        <v/>
      </c>
      <c r="K622" s="171" t="str">
        <f>IF(JURNAL!D623="k",JURNAL!L623,"")</f>
        <v/>
      </c>
      <c r="L622" s="160"/>
    </row>
    <row r="623" spans="2:12" x14ac:dyDescent="0.2">
      <c r="B623" s="159"/>
      <c r="C623" s="201" t="str">
        <f>IF(JURNAL!D624="k",JURNAL!C624,"")</f>
        <v/>
      </c>
      <c r="D623" s="173" t="str">
        <f>IF(JURNAL!D624="k",JURNAL!E624,"")</f>
        <v/>
      </c>
      <c r="E623" s="202" t="str">
        <f>IF(JURNAL!D624="k",JURNAL!F624,"")</f>
        <v/>
      </c>
      <c r="F623" s="173" t="str">
        <f>IF(JURNAL!D624="k",JURNAL!G624,"")</f>
        <v/>
      </c>
      <c r="G623" s="172" t="str">
        <f t="shared" si="22"/>
        <v/>
      </c>
      <c r="H623" s="171" t="str">
        <f>IF(JURNAL!D624="k",JURNAL!I624,"")</f>
        <v/>
      </c>
      <c r="I623" s="173" t="str">
        <f>IF(JURNAL!D624="k",JURNAL!J624,"")</f>
        <v/>
      </c>
      <c r="J623" s="172" t="str">
        <f t="shared" si="23"/>
        <v/>
      </c>
      <c r="K623" s="171" t="str">
        <f>IF(JURNAL!D624="k",JURNAL!L624,"")</f>
        <v/>
      </c>
      <c r="L623" s="160"/>
    </row>
    <row r="624" spans="2:12" x14ac:dyDescent="0.2">
      <c r="B624" s="159"/>
      <c r="C624" s="201" t="str">
        <f>IF(JURNAL!D625="k",JURNAL!C625,"")</f>
        <v/>
      </c>
      <c r="D624" s="173" t="str">
        <f>IF(JURNAL!D625="k",JURNAL!E625,"")</f>
        <v/>
      </c>
      <c r="E624" s="202" t="str">
        <f>IF(JURNAL!D625="k",JURNAL!F625,"")</f>
        <v/>
      </c>
      <c r="F624" s="173" t="str">
        <f>IF(JURNAL!D625="k",JURNAL!G625,"")</f>
        <v/>
      </c>
      <c r="G624" s="172" t="str">
        <f t="shared" si="22"/>
        <v/>
      </c>
      <c r="H624" s="171" t="str">
        <f>IF(JURNAL!D625="k",JURNAL!I625,"")</f>
        <v/>
      </c>
      <c r="I624" s="173" t="str">
        <f>IF(JURNAL!D625="k",JURNAL!J625,"")</f>
        <v/>
      </c>
      <c r="J624" s="172" t="str">
        <f t="shared" si="23"/>
        <v/>
      </c>
      <c r="K624" s="171" t="str">
        <f>IF(JURNAL!D625="k",JURNAL!L625,"")</f>
        <v/>
      </c>
      <c r="L624" s="160"/>
    </row>
    <row r="625" spans="2:12" x14ac:dyDescent="0.2">
      <c r="B625" s="159"/>
      <c r="C625" s="201" t="str">
        <f>IF(JURNAL!D626="k",JURNAL!C626,"")</f>
        <v/>
      </c>
      <c r="D625" s="173" t="str">
        <f>IF(JURNAL!D626="k",JURNAL!E626,"")</f>
        <v/>
      </c>
      <c r="E625" s="202" t="str">
        <f>IF(JURNAL!D626="k",JURNAL!F626,"")</f>
        <v/>
      </c>
      <c r="F625" s="173" t="str">
        <f>IF(JURNAL!D626="k",JURNAL!G626,"")</f>
        <v/>
      </c>
      <c r="G625" s="172" t="str">
        <f t="shared" si="22"/>
        <v/>
      </c>
      <c r="H625" s="171" t="str">
        <f>IF(JURNAL!D626="k",JURNAL!I626,"")</f>
        <v/>
      </c>
      <c r="I625" s="173" t="str">
        <f>IF(JURNAL!D626="k",JURNAL!J626,"")</f>
        <v/>
      </c>
      <c r="J625" s="172" t="str">
        <f t="shared" si="23"/>
        <v/>
      </c>
      <c r="K625" s="171" t="str">
        <f>IF(JURNAL!D626="k",JURNAL!L626,"")</f>
        <v/>
      </c>
      <c r="L625" s="160"/>
    </row>
    <row r="626" spans="2:12" x14ac:dyDescent="0.2">
      <c r="B626" s="159"/>
      <c r="C626" s="201" t="str">
        <f>IF(JURNAL!D627="k",JURNAL!C627,"")</f>
        <v/>
      </c>
      <c r="D626" s="173" t="str">
        <f>IF(JURNAL!D627="k",JURNAL!E627,"")</f>
        <v/>
      </c>
      <c r="E626" s="202" t="str">
        <f>IF(JURNAL!D627="k",JURNAL!F627,"")</f>
        <v/>
      </c>
      <c r="F626" s="173" t="str">
        <f>IF(JURNAL!D627="k",JURNAL!G627,"")</f>
        <v/>
      </c>
      <c r="G626" s="172" t="str">
        <f t="shared" si="22"/>
        <v/>
      </c>
      <c r="H626" s="171" t="str">
        <f>IF(JURNAL!D627="k",JURNAL!I627,"")</f>
        <v/>
      </c>
      <c r="I626" s="173" t="str">
        <f>IF(JURNAL!D627="k",JURNAL!J627,"")</f>
        <v/>
      </c>
      <c r="J626" s="172" t="str">
        <f t="shared" si="23"/>
        <v/>
      </c>
      <c r="K626" s="171" t="str">
        <f>IF(JURNAL!D627="k",JURNAL!L627,"")</f>
        <v/>
      </c>
      <c r="L626" s="160"/>
    </row>
    <row r="627" spans="2:12" x14ac:dyDescent="0.2">
      <c r="B627" s="159"/>
      <c r="C627" s="201" t="str">
        <f>IF(JURNAL!D628="k",JURNAL!C628,"")</f>
        <v/>
      </c>
      <c r="D627" s="173" t="str">
        <f>IF(JURNAL!D628="k",JURNAL!E628,"")</f>
        <v/>
      </c>
      <c r="E627" s="202" t="str">
        <f>IF(JURNAL!D628="k",JURNAL!F628,"")</f>
        <v/>
      </c>
      <c r="F627" s="173" t="str">
        <f>IF(JURNAL!D628="k",JURNAL!G628,"")</f>
        <v/>
      </c>
      <c r="G627" s="172" t="str">
        <f t="shared" si="22"/>
        <v/>
      </c>
      <c r="H627" s="171" t="str">
        <f>IF(JURNAL!D628="k",JURNAL!I628,"")</f>
        <v/>
      </c>
      <c r="I627" s="173" t="str">
        <f>IF(JURNAL!D628="k",JURNAL!J628,"")</f>
        <v/>
      </c>
      <c r="J627" s="172" t="str">
        <f t="shared" si="23"/>
        <v/>
      </c>
      <c r="K627" s="171" t="str">
        <f>IF(JURNAL!D628="k",JURNAL!L628,"")</f>
        <v/>
      </c>
      <c r="L627" s="160"/>
    </row>
    <row r="628" spans="2:12" x14ac:dyDescent="0.2">
      <c r="B628" s="159"/>
      <c r="C628" s="201" t="str">
        <f>IF(JURNAL!D629="k",JURNAL!C629,"")</f>
        <v/>
      </c>
      <c r="D628" s="173" t="str">
        <f>IF(JURNAL!D629="k",JURNAL!E629,"")</f>
        <v/>
      </c>
      <c r="E628" s="202" t="str">
        <f>IF(JURNAL!D629="k",JURNAL!F629,"")</f>
        <v/>
      </c>
      <c r="F628" s="173" t="str">
        <f>IF(JURNAL!D629="k",JURNAL!G629,"")</f>
        <v/>
      </c>
      <c r="G628" s="172" t="str">
        <f t="shared" si="22"/>
        <v/>
      </c>
      <c r="H628" s="171" t="str">
        <f>IF(JURNAL!D629="k",JURNAL!I629,"")</f>
        <v/>
      </c>
      <c r="I628" s="173" t="str">
        <f>IF(JURNAL!D629="k",JURNAL!J629,"")</f>
        <v/>
      </c>
      <c r="J628" s="172" t="str">
        <f t="shared" si="23"/>
        <v/>
      </c>
      <c r="K628" s="171" t="str">
        <f>IF(JURNAL!D629="k",JURNAL!L629,"")</f>
        <v/>
      </c>
      <c r="L628" s="160"/>
    </row>
    <row r="629" spans="2:12" x14ac:dyDescent="0.2">
      <c r="B629" s="159"/>
      <c r="C629" s="201" t="str">
        <f>IF(JURNAL!D630="k",JURNAL!C630,"")</f>
        <v/>
      </c>
      <c r="D629" s="173" t="str">
        <f>IF(JURNAL!D630="k",JURNAL!E630,"")</f>
        <v/>
      </c>
      <c r="E629" s="202" t="str">
        <f>IF(JURNAL!D630="k",JURNAL!F630,"")</f>
        <v/>
      </c>
      <c r="F629" s="173" t="str">
        <f>IF(JURNAL!D630="k",JURNAL!G630,"")</f>
        <v/>
      </c>
      <c r="G629" s="172" t="str">
        <f t="shared" si="22"/>
        <v/>
      </c>
      <c r="H629" s="171" t="str">
        <f>IF(JURNAL!D630="k",JURNAL!I630,"")</f>
        <v/>
      </c>
      <c r="I629" s="173" t="str">
        <f>IF(JURNAL!D630="k",JURNAL!J630,"")</f>
        <v/>
      </c>
      <c r="J629" s="172" t="str">
        <f t="shared" si="23"/>
        <v/>
      </c>
      <c r="K629" s="171" t="str">
        <f>IF(JURNAL!D630="k",JURNAL!L630,"")</f>
        <v/>
      </c>
      <c r="L629" s="160"/>
    </row>
    <row r="630" spans="2:12" x14ac:dyDescent="0.2">
      <c r="B630" s="159"/>
      <c r="C630" s="201" t="str">
        <f>IF(JURNAL!D631="k",JURNAL!C631,"")</f>
        <v/>
      </c>
      <c r="D630" s="173" t="str">
        <f>IF(JURNAL!D631="k",JURNAL!E631,"")</f>
        <v/>
      </c>
      <c r="E630" s="202" t="str">
        <f>IF(JURNAL!D631="k",JURNAL!F631,"")</f>
        <v/>
      </c>
      <c r="F630" s="173" t="str">
        <f>IF(JURNAL!D631="k",JURNAL!G631,"")</f>
        <v/>
      </c>
      <c r="G630" s="172" t="str">
        <f t="shared" si="22"/>
        <v/>
      </c>
      <c r="H630" s="171" t="str">
        <f>IF(JURNAL!D631="k",JURNAL!I631,"")</f>
        <v/>
      </c>
      <c r="I630" s="173" t="str">
        <f>IF(JURNAL!D631="k",JURNAL!J631,"")</f>
        <v/>
      </c>
      <c r="J630" s="172" t="str">
        <f t="shared" si="23"/>
        <v/>
      </c>
      <c r="K630" s="171" t="str">
        <f>IF(JURNAL!D631="k",JURNAL!L631,"")</f>
        <v/>
      </c>
      <c r="L630" s="160"/>
    </row>
    <row r="631" spans="2:12" x14ac:dyDescent="0.2">
      <c r="B631" s="159"/>
      <c r="C631" s="201" t="str">
        <f>IF(JURNAL!D632="k",JURNAL!C632,"")</f>
        <v/>
      </c>
      <c r="D631" s="173" t="str">
        <f>IF(JURNAL!D632="k",JURNAL!E632,"")</f>
        <v/>
      </c>
      <c r="E631" s="202" t="str">
        <f>IF(JURNAL!D632="k",JURNAL!F632,"")</f>
        <v/>
      </c>
      <c r="F631" s="173" t="str">
        <f>IF(JURNAL!D632="k",JURNAL!G632,"")</f>
        <v/>
      </c>
      <c r="G631" s="172" t="str">
        <f t="shared" si="22"/>
        <v/>
      </c>
      <c r="H631" s="171" t="str">
        <f>IF(JURNAL!D632="k",JURNAL!I632,"")</f>
        <v/>
      </c>
      <c r="I631" s="173" t="str">
        <f>IF(JURNAL!D632="k",JURNAL!J632,"")</f>
        <v/>
      </c>
      <c r="J631" s="172" t="str">
        <f t="shared" si="23"/>
        <v/>
      </c>
      <c r="K631" s="171" t="str">
        <f>IF(JURNAL!D632="k",JURNAL!L632,"")</f>
        <v/>
      </c>
      <c r="L631" s="160"/>
    </row>
    <row r="632" spans="2:12" x14ac:dyDescent="0.2">
      <c r="B632" s="159"/>
      <c r="C632" s="201" t="str">
        <f>IF(JURNAL!D633="k",JURNAL!C633,"")</f>
        <v/>
      </c>
      <c r="D632" s="173" t="str">
        <f>IF(JURNAL!D633="k",JURNAL!E633,"")</f>
        <v/>
      </c>
      <c r="E632" s="202" t="str">
        <f>IF(JURNAL!D633="k",JURNAL!F633,"")</f>
        <v/>
      </c>
      <c r="F632" s="173" t="str">
        <f>IF(JURNAL!D633="k",JURNAL!G633,"")</f>
        <v/>
      </c>
      <c r="G632" s="172" t="str">
        <f t="shared" si="22"/>
        <v/>
      </c>
      <c r="H632" s="171" t="str">
        <f>IF(JURNAL!D633="k",JURNAL!I633,"")</f>
        <v/>
      </c>
      <c r="I632" s="173" t="str">
        <f>IF(JURNAL!D633="k",JURNAL!J633,"")</f>
        <v/>
      </c>
      <c r="J632" s="172" t="str">
        <f t="shared" si="23"/>
        <v/>
      </c>
      <c r="K632" s="171" t="str">
        <f>IF(JURNAL!D633="k",JURNAL!L633,"")</f>
        <v/>
      </c>
      <c r="L632" s="160"/>
    </row>
    <row r="633" spans="2:12" x14ac:dyDescent="0.2">
      <c r="B633" s="159"/>
      <c r="C633" s="201" t="str">
        <f>IF(JURNAL!D634="k",JURNAL!C634,"")</f>
        <v/>
      </c>
      <c r="D633" s="173" t="str">
        <f>IF(JURNAL!D634="k",JURNAL!E634,"")</f>
        <v/>
      </c>
      <c r="E633" s="202" t="str">
        <f>IF(JURNAL!D634="k",JURNAL!F634,"")</f>
        <v/>
      </c>
      <c r="F633" s="173" t="str">
        <f>IF(JURNAL!D634="k",JURNAL!G634,"")</f>
        <v/>
      </c>
      <c r="G633" s="172" t="str">
        <f t="shared" si="22"/>
        <v/>
      </c>
      <c r="H633" s="171" t="str">
        <f>IF(JURNAL!D634="k",JURNAL!I634,"")</f>
        <v/>
      </c>
      <c r="I633" s="173" t="str">
        <f>IF(JURNAL!D634="k",JURNAL!J634,"")</f>
        <v/>
      </c>
      <c r="J633" s="172" t="str">
        <f t="shared" si="23"/>
        <v/>
      </c>
      <c r="K633" s="171" t="str">
        <f>IF(JURNAL!D634="k",JURNAL!L634,"")</f>
        <v/>
      </c>
      <c r="L633" s="160"/>
    </row>
    <row r="634" spans="2:12" x14ac:dyDescent="0.2">
      <c r="B634" s="159"/>
      <c r="C634" s="201" t="str">
        <f>IF(JURNAL!D635="k",JURNAL!C635,"")</f>
        <v/>
      </c>
      <c r="D634" s="173" t="str">
        <f>IF(JURNAL!D635="k",JURNAL!E635,"")</f>
        <v/>
      </c>
      <c r="E634" s="202" t="str">
        <f>IF(JURNAL!D635="k",JURNAL!F635,"")</f>
        <v/>
      </c>
      <c r="F634" s="173" t="str">
        <f>IF(JURNAL!D635="k",JURNAL!G635,"")</f>
        <v/>
      </c>
      <c r="G634" s="172" t="str">
        <f t="shared" si="22"/>
        <v/>
      </c>
      <c r="H634" s="171" t="str">
        <f>IF(JURNAL!D635="k",JURNAL!I635,"")</f>
        <v/>
      </c>
      <c r="I634" s="173" t="str">
        <f>IF(JURNAL!D635="k",JURNAL!J635,"")</f>
        <v/>
      </c>
      <c r="J634" s="172" t="str">
        <f t="shared" si="23"/>
        <v/>
      </c>
      <c r="K634" s="171" t="str">
        <f>IF(JURNAL!D635="k",JURNAL!L635,"")</f>
        <v/>
      </c>
      <c r="L634" s="160"/>
    </row>
    <row r="635" spans="2:12" x14ac:dyDescent="0.2">
      <c r="B635" s="159"/>
      <c r="C635" s="201" t="str">
        <f>IF(JURNAL!D636="k",JURNAL!C636,"")</f>
        <v/>
      </c>
      <c r="D635" s="173" t="str">
        <f>IF(JURNAL!D636="k",JURNAL!E636,"")</f>
        <v/>
      </c>
      <c r="E635" s="202" t="str">
        <f>IF(JURNAL!D636="k",JURNAL!F636,"")</f>
        <v/>
      </c>
      <c r="F635" s="173" t="str">
        <f>IF(JURNAL!D636="k",JURNAL!G636,"")</f>
        <v/>
      </c>
      <c r="G635" s="172" t="str">
        <f t="shared" si="22"/>
        <v/>
      </c>
      <c r="H635" s="171" t="str">
        <f>IF(JURNAL!D636="k",JURNAL!I636,"")</f>
        <v/>
      </c>
      <c r="I635" s="173" t="str">
        <f>IF(JURNAL!D636="k",JURNAL!J636,"")</f>
        <v/>
      </c>
      <c r="J635" s="172" t="str">
        <f t="shared" si="23"/>
        <v/>
      </c>
      <c r="K635" s="171" t="str">
        <f>IF(JURNAL!D636="k",JURNAL!L636,"")</f>
        <v/>
      </c>
      <c r="L635" s="160"/>
    </row>
    <row r="636" spans="2:12" x14ac:dyDescent="0.2">
      <c r="B636" s="159"/>
      <c r="C636" s="201" t="str">
        <f>IF(JURNAL!D637="k",JURNAL!C637,"")</f>
        <v/>
      </c>
      <c r="D636" s="173" t="str">
        <f>IF(JURNAL!D637="k",JURNAL!E637,"")</f>
        <v/>
      </c>
      <c r="E636" s="202" t="str">
        <f>IF(JURNAL!D637="k",JURNAL!F637,"")</f>
        <v/>
      </c>
      <c r="F636" s="173" t="str">
        <f>IF(JURNAL!D637="k",JURNAL!G637,"")</f>
        <v/>
      </c>
      <c r="G636" s="172" t="str">
        <f t="shared" si="22"/>
        <v/>
      </c>
      <c r="H636" s="171" t="str">
        <f>IF(JURNAL!D637="k",JURNAL!I637,"")</f>
        <v/>
      </c>
      <c r="I636" s="173" t="str">
        <f>IF(JURNAL!D637="k",JURNAL!J637,"")</f>
        <v/>
      </c>
      <c r="J636" s="172" t="str">
        <f t="shared" si="23"/>
        <v/>
      </c>
      <c r="K636" s="171" t="str">
        <f>IF(JURNAL!D637="k",JURNAL!L637,"")</f>
        <v/>
      </c>
      <c r="L636" s="160"/>
    </row>
    <row r="637" spans="2:12" x14ac:dyDescent="0.2">
      <c r="B637" s="159"/>
      <c r="C637" s="201" t="str">
        <f>IF(JURNAL!D638="k",JURNAL!C638,"")</f>
        <v/>
      </c>
      <c r="D637" s="173" t="str">
        <f>IF(JURNAL!D638="k",JURNAL!E638,"")</f>
        <v/>
      </c>
      <c r="E637" s="202" t="str">
        <f>IF(JURNAL!D638="k",JURNAL!F638,"")</f>
        <v/>
      </c>
      <c r="F637" s="173" t="str">
        <f>IF(JURNAL!D638="k",JURNAL!G638,"")</f>
        <v/>
      </c>
      <c r="G637" s="172" t="str">
        <f t="shared" si="22"/>
        <v/>
      </c>
      <c r="H637" s="171" t="str">
        <f>IF(JURNAL!D638="k",JURNAL!I638,"")</f>
        <v/>
      </c>
      <c r="I637" s="173" t="str">
        <f>IF(JURNAL!D638="k",JURNAL!J638,"")</f>
        <v/>
      </c>
      <c r="J637" s="172" t="str">
        <f t="shared" si="23"/>
        <v/>
      </c>
      <c r="K637" s="171" t="str">
        <f>IF(JURNAL!D638="k",JURNAL!L638,"")</f>
        <v/>
      </c>
      <c r="L637" s="160"/>
    </row>
    <row r="638" spans="2:12" x14ac:dyDescent="0.2">
      <c r="B638" s="159"/>
      <c r="C638" s="201" t="str">
        <f>IF(JURNAL!D639="k",JURNAL!C639,"")</f>
        <v/>
      </c>
      <c r="D638" s="173" t="str">
        <f>IF(JURNAL!D639="k",JURNAL!E639,"")</f>
        <v/>
      </c>
      <c r="E638" s="202" t="str">
        <f>IF(JURNAL!D639="k",JURNAL!F639,"")</f>
        <v/>
      </c>
      <c r="F638" s="173" t="str">
        <f>IF(JURNAL!D639="k",JURNAL!G639,"")</f>
        <v/>
      </c>
      <c r="G638" s="172" t="str">
        <f t="shared" si="22"/>
        <v/>
      </c>
      <c r="H638" s="171" t="str">
        <f>IF(JURNAL!D639="k",JURNAL!I639,"")</f>
        <v/>
      </c>
      <c r="I638" s="173" t="str">
        <f>IF(JURNAL!D639="k",JURNAL!J639,"")</f>
        <v/>
      </c>
      <c r="J638" s="172" t="str">
        <f t="shared" si="23"/>
        <v/>
      </c>
      <c r="K638" s="171" t="str">
        <f>IF(JURNAL!D639="k",JURNAL!L639,"")</f>
        <v/>
      </c>
      <c r="L638" s="160"/>
    </row>
    <row r="639" spans="2:12" x14ac:dyDescent="0.2">
      <c r="B639" s="159"/>
      <c r="C639" s="201" t="str">
        <f>IF(JURNAL!D640="k",JURNAL!C640,"")</f>
        <v/>
      </c>
      <c r="D639" s="173" t="str">
        <f>IF(JURNAL!D640="k",JURNAL!E640,"")</f>
        <v/>
      </c>
      <c r="E639" s="202" t="str">
        <f>IF(JURNAL!D640="k",JURNAL!F640,"")</f>
        <v/>
      </c>
      <c r="F639" s="173" t="str">
        <f>IF(JURNAL!D640="k",JURNAL!G640,"")</f>
        <v/>
      </c>
      <c r="G639" s="172" t="str">
        <f t="shared" si="22"/>
        <v/>
      </c>
      <c r="H639" s="171" t="str">
        <f>IF(JURNAL!D640="k",JURNAL!I640,"")</f>
        <v/>
      </c>
      <c r="I639" s="173" t="str">
        <f>IF(JURNAL!D640="k",JURNAL!J640,"")</f>
        <v/>
      </c>
      <c r="J639" s="172" t="str">
        <f t="shared" si="23"/>
        <v/>
      </c>
      <c r="K639" s="171" t="str">
        <f>IF(JURNAL!D640="k",JURNAL!L640,"")</f>
        <v/>
      </c>
      <c r="L639" s="160"/>
    </row>
    <row r="640" spans="2:12" x14ac:dyDescent="0.2">
      <c r="B640" s="159"/>
      <c r="C640" s="201" t="str">
        <f>IF(JURNAL!D641="k",JURNAL!C641,"")</f>
        <v/>
      </c>
      <c r="D640" s="173" t="str">
        <f>IF(JURNAL!D641="k",JURNAL!E641,"")</f>
        <v/>
      </c>
      <c r="E640" s="202" t="str">
        <f>IF(JURNAL!D641="k",JURNAL!F641,"")</f>
        <v/>
      </c>
      <c r="F640" s="173" t="str">
        <f>IF(JURNAL!D641="k",JURNAL!G641,"")</f>
        <v/>
      </c>
      <c r="G640" s="172" t="str">
        <f t="shared" si="22"/>
        <v/>
      </c>
      <c r="H640" s="171" t="str">
        <f>IF(JURNAL!D641="k",JURNAL!I641,"")</f>
        <v/>
      </c>
      <c r="I640" s="173" t="str">
        <f>IF(JURNAL!D641="k",JURNAL!J641,"")</f>
        <v/>
      </c>
      <c r="J640" s="172" t="str">
        <f t="shared" si="23"/>
        <v/>
      </c>
      <c r="K640" s="171" t="str">
        <f>IF(JURNAL!D641="k",JURNAL!L641,"")</f>
        <v/>
      </c>
      <c r="L640" s="160"/>
    </row>
    <row r="641" spans="2:12" x14ac:dyDescent="0.2">
      <c r="B641" s="159"/>
      <c r="C641" s="201" t="str">
        <f>IF(JURNAL!D642="k",JURNAL!C642,"")</f>
        <v/>
      </c>
      <c r="D641" s="173" t="str">
        <f>IF(JURNAL!D642="k",JURNAL!E642,"")</f>
        <v/>
      </c>
      <c r="E641" s="202" t="str">
        <f>IF(JURNAL!D642="k",JURNAL!F642,"")</f>
        <v/>
      </c>
      <c r="F641" s="173" t="str">
        <f>IF(JURNAL!D642="k",JURNAL!G642,"")</f>
        <v/>
      </c>
      <c r="G641" s="172" t="str">
        <f t="shared" si="22"/>
        <v/>
      </c>
      <c r="H641" s="171" t="str">
        <f>IF(JURNAL!D642="k",JURNAL!I642,"")</f>
        <v/>
      </c>
      <c r="I641" s="173" t="str">
        <f>IF(JURNAL!D642="k",JURNAL!J642,"")</f>
        <v/>
      </c>
      <c r="J641" s="172" t="str">
        <f t="shared" si="23"/>
        <v/>
      </c>
      <c r="K641" s="171" t="str">
        <f>IF(JURNAL!D642="k",JURNAL!L642,"")</f>
        <v/>
      </c>
      <c r="L641" s="160"/>
    </row>
    <row r="642" spans="2:12" x14ac:dyDescent="0.2">
      <c r="B642" s="159"/>
      <c r="C642" s="201" t="str">
        <f>IF(JURNAL!D643="k",JURNAL!C643,"")</f>
        <v/>
      </c>
      <c r="D642" s="173" t="str">
        <f>IF(JURNAL!D643="k",JURNAL!E643,"")</f>
        <v/>
      </c>
      <c r="E642" s="202" t="str">
        <f>IF(JURNAL!D643="k",JURNAL!F643,"")</f>
        <v/>
      </c>
      <c r="F642" s="173" t="str">
        <f>IF(JURNAL!D643="k",JURNAL!G643,"")</f>
        <v/>
      </c>
      <c r="G642" s="172" t="str">
        <f t="shared" si="22"/>
        <v/>
      </c>
      <c r="H642" s="171" t="str">
        <f>IF(JURNAL!D643="k",JURNAL!I643,"")</f>
        <v/>
      </c>
      <c r="I642" s="173" t="str">
        <f>IF(JURNAL!D643="k",JURNAL!J643,"")</f>
        <v/>
      </c>
      <c r="J642" s="172" t="str">
        <f t="shared" si="23"/>
        <v/>
      </c>
      <c r="K642" s="171" t="str">
        <f>IF(JURNAL!D643="k",JURNAL!L643,"")</f>
        <v/>
      </c>
      <c r="L642" s="160"/>
    </row>
    <row r="643" spans="2:12" x14ac:dyDescent="0.2">
      <c r="B643" s="159"/>
      <c r="C643" s="201" t="str">
        <f>IF(JURNAL!D644="k",JURNAL!C644,"")</f>
        <v/>
      </c>
      <c r="D643" s="173" t="str">
        <f>IF(JURNAL!D644="k",JURNAL!E644,"")</f>
        <v/>
      </c>
      <c r="E643" s="202" t="str">
        <f>IF(JURNAL!D644="k",JURNAL!F644,"")</f>
        <v/>
      </c>
      <c r="F643" s="173" t="str">
        <f>IF(JURNAL!D644="k",JURNAL!G644,"")</f>
        <v/>
      </c>
      <c r="G643" s="172" t="str">
        <f t="shared" si="22"/>
        <v/>
      </c>
      <c r="H643" s="171" t="str">
        <f>IF(JURNAL!D644="k",JURNAL!I644,"")</f>
        <v/>
      </c>
      <c r="I643" s="173" t="str">
        <f>IF(JURNAL!D644="k",JURNAL!J644,"")</f>
        <v/>
      </c>
      <c r="J643" s="172" t="str">
        <f t="shared" si="23"/>
        <v/>
      </c>
      <c r="K643" s="171" t="str">
        <f>IF(JURNAL!D644="k",JURNAL!L644,"")</f>
        <v/>
      </c>
      <c r="L643" s="160"/>
    </row>
    <row r="644" spans="2:12" x14ac:dyDescent="0.2">
      <c r="B644" s="159"/>
      <c r="C644" s="201" t="str">
        <f>IF(JURNAL!D645="k",JURNAL!C645,"")</f>
        <v/>
      </c>
      <c r="D644" s="173" t="str">
        <f>IF(JURNAL!D645="k",JURNAL!E645,"")</f>
        <v/>
      </c>
      <c r="E644" s="202" t="str">
        <f>IF(JURNAL!D645="k",JURNAL!F645,"")</f>
        <v/>
      </c>
      <c r="F644" s="173" t="str">
        <f>IF(JURNAL!D645="k",JURNAL!G645,"")</f>
        <v/>
      </c>
      <c r="G644" s="172" t="str">
        <f t="shared" si="22"/>
        <v/>
      </c>
      <c r="H644" s="171" t="str">
        <f>IF(JURNAL!D645="k",JURNAL!I645,"")</f>
        <v/>
      </c>
      <c r="I644" s="173" t="str">
        <f>IF(JURNAL!D645="k",JURNAL!J645,"")</f>
        <v/>
      </c>
      <c r="J644" s="172" t="str">
        <f t="shared" si="23"/>
        <v/>
      </c>
      <c r="K644" s="171" t="str">
        <f>IF(JURNAL!D645="k",JURNAL!L645,"")</f>
        <v/>
      </c>
      <c r="L644" s="160"/>
    </row>
    <row r="645" spans="2:12" x14ac:dyDescent="0.2">
      <c r="B645" s="159"/>
      <c r="C645" s="201" t="str">
        <f>IF(JURNAL!D646="k",JURNAL!C646,"")</f>
        <v/>
      </c>
      <c r="D645" s="173" t="str">
        <f>IF(JURNAL!D646="k",JURNAL!E646,"")</f>
        <v/>
      </c>
      <c r="E645" s="202" t="str">
        <f>IF(JURNAL!D646="k",JURNAL!F646,"")</f>
        <v/>
      </c>
      <c r="F645" s="173" t="str">
        <f>IF(JURNAL!D646="k",JURNAL!G646,"")</f>
        <v/>
      </c>
      <c r="G645" s="172" t="str">
        <f t="shared" si="22"/>
        <v/>
      </c>
      <c r="H645" s="171" t="str">
        <f>IF(JURNAL!D646="k",JURNAL!I646,"")</f>
        <v/>
      </c>
      <c r="I645" s="173" t="str">
        <f>IF(JURNAL!D646="k",JURNAL!J646,"")</f>
        <v/>
      </c>
      <c r="J645" s="172" t="str">
        <f t="shared" si="23"/>
        <v/>
      </c>
      <c r="K645" s="171" t="str">
        <f>IF(JURNAL!D646="k",JURNAL!L646,"")</f>
        <v/>
      </c>
      <c r="L645" s="160"/>
    </row>
    <row r="646" spans="2:12" x14ac:dyDescent="0.2">
      <c r="B646" s="159"/>
      <c r="C646" s="201" t="str">
        <f>IF(JURNAL!D647="k",JURNAL!C647,"")</f>
        <v/>
      </c>
      <c r="D646" s="173" t="str">
        <f>IF(JURNAL!D647="k",JURNAL!E647,"")</f>
        <v/>
      </c>
      <c r="E646" s="202" t="str">
        <f>IF(JURNAL!D647="k",JURNAL!F647,"")</f>
        <v/>
      </c>
      <c r="F646" s="173" t="str">
        <f>IF(JURNAL!D647="k",JURNAL!G647,"")</f>
        <v/>
      </c>
      <c r="G646" s="172" t="str">
        <f t="shared" si="22"/>
        <v/>
      </c>
      <c r="H646" s="171" t="str">
        <f>IF(JURNAL!D647="k",JURNAL!I647,"")</f>
        <v/>
      </c>
      <c r="I646" s="173" t="str">
        <f>IF(JURNAL!D647="k",JURNAL!J647,"")</f>
        <v/>
      </c>
      <c r="J646" s="172" t="str">
        <f t="shared" si="23"/>
        <v/>
      </c>
      <c r="K646" s="171" t="str">
        <f>IF(JURNAL!D647="k",JURNAL!L647,"")</f>
        <v/>
      </c>
      <c r="L646" s="160"/>
    </row>
    <row r="647" spans="2:12" x14ac:dyDescent="0.2">
      <c r="B647" s="159"/>
      <c r="C647" s="201" t="str">
        <f>IF(JURNAL!D648="k",JURNAL!C648,"")</f>
        <v/>
      </c>
      <c r="D647" s="173" t="str">
        <f>IF(JURNAL!D648="k",JURNAL!E648,"")</f>
        <v/>
      </c>
      <c r="E647" s="202" t="str">
        <f>IF(JURNAL!D648="k",JURNAL!F648,"")</f>
        <v/>
      </c>
      <c r="F647" s="173" t="str">
        <f>IF(JURNAL!D648="k",JURNAL!G648,"")</f>
        <v/>
      </c>
      <c r="G647" s="172" t="str">
        <f t="shared" si="22"/>
        <v/>
      </c>
      <c r="H647" s="171" t="str">
        <f>IF(JURNAL!D648="k",JURNAL!I648,"")</f>
        <v/>
      </c>
      <c r="I647" s="173" t="str">
        <f>IF(JURNAL!D648="k",JURNAL!J648,"")</f>
        <v/>
      </c>
      <c r="J647" s="172" t="str">
        <f t="shared" si="23"/>
        <v/>
      </c>
      <c r="K647" s="171" t="str">
        <f>IF(JURNAL!D648="k",JURNAL!L648,"")</f>
        <v/>
      </c>
      <c r="L647" s="160"/>
    </row>
    <row r="648" spans="2:12" x14ac:dyDescent="0.2">
      <c r="B648" s="159"/>
      <c r="C648" s="201" t="str">
        <f>IF(JURNAL!D649="k",JURNAL!C649,"")</f>
        <v/>
      </c>
      <c r="D648" s="173" t="str">
        <f>IF(JURNAL!D649="k",JURNAL!E649,"")</f>
        <v/>
      </c>
      <c r="E648" s="202" t="str">
        <f>IF(JURNAL!D649="k",JURNAL!F649,"")</f>
        <v/>
      </c>
      <c r="F648" s="173" t="str">
        <f>IF(JURNAL!D649="k",JURNAL!G649,"")</f>
        <v/>
      </c>
      <c r="G648" s="172" t="str">
        <f t="shared" si="22"/>
        <v/>
      </c>
      <c r="H648" s="171" t="str">
        <f>IF(JURNAL!D649="k",JURNAL!I649,"")</f>
        <v/>
      </c>
      <c r="I648" s="173" t="str">
        <f>IF(JURNAL!D649="k",JURNAL!J649,"")</f>
        <v/>
      </c>
      <c r="J648" s="172" t="str">
        <f t="shared" si="23"/>
        <v/>
      </c>
      <c r="K648" s="171" t="str">
        <f>IF(JURNAL!D649="k",JURNAL!L649,"")</f>
        <v/>
      </c>
      <c r="L648" s="160"/>
    </row>
    <row r="649" spans="2:12" x14ac:dyDescent="0.2">
      <c r="B649" s="159"/>
      <c r="C649" s="201" t="str">
        <f>IF(JURNAL!D650="k",JURNAL!C650,"")</f>
        <v/>
      </c>
      <c r="D649" s="173" t="str">
        <f>IF(JURNAL!D650="k",JURNAL!E650,"")</f>
        <v/>
      </c>
      <c r="E649" s="202" t="str">
        <f>IF(JURNAL!D650="k",JURNAL!F650,"")</f>
        <v/>
      </c>
      <c r="F649" s="173" t="str">
        <f>IF(JURNAL!D650="k",JURNAL!G650,"")</f>
        <v/>
      </c>
      <c r="G649" s="172" t="str">
        <f t="shared" si="22"/>
        <v/>
      </c>
      <c r="H649" s="171" t="str">
        <f>IF(JURNAL!D650="k",JURNAL!I650,"")</f>
        <v/>
      </c>
      <c r="I649" s="173" t="str">
        <f>IF(JURNAL!D650="k",JURNAL!J650,"")</f>
        <v/>
      </c>
      <c r="J649" s="172" t="str">
        <f t="shared" si="23"/>
        <v/>
      </c>
      <c r="K649" s="171" t="str">
        <f>IF(JURNAL!D650="k",JURNAL!L650,"")</f>
        <v/>
      </c>
      <c r="L649" s="160"/>
    </row>
    <row r="650" spans="2:12" x14ac:dyDescent="0.2">
      <c r="B650" s="159"/>
      <c r="C650" s="201" t="str">
        <f>IF(JURNAL!D651="k",JURNAL!C651,"")</f>
        <v/>
      </c>
      <c r="D650" s="173" t="str">
        <f>IF(JURNAL!D651="k",JURNAL!E651,"")</f>
        <v/>
      </c>
      <c r="E650" s="202" t="str">
        <f>IF(JURNAL!D651="k",JURNAL!F651,"")</f>
        <v/>
      </c>
      <c r="F650" s="173" t="str">
        <f>IF(JURNAL!D651="k",JURNAL!G651,"")</f>
        <v/>
      </c>
      <c r="G650" s="172" t="str">
        <f t="shared" si="22"/>
        <v/>
      </c>
      <c r="H650" s="171" t="str">
        <f>IF(JURNAL!D651="k",JURNAL!I651,"")</f>
        <v/>
      </c>
      <c r="I650" s="173" t="str">
        <f>IF(JURNAL!D651="k",JURNAL!J651,"")</f>
        <v/>
      </c>
      <c r="J650" s="172" t="str">
        <f t="shared" si="23"/>
        <v/>
      </c>
      <c r="K650" s="171" t="str">
        <f>IF(JURNAL!D651="k",JURNAL!L651,"")</f>
        <v/>
      </c>
      <c r="L650" s="160"/>
    </row>
    <row r="651" spans="2:12" x14ac:dyDescent="0.2">
      <c r="B651" s="159"/>
      <c r="C651" s="201" t="str">
        <f>IF(JURNAL!D652="k",JURNAL!C652,"")</f>
        <v/>
      </c>
      <c r="D651" s="173" t="str">
        <f>IF(JURNAL!D652="k",JURNAL!E652,"")</f>
        <v/>
      </c>
      <c r="E651" s="202" t="str">
        <f>IF(JURNAL!D652="k",JURNAL!F652,"")</f>
        <v/>
      </c>
      <c r="F651" s="173" t="str">
        <f>IF(JURNAL!D652="k",JURNAL!G652,"")</f>
        <v/>
      </c>
      <c r="G651" s="172" t="str">
        <f t="shared" si="22"/>
        <v/>
      </c>
      <c r="H651" s="171" t="str">
        <f>IF(JURNAL!D652="k",JURNAL!I652,"")</f>
        <v/>
      </c>
      <c r="I651" s="173" t="str">
        <f>IF(JURNAL!D652="k",JURNAL!J652,"")</f>
        <v/>
      </c>
      <c r="J651" s="172" t="str">
        <f t="shared" si="23"/>
        <v/>
      </c>
      <c r="K651" s="171" t="str">
        <f>IF(JURNAL!D652="k",JURNAL!L652,"")</f>
        <v/>
      </c>
      <c r="L651" s="160"/>
    </row>
    <row r="652" spans="2:12" x14ac:dyDescent="0.2">
      <c r="B652" s="159"/>
      <c r="C652" s="201" t="str">
        <f>IF(JURNAL!D653="k",JURNAL!C653,"")</f>
        <v/>
      </c>
      <c r="D652" s="173" t="str">
        <f>IF(JURNAL!D653="k",JURNAL!E653,"")</f>
        <v/>
      </c>
      <c r="E652" s="202" t="str">
        <f>IF(JURNAL!D653="k",JURNAL!F653,"")</f>
        <v/>
      </c>
      <c r="F652" s="173" t="str">
        <f>IF(JURNAL!D653="k",JURNAL!G653,"")</f>
        <v/>
      </c>
      <c r="G652" s="172" t="str">
        <f t="shared" si="22"/>
        <v/>
      </c>
      <c r="H652" s="171" t="str">
        <f>IF(JURNAL!D653="k",JURNAL!I653,"")</f>
        <v/>
      </c>
      <c r="I652" s="173" t="str">
        <f>IF(JURNAL!D653="k",JURNAL!J653,"")</f>
        <v/>
      </c>
      <c r="J652" s="172" t="str">
        <f t="shared" si="23"/>
        <v/>
      </c>
      <c r="K652" s="171" t="str">
        <f>IF(JURNAL!D653="k",JURNAL!L653,"")</f>
        <v/>
      </c>
      <c r="L652" s="160"/>
    </row>
    <row r="653" spans="2:12" x14ac:dyDescent="0.2">
      <c r="B653" s="159"/>
      <c r="C653" s="201" t="str">
        <f>IF(JURNAL!D654="k",JURNAL!C654,"")</f>
        <v/>
      </c>
      <c r="D653" s="173" t="str">
        <f>IF(JURNAL!D654="k",JURNAL!E654,"")</f>
        <v/>
      </c>
      <c r="E653" s="202" t="str">
        <f>IF(JURNAL!D654="k",JURNAL!F654,"")</f>
        <v/>
      </c>
      <c r="F653" s="173" t="str">
        <f>IF(JURNAL!D654="k",JURNAL!G654,"")</f>
        <v/>
      </c>
      <c r="G653" s="172" t="str">
        <f t="shared" si="22"/>
        <v/>
      </c>
      <c r="H653" s="171" t="str">
        <f>IF(JURNAL!D654="k",JURNAL!I654,"")</f>
        <v/>
      </c>
      <c r="I653" s="173" t="str">
        <f>IF(JURNAL!D654="k",JURNAL!J654,"")</f>
        <v/>
      </c>
      <c r="J653" s="172" t="str">
        <f t="shared" si="23"/>
        <v/>
      </c>
      <c r="K653" s="171" t="str">
        <f>IF(JURNAL!D654="k",JURNAL!L654,"")</f>
        <v/>
      </c>
      <c r="L653" s="160"/>
    </row>
    <row r="654" spans="2:12" x14ac:dyDescent="0.2">
      <c r="B654" s="159"/>
      <c r="C654" s="201" t="str">
        <f>IF(JURNAL!D655="k",JURNAL!C655,"")</f>
        <v/>
      </c>
      <c r="D654" s="173" t="str">
        <f>IF(JURNAL!D655="k",JURNAL!E655,"")</f>
        <v/>
      </c>
      <c r="E654" s="202" t="str">
        <f>IF(JURNAL!D655="k",JURNAL!F655,"")</f>
        <v/>
      </c>
      <c r="F654" s="173" t="str">
        <f>IF(JURNAL!D655="k",JURNAL!G655,"")</f>
        <v/>
      </c>
      <c r="G654" s="172" t="str">
        <f t="shared" si="22"/>
        <v/>
      </c>
      <c r="H654" s="171" t="str">
        <f>IF(JURNAL!D655="k",JURNAL!I655,"")</f>
        <v/>
      </c>
      <c r="I654" s="173" t="str">
        <f>IF(JURNAL!D655="k",JURNAL!J655,"")</f>
        <v/>
      </c>
      <c r="J654" s="172" t="str">
        <f t="shared" si="23"/>
        <v/>
      </c>
      <c r="K654" s="171" t="str">
        <f>IF(JURNAL!D655="k",JURNAL!L655,"")</f>
        <v/>
      </c>
      <c r="L654" s="160"/>
    </row>
    <row r="655" spans="2:12" x14ac:dyDescent="0.2">
      <c r="B655" s="159"/>
      <c r="C655" s="201" t="str">
        <f>IF(JURNAL!D656="k",JURNAL!C656,"")</f>
        <v/>
      </c>
      <c r="D655" s="173" t="str">
        <f>IF(JURNAL!D656="k",JURNAL!E656,"")</f>
        <v/>
      </c>
      <c r="E655" s="202" t="str">
        <f>IF(JURNAL!D656="k",JURNAL!F656,"")</f>
        <v/>
      </c>
      <c r="F655" s="173" t="str">
        <f>IF(JURNAL!D656="k",JURNAL!G656,"")</f>
        <v/>
      </c>
      <c r="G655" s="172" t="str">
        <f t="shared" si="22"/>
        <v/>
      </c>
      <c r="H655" s="171" t="str">
        <f>IF(JURNAL!D656="k",JURNAL!I656,"")</f>
        <v/>
      </c>
      <c r="I655" s="173" t="str">
        <f>IF(JURNAL!D656="k",JURNAL!J656,"")</f>
        <v/>
      </c>
      <c r="J655" s="172" t="str">
        <f t="shared" si="23"/>
        <v/>
      </c>
      <c r="K655" s="171" t="str">
        <f>IF(JURNAL!D656="k",JURNAL!L656,"")</f>
        <v/>
      </c>
      <c r="L655" s="160"/>
    </row>
    <row r="656" spans="2:12" x14ac:dyDescent="0.2">
      <c r="B656" s="159"/>
      <c r="C656" s="201" t="str">
        <f>IF(JURNAL!D657="k",JURNAL!C657,"")</f>
        <v/>
      </c>
      <c r="D656" s="173" t="str">
        <f>IF(JURNAL!D657="k",JURNAL!E657,"")</f>
        <v/>
      </c>
      <c r="E656" s="202" t="str">
        <f>IF(JURNAL!D657="k",JURNAL!F657,"")</f>
        <v/>
      </c>
      <c r="F656" s="173" t="str">
        <f>IF(JURNAL!D657="k",JURNAL!G657,"")</f>
        <v/>
      </c>
      <c r="G656" s="172" t="str">
        <f t="shared" si="22"/>
        <v/>
      </c>
      <c r="H656" s="171" t="str">
        <f>IF(JURNAL!D657="k",JURNAL!I657,"")</f>
        <v/>
      </c>
      <c r="I656" s="173" t="str">
        <f>IF(JURNAL!D657="k",JURNAL!J657,"")</f>
        <v/>
      </c>
      <c r="J656" s="172" t="str">
        <f t="shared" si="23"/>
        <v/>
      </c>
      <c r="K656" s="171" t="str">
        <f>IF(JURNAL!D657="k",JURNAL!L657,"")</f>
        <v/>
      </c>
      <c r="L656" s="160"/>
    </row>
    <row r="657" spans="2:12" x14ac:dyDescent="0.2">
      <c r="B657" s="159"/>
      <c r="C657" s="201" t="str">
        <f>IF(JURNAL!D658="k",JURNAL!C658,"")</f>
        <v/>
      </c>
      <c r="D657" s="173" t="str">
        <f>IF(JURNAL!D658="k",JURNAL!E658,"")</f>
        <v/>
      </c>
      <c r="E657" s="202" t="str">
        <f>IF(JURNAL!D658="k",JURNAL!F658,"")</f>
        <v/>
      </c>
      <c r="F657" s="173" t="str">
        <f>IF(JURNAL!D658="k",JURNAL!G658,"")</f>
        <v/>
      </c>
      <c r="G657" s="172" t="str">
        <f t="shared" si="22"/>
        <v/>
      </c>
      <c r="H657" s="171" t="str">
        <f>IF(JURNAL!D658="k",JURNAL!I658,"")</f>
        <v/>
      </c>
      <c r="I657" s="173" t="str">
        <f>IF(JURNAL!D658="k",JURNAL!J658,"")</f>
        <v/>
      </c>
      <c r="J657" s="172" t="str">
        <f t="shared" si="23"/>
        <v/>
      </c>
      <c r="K657" s="171" t="str">
        <f>IF(JURNAL!D658="k",JURNAL!L658,"")</f>
        <v/>
      </c>
      <c r="L657" s="160"/>
    </row>
    <row r="658" spans="2:12" x14ac:dyDescent="0.2">
      <c r="B658" s="159"/>
      <c r="C658" s="201" t="str">
        <f>IF(JURNAL!D659="k",JURNAL!C659,"")</f>
        <v/>
      </c>
      <c r="D658" s="173" t="str">
        <f>IF(JURNAL!D659="k",JURNAL!E659,"")</f>
        <v/>
      </c>
      <c r="E658" s="202" t="str">
        <f>IF(JURNAL!D659="k",JURNAL!F659,"")</f>
        <v/>
      </c>
      <c r="F658" s="173" t="str">
        <f>IF(JURNAL!D659="k",JURNAL!G659,"")</f>
        <v/>
      </c>
      <c r="G658" s="172" t="str">
        <f t="shared" si="22"/>
        <v/>
      </c>
      <c r="H658" s="171" t="str">
        <f>IF(JURNAL!D659="k",JURNAL!I659,"")</f>
        <v/>
      </c>
      <c r="I658" s="173" t="str">
        <f>IF(JURNAL!D659="k",JURNAL!J659,"")</f>
        <v/>
      </c>
      <c r="J658" s="172" t="str">
        <f t="shared" si="23"/>
        <v/>
      </c>
      <c r="K658" s="171" t="str">
        <f>IF(JURNAL!D659="k",JURNAL!L659,"")</f>
        <v/>
      </c>
      <c r="L658" s="160"/>
    </row>
    <row r="659" spans="2:12" x14ac:dyDescent="0.2">
      <c r="B659" s="159"/>
      <c r="C659" s="201" t="str">
        <f>IF(JURNAL!D660="k",JURNAL!C660,"")</f>
        <v/>
      </c>
      <c r="D659" s="173" t="str">
        <f>IF(JURNAL!D660="k",JURNAL!E660,"")</f>
        <v/>
      </c>
      <c r="E659" s="202" t="str">
        <f>IF(JURNAL!D660="k",JURNAL!F660,"")</f>
        <v/>
      </c>
      <c r="F659" s="173" t="str">
        <f>IF(JURNAL!D660="k",JURNAL!G660,"")</f>
        <v/>
      </c>
      <c r="G659" s="172" t="str">
        <f t="shared" si="22"/>
        <v/>
      </c>
      <c r="H659" s="171" t="str">
        <f>IF(JURNAL!D660="k",JURNAL!I660,"")</f>
        <v/>
      </c>
      <c r="I659" s="173" t="str">
        <f>IF(JURNAL!D660="k",JURNAL!J660,"")</f>
        <v/>
      </c>
      <c r="J659" s="172" t="str">
        <f t="shared" si="23"/>
        <v/>
      </c>
      <c r="K659" s="171" t="str">
        <f>IF(JURNAL!D660="k",JURNAL!L660,"")</f>
        <v/>
      </c>
      <c r="L659" s="160"/>
    </row>
    <row r="660" spans="2:12" x14ac:dyDescent="0.2">
      <c r="B660" s="159"/>
      <c r="C660" s="201" t="str">
        <f>IF(JURNAL!D661="k",JURNAL!C661,"")</f>
        <v/>
      </c>
      <c r="D660" s="173" t="str">
        <f>IF(JURNAL!D661="k",JURNAL!E661,"")</f>
        <v/>
      </c>
      <c r="E660" s="202" t="str">
        <f>IF(JURNAL!D661="k",JURNAL!F661,"")</f>
        <v/>
      </c>
      <c r="F660" s="173" t="str">
        <f>IF(JURNAL!D661="k",JURNAL!G661,"")</f>
        <v/>
      </c>
      <c r="G660" s="172" t="str">
        <f t="shared" si="22"/>
        <v/>
      </c>
      <c r="H660" s="171" t="str">
        <f>IF(JURNAL!D661="k",JURNAL!I661,"")</f>
        <v/>
      </c>
      <c r="I660" s="173" t="str">
        <f>IF(JURNAL!D661="k",JURNAL!J661,"")</f>
        <v/>
      </c>
      <c r="J660" s="172" t="str">
        <f t="shared" si="23"/>
        <v/>
      </c>
      <c r="K660" s="171" t="str">
        <f>IF(JURNAL!D661="k",JURNAL!L661,"")</f>
        <v/>
      </c>
      <c r="L660" s="160"/>
    </row>
    <row r="661" spans="2:12" x14ac:dyDescent="0.2">
      <c r="B661" s="159"/>
      <c r="C661" s="201" t="str">
        <f>IF(JURNAL!D662="k",JURNAL!C662,"")</f>
        <v/>
      </c>
      <c r="D661" s="173" t="str">
        <f>IF(JURNAL!D662="k",JURNAL!E662,"")</f>
        <v/>
      </c>
      <c r="E661" s="202" t="str">
        <f>IF(JURNAL!D662="k",JURNAL!F662,"")</f>
        <v/>
      </c>
      <c r="F661" s="173" t="str">
        <f>IF(JURNAL!D662="k",JURNAL!G662,"")</f>
        <v/>
      </c>
      <c r="G661" s="172" t="str">
        <f t="shared" si="22"/>
        <v/>
      </c>
      <c r="H661" s="171" t="str">
        <f>IF(JURNAL!D662="k",JURNAL!I662,"")</f>
        <v/>
      </c>
      <c r="I661" s="173" t="str">
        <f>IF(JURNAL!D662="k",JURNAL!J662,"")</f>
        <v/>
      </c>
      <c r="J661" s="172" t="str">
        <f t="shared" si="23"/>
        <v/>
      </c>
      <c r="K661" s="171" t="str">
        <f>IF(JURNAL!D662="k",JURNAL!L662,"")</f>
        <v/>
      </c>
      <c r="L661" s="160"/>
    </row>
    <row r="662" spans="2:12" x14ac:dyDescent="0.2">
      <c r="B662" s="159"/>
      <c r="C662" s="201" t="str">
        <f>IF(JURNAL!D663="k",JURNAL!C663,"")</f>
        <v/>
      </c>
      <c r="D662" s="173" t="str">
        <f>IF(JURNAL!D663="k",JURNAL!E663,"")</f>
        <v/>
      </c>
      <c r="E662" s="202" t="str">
        <f>IF(JURNAL!D663="k",JURNAL!F663,"")</f>
        <v/>
      </c>
      <c r="F662" s="173" t="str">
        <f>IF(JURNAL!D663="k",JURNAL!G663,"")</f>
        <v/>
      </c>
      <c r="G662" s="172" t="str">
        <f t="shared" si="22"/>
        <v/>
      </c>
      <c r="H662" s="171" t="str">
        <f>IF(JURNAL!D663="k",JURNAL!I663,"")</f>
        <v/>
      </c>
      <c r="I662" s="173" t="str">
        <f>IF(JURNAL!D663="k",JURNAL!J663,"")</f>
        <v/>
      </c>
      <c r="J662" s="172" t="str">
        <f t="shared" si="23"/>
        <v/>
      </c>
      <c r="K662" s="171" t="str">
        <f>IF(JURNAL!D663="k",JURNAL!L663,"")</f>
        <v/>
      </c>
      <c r="L662" s="160"/>
    </row>
    <row r="663" spans="2:12" x14ac:dyDescent="0.2">
      <c r="B663" s="159"/>
      <c r="C663" s="201" t="str">
        <f>IF(JURNAL!D664="k",JURNAL!C664,"")</f>
        <v/>
      </c>
      <c r="D663" s="173" t="str">
        <f>IF(JURNAL!D664="k",JURNAL!E664,"")</f>
        <v/>
      </c>
      <c r="E663" s="202" t="str">
        <f>IF(JURNAL!D664="k",JURNAL!F664,"")</f>
        <v/>
      </c>
      <c r="F663" s="173" t="str">
        <f>IF(JURNAL!D664="k",JURNAL!G664,"")</f>
        <v/>
      </c>
      <c r="G663" s="172" t="str">
        <f t="shared" si="22"/>
        <v/>
      </c>
      <c r="H663" s="171" t="str">
        <f>IF(JURNAL!D664="k",JURNAL!I664,"")</f>
        <v/>
      </c>
      <c r="I663" s="173" t="str">
        <f>IF(JURNAL!D664="k",JURNAL!J664,"")</f>
        <v/>
      </c>
      <c r="J663" s="172" t="str">
        <f t="shared" si="23"/>
        <v/>
      </c>
      <c r="K663" s="171" t="str">
        <f>IF(JURNAL!D664="k",JURNAL!L664,"")</f>
        <v/>
      </c>
      <c r="L663" s="160"/>
    </row>
    <row r="664" spans="2:12" x14ac:dyDescent="0.2">
      <c r="B664" s="159"/>
      <c r="C664" s="201" t="str">
        <f>IF(JURNAL!D665="k",JURNAL!C665,"")</f>
        <v/>
      </c>
      <c r="D664" s="173" t="str">
        <f>IF(JURNAL!D665="k",JURNAL!E665,"")</f>
        <v/>
      </c>
      <c r="E664" s="202" t="str">
        <f>IF(JURNAL!D665="k",JURNAL!F665,"")</f>
        <v/>
      </c>
      <c r="F664" s="173" t="str">
        <f>IF(JURNAL!D665="k",JURNAL!G665,"")</f>
        <v/>
      </c>
      <c r="G664" s="172" t="str">
        <f t="shared" si="22"/>
        <v/>
      </c>
      <c r="H664" s="171" t="str">
        <f>IF(JURNAL!D665="k",JURNAL!I665,"")</f>
        <v/>
      </c>
      <c r="I664" s="173" t="str">
        <f>IF(JURNAL!D665="k",JURNAL!J665,"")</f>
        <v/>
      </c>
      <c r="J664" s="172" t="str">
        <f t="shared" si="23"/>
        <v/>
      </c>
      <c r="K664" s="171" t="str">
        <f>IF(JURNAL!D665="k",JURNAL!L665,"")</f>
        <v/>
      </c>
      <c r="L664" s="160"/>
    </row>
    <row r="665" spans="2:12" x14ac:dyDescent="0.2">
      <c r="B665" s="159"/>
      <c r="C665" s="201" t="str">
        <f>IF(JURNAL!D666="k",JURNAL!C666,"")</f>
        <v/>
      </c>
      <c r="D665" s="173" t="str">
        <f>IF(JURNAL!D666="k",JURNAL!E666,"")</f>
        <v/>
      </c>
      <c r="E665" s="202" t="str">
        <f>IF(JURNAL!D666="k",JURNAL!F666,"")</f>
        <v/>
      </c>
      <c r="F665" s="173" t="str">
        <f>IF(JURNAL!D666="k",JURNAL!G666,"")</f>
        <v/>
      </c>
      <c r="G665" s="172" t="str">
        <f t="shared" si="22"/>
        <v/>
      </c>
      <c r="H665" s="171" t="str">
        <f>IF(JURNAL!D666="k",JURNAL!I666,"")</f>
        <v/>
      </c>
      <c r="I665" s="173" t="str">
        <f>IF(JURNAL!D666="k",JURNAL!J666,"")</f>
        <v/>
      </c>
      <c r="J665" s="172" t="str">
        <f t="shared" si="23"/>
        <v/>
      </c>
      <c r="K665" s="171" t="str">
        <f>IF(JURNAL!D666="k",JURNAL!L666,"")</f>
        <v/>
      </c>
      <c r="L665" s="160"/>
    </row>
    <row r="666" spans="2:12" x14ac:dyDescent="0.2">
      <c r="B666" s="159"/>
      <c r="C666" s="201" t="str">
        <f>IF(JURNAL!D667="k",JURNAL!C667,"")</f>
        <v/>
      </c>
      <c r="D666" s="173" t="str">
        <f>IF(JURNAL!D667="k",JURNAL!E667,"")</f>
        <v/>
      </c>
      <c r="E666" s="202" t="str">
        <f>IF(JURNAL!D667="k",JURNAL!F667,"")</f>
        <v/>
      </c>
      <c r="F666" s="173" t="str">
        <f>IF(JURNAL!D667="k",JURNAL!G667,"")</f>
        <v/>
      </c>
      <c r="G666" s="172" t="str">
        <f t="shared" si="22"/>
        <v/>
      </c>
      <c r="H666" s="171" t="str">
        <f>IF(JURNAL!D667="k",JURNAL!I667,"")</f>
        <v/>
      </c>
      <c r="I666" s="173" t="str">
        <f>IF(JURNAL!D667="k",JURNAL!J667,"")</f>
        <v/>
      </c>
      <c r="J666" s="172" t="str">
        <f t="shared" si="23"/>
        <v/>
      </c>
      <c r="K666" s="171" t="str">
        <f>IF(JURNAL!D667="k",JURNAL!L667,"")</f>
        <v/>
      </c>
      <c r="L666" s="160"/>
    </row>
    <row r="667" spans="2:12" x14ac:dyDescent="0.2">
      <c r="B667" s="159"/>
      <c r="C667" s="201" t="str">
        <f>IF(JURNAL!D668="k",JURNAL!C668,"")</f>
        <v/>
      </c>
      <c r="D667" s="173" t="str">
        <f>IF(JURNAL!D668="k",JURNAL!E668,"")</f>
        <v/>
      </c>
      <c r="E667" s="202" t="str">
        <f>IF(JURNAL!D668="k",JURNAL!F668,"")</f>
        <v/>
      </c>
      <c r="F667" s="173" t="str">
        <f>IF(JURNAL!D668="k",JURNAL!G668,"")</f>
        <v/>
      </c>
      <c r="G667" s="172" t="str">
        <f t="shared" si="22"/>
        <v/>
      </c>
      <c r="H667" s="171" t="str">
        <f>IF(JURNAL!D668="k",JURNAL!I668,"")</f>
        <v/>
      </c>
      <c r="I667" s="173" t="str">
        <f>IF(JURNAL!D668="k",JURNAL!J668,"")</f>
        <v/>
      </c>
      <c r="J667" s="172" t="str">
        <f t="shared" si="23"/>
        <v/>
      </c>
      <c r="K667" s="171" t="str">
        <f>IF(JURNAL!D668="k",JURNAL!L668,"")</f>
        <v/>
      </c>
      <c r="L667" s="160"/>
    </row>
    <row r="668" spans="2:12" x14ac:dyDescent="0.2">
      <c r="B668" s="159"/>
      <c r="C668" s="201" t="str">
        <f>IF(JURNAL!D669="k",JURNAL!C669,"")</f>
        <v/>
      </c>
      <c r="D668" s="173" t="str">
        <f>IF(JURNAL!D669="k",JURNAL!E669,"")</f>
        <v/>
      </c>
      <c r="E668" s="202" t="str">
        <f>IF(JURNAL!D669="k",JURNAL!F669,"")</f>
        <v/>
      </c>
      <c r="F668" s="173" t="str">
        <f>IF(JURNAL!D669="k",JURNAL!G669,"")</f>
        <v/>
      </c>
      <c r="G668" s="172" t="str">
        <f t="shared" si="22"/>
        <v/>
      </c>
      <c r="H668" s="171" t="str">
        <f>IF(JURNAL!D669="k",JURNAL!I669,"")</f>
        <v/>
      </c>
      <c r="I668" s="173" t="str">
        <f>IF(JURNAL!D669="k",JURNAL!J669,"")</f>
        <v/>
      </c>
      <c r="J668" s="172" t="str">
        <f t="shared" si="23"/>
        <v/>
      </c>
      <c r="K668" s="171" t="str">
        <f>IF(JURNAL!D669="k",JURNAL!L669,"")</f>
        <v/>
      </c>
      <c r="L668" s="160"/>
    </row>
    <row r="669" spans="2:12" x14ac:dyDescent="0.2">
      <c r="B669" s="159"/>
      <c r="C669" s="201" t="str">
        <f>IF(JURNAL!D670="k",JURNAL!C670,"")</f>
        <v/>
      </c>
      <c r="D669" s="173" t="str">
        <f>IF(JURNAL!D670="k",JURNAL!E670,"")</f>
        <v/>
      </c>
      <c r="E669" s="202" t="str">
        <f>IF(JURNAL!D670="k",JURNAL!F670,"")</f>
        <v/>
      </c>
      <c r="F669" s="173" t="str">
        <f>IF(JURNAL!D670="k",JURNAL!G670,"")</f>
        <v/>
      </c>
      <c r="G669" s="172" t="str">
        <f t="shared" si="22"/>
        <v/>
      </c>
      <c r="H669" s="171" t="str">
        <f>IF(JURNAL!D670="k",JURNAL!I670,"")</f>
        <v/>
      </c>
      <c r="I669" s="173" t="str">
        <f>IF(JURNAL!D670="k",JURNAL!J670,"")</f>
        <v/>
      </c>
      <c r="J669" s="172" t="str">
        <f t="shared" si="23"/>
        <v/>
      </c>
      <c r="K669" s="171" t="str">
        <f>IF(JURNAL!D670="k",JURNAL!L670,"")</f>
        <v/>
      </c>
      <c r="L669" s="160"/>
    </row>
    <row r="670" spans="2:12" x14ac:dyDescent="0.2">
      <c r="B670" s="159"/>
      <c r="C670" s="201" t="str">
        <f>IF(JURNAL!D671="k",JURNAL!C671,"")</f>
        <v/>
      </c>
      <c r="D670" s="173" t="str">
        <f>IF(JURNAL!D671="k",JURNAL!E671,"")</f>
        <v/>
      </c>
      <c r="E670" s="202" t="str">
        <f>IF(JURNAL!D671="k",JURNAL!F671,"")</f>
        <v/>
      </c>
      <c r="F670" s="173" t="str">
        <f>IF(JURNAL!D671="k",JURNAL!G671,"")</f>
        <v/>
      </c>
      <c r="G670" s="172" t="str">
        <f t="shared" si="22"/>
        <v/>
      </c>
      <c r="H670" s="171" t="str">
        <f>IF(JURNAL!D671="k",JURNAL!I671,"")</f>
        <v/>
      </c>
      <c r="I670" s="173" t="str">
        <f>IF(JURNAL!D671="k",JURNAL!J671,"")</f>
        <v/>
      </c>
      <c r="J670" s="172" t="str">
        <f t="shared" si="23"/>
        <v/>
      </c>
      <c r="K670" s="171" t="str">
        <f>IF(JURNAL!D671="k",JURNAL!L671,"")</f>
        <v/>
      </c>
      <c r="L670" s="160"/>
    </row>
    <row r="671" spans="2:12" x14ac:dyDescent="0.2">
      <c r="B671" s="159"/>
      <c r="C671" s="201" t="str">
        <f>IF(JURNAL!D672="k",JURNAL!C672,"")</f>
        <v/>
      </c>
      <c r="D671" s="173" t="str">
        <f>IF(JURNAL!D672="k",JURNAL!E672,"")</f>
        <v/>
      </c>
      <c r="E671" s="202" t="str">
        <f>IF(JURNAL!D672="k",JURNAL!F672,"")</f>
        <v/>
      </c>
      <c r="F671" s="173" t="str">
        <f>IF(JURNAL!D672="k",JURNAL!G672,"")</f>
        <v/>
      </c>
      <c r="G671" s="172" t="str">
        <f t="shared" si="22"/>
        <v/>
      </c>
      <c r="H671" s="171" t="str">
        <f>IF(JURNAL!D672="k",JURNAL!I672,"")</f>
        <v/>
      </c>
      <c r="I671" s="173" t="str">
        <f>IF(JURNAL!D672="k",JURNAL!J672,"")</f>
        <v/>
      </c>
      <c r="J671" s="172" t="str">
        <f t="shared" si="23"/>
        <v/>
      </c>
      <c r="K671" s="171" t="str">
        <f>IF(JURNAL!D672="k",JURNAL!L672,"")</f>
        <v/>
      </c>
      <c r="L671" s="160"/>
    </row>
    <row r="672" spans="2:12" x14ac:dyDescent="0.2">
      <c r="B672" s="159"/>
      <c r="C672" s="201" t="str">
        <f>IF(JURNAL!D673="k",JURNAL!C673,"")</f>
        <v/>
      </c>
      <c r="D672" s="173" t="str">
        <f>IF(JURNAL!D673="k",JURNAL!E673,"")</f>
        <v/>
      </c>
      <c r="E672" s="202" t="str">
        <f>IF(JURNAL!D673="k",JURNAL!F673,"")</f>
        <v/>
      </c>
      <c r="F672" s="173" t="str">
        <f>IF(JURNAL!D673="k",JURNAL!G673,"")</f>
        <v/>
      </c>
      <c r="G672" s="172" t="str">
        <f t="shared" si="22"/>
        <v/>
      </c>
      <c r="H672" s="171" t="str">
        <f>IF(JURNAL!D673="k",JURNAL!I673,"")</f>
        <v/>
      </c>
      <c r="I672" s="173" t="str">
        <f>IF(JURNAL!D673="k",JURNAL!J673,"")</f>
        <v/>
      </c>
      <c r="J672" s="172" t="str">
        <f t="shared" si="23"/>
        <v/>
      </c>
      <c r="K672" s="171" t="str">
        <f>IF(JURNAL!D673="k",JURNAL!L673,"")</f>
        <v/>
      </c>
      <c r="L672" s="160"/>
    </row>
    <row r="673" spans="2:12" x14ac:dyDescent="0.2">
      <c r="B673" s="159"/>
      <c r="C673" s="201" t="str">
        <f>IF(JURNAL!D674="k",JURNAL!C674,"")</f>
        <v/>
      </c>
      <c r="D673" s="173" t="str">
        <f>IF(JURNAL!D674="k",JURNAL!E674,"")</f>
        <v/>
      </c>
      <c r="E673" s="202" t="str">
        <f>IF(JURNAL!D674="k",JURNAL!F674,"")</f>
        <v/>
      </c>
      <c r="F673" s="173" t="str">
        <f>IF(JURNAL!D674="k",JURNAL!G674,"")</f>
        <v/>
      </c>
      <c r="G673" s="172" t="str">
        <f t="shared" si="22"/>
        <v/>
      </c>
      <c r="H673" s="171" t="str">
        <f>IF(JURNAL!D674="k",JURNAL!I674,"")</f>
        <v/>
      </c>
      <c r="I673" s="173" t="str">
        <f>IF(JURNAL!D674="k",JURNAL!J674,"")</f>
        <v/>
      </c>
      <c r="J673" s="172" t="str">
        <f t="shared" si="23"/>
        <v/>
      </c>
      <c r="K673" s="171" t="str">
        <f>IF(JURNAL!D674="k",JURNAL!L674,"")</f>
        <v/>
      </c>
      <c r="L673" s="160"/>
    </row>
    <row r="674" spans="2:12" x14ac:dyDescent="0.2">
      <c r="B674" s="159"/>
      <c r="C674" s="201" t="str">
        <f>IF(JURNAL!D675="k",JURNAL!C675,"")</f>
        <v/>
      </c>
      <c r="D674" s="173" t="str">
        <f>IF(JURNAL!D675="k",JURNAL!E675,"")</f>
        <v/>
      </c>
      <c r="E674" s="202" t="str">
        <f>IF(JURNAL!D675="k",JURNAL!F675,"")</f>
        <v/>
      </c>
      <c r="F674" s="173" t="str">
        <f>IF(JURNAL!D675="k",JURNAL!G675,"")</f>
        <v/>
      </c>
      <c r="G674" s="172" t="str">
        <f t="shared" si="22"/>
        <v/>
      </c>
      <c r="H674" s="171" t="str">
        <f>IF(JURNAL!D675="k",JURNAL!I675,"")</f>
        <v/>
      </c>
      <c r="I674" s="173" t="str">
        <f>IF(JURNAL!D675="k",JURNAL!J675,"")</f>
        <v/>
      </c>
      <c r="J674" s="172" t="str">
        <f t="shared" si="23"/>
        <v/>
      </c>
      <c r="K674" s="171" t="str">
        <f>IF(JURNAL!D675="k",JURNAL!L675,"")</f>
        <v/>
      </c>
      <c r="L674" s="160"/>
    </row>
    <row r="675" spans="2:12" x14ac:dyDescent="0.2">
      <c r="B675" s="159"/>
      <c r="C675" s="201" t="str">
        <f>IF(JURNAL!D676="k",JURNAL!C676,"")</f>
        <v/>
      </c>
      <c r="D675" s="173" t="str">
        <f>IF(JURNAL!D676="k",JURNAL!E676,"")</f>
        <v/>
      </c>
      <c r="E675" s="202" t="str">
        <f>IF(JURNAL!D676="k",JURNAL!F676,"")</f>
        <v/>
      </c>
      <c r="F675" s="173" t="str">
        <f>IF(JURNAL!D676="k",JURNAL!G676,"")</f>
        <v/>
      </c>
      <c r="G675" s="172" t="str">
        <f t="shared" si="22"/>
        <v/>
      </c>
      <c r="H675" s="171" t="str">
        <f>IF(JURNAL!D676="k",JURNAL!I676,"")</f>
        <v/>
      </c>
      <c r="I675" s="173" t="str">
        <f>IF(JURNAL!D676="k",JURNAL!J676,"")</f>
        <v/>
      </c>
      <c r="J675" s="172" t="str">
        <f t="shared" si="23"/>
        <v/>
      </c>
      <c r="K675" s="171" t="str">
        <f>IF(JURNAL!D676="k",JURNAL!L676,"")</f>
        <v/>
      </c>
      <c r="L675" s="160"/>
    </row>
    <row r="676" spans="2:12" x14ac:dyDescent="0.2">
      <c r="B676" s="159"/>
      <c r="C676" s="201" t="str">
        <f>IF(JURNAL!D677="k",JURNAL!C677,"")</f>
        <v/>
      </c>
      <c r="D676" s="173" t="str">
        <f>IF(JURNAL!D677="k",JURNAL!E677,"")</f>
        <v/>
      </c>
      <c r="E676" s="202" t="str">
        <f>IF(JURNAL!D677="k",JURNAL!F677,"")</f>
        <v/>
      </c>
      <c r="F676" s="173" t="str">
        <f>IF(JURNAL!D677="k",JURNAL!G677,"")</f>
        <v/>
      </c>
      <c r="G676" s="172" t="str">
        <f t="shared" si="22"/>
        <v/>
      </c>
      <c r="H676" s="171" t="str">
        <f>IF(JURNAL!D677="k",JURNAL!I677,"")</f>
        <v/>
      </c>
      <c r="I676" s="173" t="str">
        <f>IF(JURNAL!D677="k",JURNAL!J677,"")</f>
        <v/>
      </c>
      <c r="J676" s="172" t="str">
        <f t="shared" si="23"/>
        <v/>
      </c>
      <c r="K676" s="171" t="str">
        <f>IF(JURNAL!D677="k",JURNAL!L677,"")</f>
        <v/>
      </c>
      <c r="L676" s="160"/>
    </row>
    <row r="677" spans="2:12" x14ac:dyDescent="0.2">
      <c r="B677" s="159"/>
      <c r="C677" s="201" t="str">
        <f>IF(JURNAL!D678="k",JURNAL!C678,"")</f>
        <v/>
      </c>
      <c r="D677" s="173" t="str">
        <f>IF(JURNAL!D678="k",JURNAL!E678,"")</f>
        <v/>
      </c>
      <c r="E677" s="202" t="str">
        <f>IF(JURNAL!D678="k",JURNAL!F678,"")</f>
        <v/>
      </c>
      <c r="F677" s="173" t="str">
        <f>IF(JURNAL!D678="k",JURNAL!G678,"")</f>
        <v/>
      </c>
      <c r="G677" s="172" t="str">
        <f t="shared" ref="G677:G740" si="24">IF(F677="","",VLOOKUP(F677,NamaAkun,2))</f>
        <v/>
      </c>
      <c r="H677" s="171" t="str">
        <f>IF(JURNAL!D678="k",JURNAL!I678,"")</f>
        <v/>
      </c>
      <c r="I677" s="173" t="str">
        <f>IF(JURNAL!D678="k",JURNAL!J678,"")</f>
        <v/>
      </c>
      <c r="J677" s="172" t="str">
        <f t="shared" ref="J677:J740" si="25">IF(I677="","",VLOOKUP(I677,NamaAkun,2))</f>
        <v/>
      </c>
      <c r="K677" s="171" t="str">
        <f>IF(JURNAL!D678="k",JURNAL!L678,"")</f>
        <v/>
      </c>
      <c r="L677" s="160"/>
    </row>
    <row r="678" spans="2:12" x14ac:dyDescent="0.2">
      <c r="B678" s="159"/>
      <c r="C678" s="201" t="str">
        <f>IF(JURNAL!D679="k",JURNAL!C679,"")</f>
        <v/>
      </c>
      <c r="D678" s="173" t="str">
        <f>IF(JURNAL!D679="k",JURNAL!E679,"")</f>
        <v/>
      </c>
      <c r="E678" s="202" t="str">
        <f>IF(JURNAL!D679="k",JURNAL!F679,"")</f>
        <v/>
      </c>
      <c r="F678" s="173" t="str">
        <f>IF(JURNAL!D679="k",JURNAL!G679,"")</f>
        <v/>
      </c>
      <c r="G678" s="172" t="str">
        <f t="shared" si="24"/>
        <v/>
      </c>
      <c r="H678" s="171" t="str">
        <f>IF(JURNAL!D679="k",JURNAL!I679,"")</f>
        <v/>
      </c>
      <c r="I678" s="173" t="str">
        <f>IF(JURNAL!D679="k",JURNAL!J679,"")</f>
        <v/>
      </c>
      <c r="J678" s="172" t="str">
        <f t="shared" si="25"/>
        <v/>
      </c>
      <c r="K678" s="171" t="str">
        <f>IF(JURNAL!D679="k",JURNAL!L679,"")</f>
        <v/>
      </c>
      <c r="L678" s="160"/>
    </row>
    <row r="679" spans="2:12" x14ac:dyDescent="0.2">
      <c r="B679" s="159"/>
      <c r="C679" s="201" t="str">
        <f>IF(JURNAL!D680="k",JURNAL!C680,"")</f>
        <v/>
      </c>
      <c r="D679" s="173" t="str">
        <f>IF(JURNAL!D680="k",JURNAL!E680,"")</f>
        <v/>
      </c>
      <c r="E679" s="202" t="str">
        <f>IF(JURNAL!D680="k",JURNAL!F680,"")</f>
        <v/>
      </c>
      <c r="F679" s="173" t="str">
        <f>IF(JURNAL!D680="k",JURNAL!G680,"")</f>
        <v/>
      </c>
      <c r="G679" s="172" t="str">
        <f t="shared" si="24"/>
        <v/>
      </c>
      <c r="H679" s="171" t="str">
        <f>IF(JURNAL!D680="k",JURNAL!I680,"")</f>
        <v/>
      </c>
      <c r="I679" s="173" t="str">
        <f>IF(JURNAL!D680="k",JURNAL!J680,"")</f>
        <v/>
      </c>
      <c r="J679" s="172" t="str">
        <f t="shared" si="25"/>
        <v/>
      </c>
      <c r="K679" s="171" t="str">
        <f>IF(JURNAL!D680="k",JURNAL!L680,"")</f>
        <v/>
      </c>
      <c r="L679" s="160"/>
    </row>
    <row r="680" spans="2:12" x14ac:dyDescent="0.2">
      <c r="B680" s="159"/>
      <c r="C680" s="201" t="str">
        <f>IF(JURNAL!D681="k",JURNAL!C681,"")</f>
        <v/>
      </c>
      <c r="D680" s="173" t="str">
        <f>IF(JURNAL!D681="k",JURNAL!E681,"")</f>
        <v/>
      </c>
      <c r="E680" s="202" t="str">
        <f>IF(JURNAL!D681="k",JURNAL!F681,"")</f>
        <v/>
      </c>
      <c r="F680" s="173" t="str">
        <f>IF(JURNAL!D681="k",JURNAL!G681,"")</f>
        <v/>
      </c>
      <c r="G680" s="172" t="str">
        <f t="shared" si="24"/>
        <v/>
      </c>
      <c r="H680" s="171" t="str">
        <f>IF(JURNAL!D681="k",JURNAL!I681,"")</f>
        <v/>
      </c>
      <c r="I680" s="173" t="str">
        <f>IF(JURNAL!D681="k",JURNAL!J681,"")</f>
        <v/>
      </c>
      <c r="J680" s="172" t="str">
        <f t="shared" si="25"/>
        <v/>
      </c>
      <c r="K680" s="171" t="str">
        <f>IF(JURNAL!D681="k",JURNAL!L681,"")</f>
        <v/>
      </c>
      <c r="L680" s="160"/>
    </row>
    <row r="681" spans="2:12" x14ac:dyDescent="0.2">
      <c r="B681" s="159"/>
      <c r="C681" s="201" t="str">
        <f>IF(JURNAL!D682="k",JURNAL!C682,"")</f>
        <v/>
      </c>
      <c r="D681" s="173" t="str">
        <f>IF(JURNAL!D682="k",JURNAL!E682,"")</f>
        <v/>
      </c>
      <c r="E681" s="202" t="str">
        <f>IF(JURNAL!D682="k",JURNAL!F682,"")</f>
        <v/>
      </c>
      <c r="F681" s="173" t="str">
        <f>IF(JURNAL!D682="k",JURNAL!G682,"")</f>
        <v/>
      </c>
      <c r="G681" s="172" t="str">
        <f t="shared" si="24"/>
        <v/>
      </c>
      <c r="H681" s="171" t="str">
        <f>IF(JURNAL!D682="k",JURNAL!I682,"")</f>
        <v/>
      </c>
      <c r="I681" s="173" t="str">
        <f>IF(JURNAL!D682="k",JURNAL!J682,"")</f>
        <v/>
      </c>
      <c r="J681" s="172" t="str">
        <f t="shared" si="25"/>
        <v/>
      </c>
      <c r="K681" s="171" t="str">
        <f>IF(JURNAL!D682="k",JURNAL!L682,"")</f>
        <v/>
      </c>
      <c r="L681" s="160"/>
    </row>
    <row r="682" spans="2:12" x14ac:dyDescent="0.2">
      <c r="B682" s="159"/>
      <c r="C682" s="201" t="str">
        <f>IF(JURNAL!D683="k",JURNAL!C683,"")</f>
        <v/>
      </c>
      <c r="D682" s="173" t="str">
        <f>IF(JURNAL!D683="k",JURNAL!E683,"")</f>
        <v/>
      </c>
      <c r="E682" s="202" t="str">
        <f>IF(JURNAL!D683="k",JURNAL!F683,"")</f>
        <v/>
      </c>
      <c r="F682" s="173" t="str">
        <f>IF(JURNAL!D683="k",JURNAL!G683,"")</f>
        <v/>
      </c>
      <c r="G682" s="172" t="str">
        <f t="shared" si="24"/>
        <v/>
      </c>
      <c r="H682" s="171" t="str">
        <f>IF(JURNAL!D683="k",JURNAL!I683,"")</f>
        <v/>
      </c>
      <c r="I682" s="173" t="str">
        <f>IF(JURNAL!D683="k",JURNAL!J683,"")</f>
        <v/>
      </c>
      <c r="J682" s="172" t="str">
        <f t="shared" si="25"/>
        <v/>
      </c>
      <c r="K682" s="171" t="str">
        <f>IF(JURNAL!D683="k",JURNAL!L683,"")</f>
        <v/>
      </c>
      <c r="L682" s="160"/>
    </row>
    <row r="683" spans="2:12" x14ac:dyDescent="0.2">
      <c r="B683" s="159"/>
      <c r="C683" s="201" t="str">
        <f>IF(JURNAL!D684="k",JURNAL!C684,"")</f>
        <v/>
      </c>
      <c r="D683" s="173" t="str">
        <f>IF(JURNAL!D684="k",JURNAL!E684,"")</f>
        <v/>
      </c>
      <c r="E683" s="202" t="str">
        <f>IF(JURNAL!D684="k",JURNAL!F684,"")</f>
        <v/>
      </c>
      <c r="F683" s="173" t="str">
        <f>IF(JURNAL!D684="k",JURNAL!G684,"")</f>
        <v/>
      </c>
      <c r="G683" s="172" t="str">
        <f t="shared" si="24"/>
        <v/>
      </c>
      <c r="H683" s="171" t="str">
        <f>IF(JURNAL!D684="k",JURNAL!I684,"")</f>
        <v/>
      </c>
      <c r="I683" s="173" t="str">
        <f>IF(JURNAL!D684="k",JURNAL!J684,"")</f>
        <v/>
      </c>
      <c r="J683" s="172" t="str">
        <f t="shared" si="25"/>
        <v/>
      </c>
      <c r="K683" s="171" t="str">
        <f>IF(JURNAL!D684="k",JURNAL!L684,"")</f>
        <v/>
      </c>
      <c r="L683" s="160"/>
    </row>
    <row r="684" spans="2:12" x14ac:dyDescent="0.2">
      <c r="B684" s="159"/>
      <c r="C684" s="201" t="str">
        <f>IF(JURNAL!D685="k",JURNAL!C685,"")</f>
        <v/>
      </c>
      <c r="D684" s="173" t="str">
        <f>IF(JURNAL!D685="k",JURNAL!E685,"")</f>
        <v/>
      </c>
      <c r="E684" s="202" t="str">
        <f>IF(JURNAL!D685="k",JURNAL!F685,"")</f>
        <v/>
      </c>
      <c r="F684" s="173" t="str">
        <f>IF(JURNAL!D685="k",JURNAL!G685,"")</f>
        <v/>
      </c>
      <c r="G684" s="172" t="str">
        <f t="shared" si="24"/>
        <v/>
      </c>
      <c r="H684" s="171" t="str">
        <f>IF(JURNAL!D685="k",JURNAL!I685,"")</f>
        <v/>
      </c>
      <c r="I684" s="173" t="str">
        <f>IF(JURNAL!D685="k",JURNAL!J685,"")</f>
        <v/>
      </c>
      <c r="J684" s="172" t="str">
        <f t="shared" si="25"/>
        <v/>
      </c>
      <c r="K684" s="171" t="str">
        <f>IF(JURNAL!D685="k",JURNAL!L685,"")</f>
        <v/>
      </c>
      <c r="L684" s="160"/>
    </row>
    <row r="685" spans="2:12" x14ac:dyDescent="0.2">
      <c r="B685" s="159"/>
      <c r="C685" s="201" t="str">
        <f>IF(JURNAL!D686="k",JURNAL!C686,"")</f>
        <v/>
      </c>
      <c r="D685" s="173" t="str">
        <f>IF(JURNAL!D686="k",JURNAL!E686,"")</f>
        <v/>
      </c>
      <c r="E685" s="202" t="str">
        <f>IF(JURNAL!D686="k",JURNAL!F686,"")</f>
        <v/>
      </c>
      <c r="F685" s="173" t="str">
        <f>IF(JURNAL!D686="k",JURNAL!G686,"")</f>
        <v/>
      </c>
      <c r="G685" s="172" t="str">
        <f t="shared" si="24"/>
        <v/>
      </c>
      <c r="H685" s="171" t="str">
        <f>IF(JURNAL!D686="k",JURNAL!I686,"")</f>
        <v/>
      </c>
      <c r="I685" s="173" t="str">
        <f>IF(JURNAL!D686="k",JURNAL!J686,"")</f>
        <v/>
      </c>
      <c r="J685" s="172" t="str">
        <f t="shared" si="25"/>
        <v/>
      </c>
      <c r="K685" s="171" t="str">
        <f>IF(JURNAL!D686="k",JURNAL!L686,"")</f>
        <v/>
      </c>
      <c r="L685" s="160"/>
    </row>
    <row r="686" spans="2:12" x14ac:dyDescent="0.2">
      <c r="B686" s="159"/>
      <c r="C686" s="201" t="str">
        <f>IF(JURNAL!D687="k",JURNAL!C687,"")</f>
        <v/>
      </c>
      <c r="D686" s="173" t="str">
        <f>IF(JURNAL!D687="k",JURNAL!E687,"")</f>
        <v/>
      </c>
      <c r="E686" s="202" t="str">
        <f>IF(JURNAL!D687="k",JURNAL!F687,"")</f>
        <v/>
      </c>
      <c r="F686" s="173" t="str">
        <f>IF(JURNAL!D687="k",JURNAL!G687,"")</f>
        <v/>
      </c>
      <c r="G686" s="172" t="str">
        <f t="shared" si="24"/>
        <v/>
      </c>
      <c r="H686" s="171" t="str">
        <f>IF(JURNAL!D687="k",JURNAL!I687,"")</f>
        <v/>
      </c>
      <c r="I686" s="173" t="str">
        <f>IF(JURNAL!D687="k",JURNAL!J687,"")</f>
        <v/>
      </c>
      <c r="J686" s="172" t="str">
        <f t="shared" si="25"/>
        <v/>
      </c>
      <c r="K686" s="171" t="str">
        <f>IF(JURNAL!D687="k",JURNAL!L687,"")</f>
        <v/>
      </c>
      <c r="L686" s="160"/>
    </row>
    <row r="687" spans="2:12" x14ac:dyDescent="0.2">
      <c r="B687" s="159"/>
      <c r="C687" s="201" t="str">
        <f>IF(JURNAL!D688="k",JURNAL!C688,"")</f>
        <v/>
      </c>
      <c r="D687" s="173" t="str">
        <f>IF(JURNAL!D688="k",JURNAL!E688,"")</f>
        <v/>
      </c>
      <c r="E687" s="202" t="str">
        <f>IF(JURNAL!D688="k",JURNAL!F688,"")</f>
        <v/>
      </c>
      <c r="F687" s="173" t="str">
        <f>IF(JURNAL!D688="k",JURNAL!G688,"")</f>
        <v/>
      </c>
      <c r="G687" s="172" t="str">
        <f t="shared" si="24"/>
        <v/>
      </c>
      <c r="H687" s="171" t="str">
        <f>IF(JURNAL!D688="k",JURNAL!I688,"")</f>
        <v/>
      </c>
      <c r="I687" s="173" t="str">
        <f>IF(JURNAL!D688="k",JURNAL!J688,"")</f>
        <v/>
      </c>
      <c r="J687" s="172" t="str">
        <f t="shared" si="25"/>
        <v/>
      </c>
      <c r="K687" s="171" t="str">
        <f>IF(JURNAL!D688="k",JURNAL!L688,"")</f>
        <v/>
      </c>
      <c r="L687" s="160"/>
    </row>
    <row r="688" spans="2:12" x14ac:dyDescent="0.2">
      <c r="B688" s="159"/>
      <c r="C688" s="201" t="str">
        <f>IF(JURNAL!D689="k",JURNAL!C689,"")</f>
        <v/>
      </c>
      <c r="D688" s="173" t="str">
        <f>IF(JURNAL!D689="k",JURNAL!E689,"")</f>
        <v/>
      </c>
      <c r="E688" s="202" t="str">
        <f>IF(JURNAL!D689="k",JURNAL!F689,"")</f>
        <v/>
      </c>
      <c r="F688" s="173" t="str">
        <f>IF(JURNAL!D689="k",JURNAL!G689,"")</f>
        <v/>
      </c>
      <c r="G688" s="172" t="str">
        <f t="shared" si="24"/>
        <v/>
      </c>
      <c r="H688" s="171" t="str">
        <f>IF(JURNAL!D689="k",JURNAL!I689,"")</f>
        <v/>
      </c>
      <c r="I688" s="173" t="str">
        <f>IF(JURNAL!D689="k",JURNAL!J689,"")</f>
        <v/>
      </c>
      <c r="J688" s="172" t="str">
        <f t="shared" si="25"/>
        <v/>
      </c>
      <c r="K688" s="171" t="str">
        <f>IF(JURNAL!D689="k",JURNAL!L689,"")</f>
        <v/>
      </c>
      <c r="L688" s="160"/>
    </row>
    <row r="689" spans="2:12" x14ac:dyDescent="0.2">
      <c r="B689" s="159"/>
      <c r="C689" s="201" t="str">
        <f>IF(JURNAL!D690="k",JURNAL!C690,"")</f>
        <v/>
      </c>
      <c r="D689" s="173" t="str">
        <f>IF(JURNAL!D690="k",JURNAL!E690,"")</f>
        <v/>
      </c>
      <c r="E689" s="202" t="str">
        <f>IF(JURNAL!D690="k",JURNAL!F690,"")</f>
        <v/>
      </c>
      <c r="F689" s="173" t="str">
        <f>IF(JURNAL!D690="k",JURNAL!G690,"")</f>
        <v/>
      </c>
      <c r="G689" s="172" t="str">
        <f t="shared" si="24"/>
        <v/>
      </c>
      <c r="H689" s="171" t="str">
        <f>IF(JURNAL!D690="k",JURNAL!I690,"")</f>
        <v/>
      </c>
      <c r="I689" s="173" t="str">
        <f>IF(JURNAL!D690="k",JURNAL!J690,"")</f>
        <v/>
      </c>
      <c r="J689" s="172" t="str">
        <f t="shared" si="25"/>
        <v/>
      </c>
      <c r="K689" s="171" t="str">
        <f>IF(JURNAL!D690="k",JURNAL!L690,"")</f>
        <v/>
      </c>
      <c r="L689" s="160"/>
    </row>
    <row r="690" spans="2:12" x14ac:dyDescent="0.2">
      <c r="B690" s="159"/>
      <c r="C690" s="201" t="str">
        <f>IF(JURNAL!D691="k",JURNAL!C691,"")</f>
        <v/>
      </c>
      <c r="D690" s="173" t="str">
        <f>IF(JURNAL!D691="k",JURNAL!E691,"")</f>
        <v/>
      </c>
      <c r="E690" s="202" t="str">
        <f>IF(JURNAL!D691="k",JURNAL!F691,"")</f>
        <v/>
      </c>
      <c r="F690" s="173" t="str">
        <f>IF(JURNAL!D691="k",JURNAL!G691,"")</f>
        <v/>
      </c>
      <c r="G690" s="172" t="str">
        <f t="shared" si="24"/>
        <v/>
      </c>
      <c r="H690" s="171" t="str">
        <f>IF(JURNAL!D691="k",JURNAL!I691,"")</f>
        <v/>
      </c>
      <c r="I690" s="173" t="str">
        <f>IF(JURNAL!D691="k",JURNAL!J691,"")</f>
        <v/>
      </c>
      <c r="J690" s="172" t="str">
        <f t="shared" si="25"/>
        <v/>
      </c>
      <c r="K690" s="171" t="str">
        <f>IF(JURNAL!D691="k",JURNAL!L691,"")</f>
        <v/>
      </c>
      <c r="L690" s="160"/>
    </row>
    <row r="691" spans="2:12" x14ac:dyDescent="0.2">
      <c r="B691" s="159"/>
      <c r="C691" s="201" t="str">
        <f>IF(JURNAL!D692="k",JURNAL!C692,"")</f>
        <v/>
      </c>
      <c r="D691" s="173" t="str">
        <f>IF(JURNAL!D692="k",JURNAL!E692,"")</f>
        <v/>
      </c>
      <c r="E691" s="202" t="str">
        <f>IF(JURNAL!D692="k",JURNAL!F692,"")</f>
        <v/>
      </c>
      <c r="F691" s="173" t="str">
        <f>IF(JURNAL!D692="k",JURNAL!G692,"")</f>
        <v/>
      </c>
      <c r="G691" s="172" t="str">
        <f t="shared" si="24"/>
        <v/>
      </c>
      <c r="H691" s="171" t="str">
        <f>IF(JURNAL!D692="k",JURNAL!I692,"")</f>
        <v/>
      </c>
      <c r="I691" s="173" t="str">
        <f>IF(JURNAL!D692="k",JURNAL!J692,"")</f>
        <v/>
      </c>
      <c r="J691" s="172" t="str">
        <f t="shared" si="25"/>
        <v/>
      </c>
      <c r="K691" s="171" t="str">
        <f>IF(JURNAL!D692="k",JURNAL!L692,"")</f>
        <v/>
      </c>
      <c r="L691" s="160"/>
    </row>
    <row r="692" spans="2:12" x14ac:dyDescent="0.2">
      <c r="B692" s="159"/>
      <c r="C692" s="201" t="str">
        <f>IF(JURNAL!D693="k",JURNAL!C693,"")</f>
        <v/>
      </c>
      <c r="D692" s="173" t="str">
        <f>IF(JURNAL!D693="k",JURNAL!E693,"")</f>
        <v/>
      </c>
      <c r="E692" s="202" t="str">
        <f>IF(JURNAL!D693="k",JURNAL!F693,"")</f>
        <v/>
      </c>
      <c r="F692" s="173" t="str">
        <f>IF(JURNAL!D693="k",JURNAL!G693,"")</f>
        <v/>
      </c>
      <c r="G692" s="172" t="str">
        <f t="shared" si="24"/>
        <v/>
      </c>
      <c r="H692" s="171" t="str">
        <f>IF(JURNAL!D693="k",JURNAL!I693,"")</f>
        <v/>
      </c>
      <c r="I692" s="173" t="str">
        <f>IF(JURNAL!D693="k",JURNAL!J693,"")</f>
        <v/>
      </c>
      <c r="J692" s="172" t="str">
        <f t="shared" si="25"/>
        <v/>
      </c>
      <c r="K692" s="171" t="str">
        <f>IF(JURNAL!D693="k",JURNAL!L693,"")</f>
        <v/>
      </c>
      <c r="L692" s="160"/>
    </row>
    <row r="693" spans="2:12" x14ac:dyDescent="0.2">
      <c r="B693" s="159"/>
      <c r="C693" s="201" t="str">
        <f>IF(JURNAL!D694="k",JURNAL!C694,"")</f>
        <v/>
      </c>
      <c r="D693" s="173" t="str">
        <f>IF(JURNAL!D694="k",JURNAL!E694,"")</f>
        <v/>
      </c>
      <c r="E693" s="202" t="str">
        <f>IF(JURNAL!D694="k",JURNAL!F694,"")</f>
        <v/>
      </c>
      <c r="F693" s="173" t="str">
        <f>IF(JURNAL!D694="k",JURNAL!G694,"")</f>
        <v/>
      </c>
      <c r="G693" s="172" t="str">
        <f t="shared" si="24"/>
        <v/>
      </c>
      <c r="H693" s="171" t="str">
        <f>IF(JURNAL!D694="k",JURNAL!I694,"")</f>
        <v/>
      </c>
      <c r="I693" s="173" t="str">
        <f>IF(JURNAL!D694="k",JURNAL!J694,"")</f>
        <v/>
      </c>
      <c r="J693" s="172" t="str">
        <f t="shared" si="25"/>
        <v/>
      </c>
      <c r="K693" s="171" t="str">
        <f>IF(JURNAL!D694="k",JURNAL!L694,"")</f>
        <v/>
      </c>
      <c r="L693" s="160"/>
    </row>
    <row r="694" spans="2:12" x14ac:dyDescent="0.2">
      <c r="B694" s="159"/>
      <c r="C694" s="201" t="str">
        <f>IF(JURNAL!D695="k",JURNAL!C695,"")</f>
        <v/>
      </c>
      <c r="D694" s="173" t="str">
        <f>IF(JURNAL!D695="k",JURNAL!E695,"")</f>
        <v/>
      </c>
      <c r="E694" s="202" t="str">
        <f>IF(JURNAL!D695="k",JURNAL!F695,"")</f>
        <v/>
      </c>
      <c r="F694" s="173" t="str">
        <f>IF(JURNAL!D695="k",JURNAL!G695,"")</f>
        <v/>
      </c>
      <c r="G694" s="172" t="str">
        <f t="shared" si="24"/>
        <v/>
      </c>
      <c r="H694" s="171" t="str">
        <f>IF(JURNAL!D695="k",JURNAL!I695,"")</f>
        <v/>
      </c>
      <c r="I694" s="173" t="str">
        <f>IF(JURNAL!D695="k",JURNAL!J695,"")</f>
        <v/>
      </c>
      <c r="J694" s="172" t="str">
        <f t="shared" si="25"/>
        <v/>
      </c>
      <c r="K694" s="171" t="str">
        <f>IF(JURNAL!D695="k",JURNAL!L695,"")</f>
        <v/>
      </c>
      <c r="L694" s="160"/>
    </row>
    <row r="695" spans="2:12" x14ac:dyDescent="0.2">
      <c r="B695" s="159"/>
      <c r="C695" s="201" t="str">
        <f>IF(JURNAL!D696="k",JURNAL!C696,"")</f>
        <v/>
      </c>
      <c r="D695" s="173" t="str">
        <f>IF(JURNAL!D696="k",JURNAL!E696,"")</f>
        <v/>
      </c>
      <c r="E695" s="202" t="str">
        <f>IF(JURNAL!D696="k",JURNAL!F696,"")</f>
        <v/>
      </c>
      <c r="F695" s="173" t="str">
        <f>IF(JURNAL!D696="k",JURNAL!G696,"")</f>
        <v/>
      </c>
      <c r="G695" s="172" t="str">
        <f t="shared" si="24"/>
        <v/>
      </c>
      <c r="H695" s="171" t="str">
        <f>IF(JURNAL!D696="k",JURNAL!I696,"")</f>
        <v/>
      </c>
      <c r="I695" s="173" t="str">
        <f>IF(JURNAL!D696="k",JURNAL!J696,"")</f>
        <v/>
      </c>
      <c r="J695" s="172" t="str">
        <f t="shared" si="25"/>
        <v/>
      </c>
      <c r="K695" s="171" t="str">
        <f>IF(JURNAL!D696="k",JURNAL!L696,"")</f>
        <v/>
      </c>
      <c r="L695" s="160"/>
    </row>
    <row r="696" spans="2:12" x14ac:dyDescent="0.2">
      <c r="B696" s="159"/>
      <c r="C696" s="201" t="str">
        <f>IF(JURNAL!D697="k",JURNAL!C697,"")</f>
        <v/>
      </c>
      <c r="D696" s="173" t="str">
        <f>IF(JURNAL!D697="k",JURNAL!E697,"")</f>
        <v/>
      </c>
      <c r="E696" s="202" t="str">
        <f>IF(JURNAL!D697="k",JURNAL!F697,"")</f>
        <v/>
      </c>
      <c r="F696" s="173" t="str">
        <f>IF(JURNAL!D697="k",JURNAL!G697,"")</f>
        <v/>
      </c>
      <c r="G696" s="172" t="str">
        <f t="shared" si="24"/>
        <v/>
      </c>
      <c r="H696" s="171" t="str">
        <f>IF(JURNAL!D697="k",JURNAL!I697,"")</f>
        <v/>
      </c>
      <c r="I696" s="173" t="str">
        <f>IF(JURNAL!D697="k",JURNAL!J697,"")</f>
        <v/>
      </c>
      <c r="J696" s="172" t="str">
        <f t="shared" si="25"/>
        <v/>
      </c>
      <c r="K696" s="171" t="str">
        <f>IF(JURNAL!D697="k",JURNAL!L697,"")</f>
        <v/>
      </c>
      <c r="L696" s="160"/>
    </row>
    <row r="697" spans="2:12" x14ac:dyDescent="0.2">
      <c r="B697" s="159"/>
      <c r="C697" s="201" t="str">
        <f>IF(JURNAL!D698="k",JURNAL!C698,"")</f>
        <v/>
      </c>
      <c r="D697" s="173" t="str">
        <f>IF(JURNAL!D698="k",JURNAL!E698,"")</f>
        <v/>
      </c>
      <c r="E697" s="202" t="str">
        <f>IF(JURNAL!D698="k",JURNAL!F698,"")</f>
        <v/>
      </c>
      <c r="F697" s="173" t="str">
        <f>IF(JURNAL!D698="k",JURNAL!G698,"")</f>
        <v/>
      </c>
      <c r="G697" s="172" t="str">
        <f t="shared" si="24"/>
        <v/>
      </c>
      <c r="H697" s="171" t="str">
        <f>IF(JURNAL!D698="k",JURNAL!I698,"")</f>
        <v/>
      </c>
      <c r="I697" s="173" t="str">
        <f>IF(JURNAL!D698="k",JURNAL!J698,"")</f>
        <v/>
      </c>
      <c r="J697" s="172" t="str">
        <f t="shared" si="25"/>
        <v/>
      </c>
      <c r="K697" s="171" t="str">
        <f>IF(JURNAL!D698="k",JURNAL!L698,"")</f>
        <v/>
      </c>
      <c r="L697" s="160"/>
    </row>
    <row r="698" spans="2:12" x14ac:dyDescent="0.2">
      <c r="B698" s="159"/>
      <c r="C698" s="201" t="str">
        <f>IF(JURNAL!D699="k",JURNAL!C699,"")</f>
        <v/>
      </c>
      <c r="D698" s="173" t="str">
        <f>IF(JURNAL!D699="k",JURNAL!E699,"")</f>
        <v/>
      </c>
      <c r="E698" s="202" t="str">
        <f>IF(JURNAL!D699="k",JURNAL!F699,"")</f>
        <v/>
      </c>
      <c r="F698" s="173" t="str">
        <f>IF(JURNAL!D699="k",JURNAL!G699,"")</f>
        <v/>
      </c>
      <c r="G698" s="172" t="str">
        <f t="shared" si="24"/>
        <v/>
      </c>
      <c r="H698" s="171" t="str">
        <f>IF(JURNAL!D699="k",JURNAL!I699,"")</f>
        <v/>
      </c>
      <c r="I698" s="173" t="str">
        <f>IF(JURNAL!D699="k",JURNAL!J699,"")</f>
        <v/>
      </c>
      <c r="J698" s="172" t="str">
        <f t="shared" si="25"/>
        <v/>
      </c>
      <c r="K698" s="171" t="str">
        <f>IF(JURNAL!D699="k",JURNAL!L699,"")</f>
        <v/>
      </c>
      <c r="L698" s="160"/>
    </row>
    <row r="699" spans="2:12" x14ac:dyDescent="0.2">
      <c r="B699" s="159"/>
      <c r="C699" s="201" t="str">
        <f>IF(JURNAL!D700="k",JURNAL!C700,"")</f>
        <v/>
      </c>
      <c r="D699" s="173" t="str">
        <f>IF(JURNAL!D700="k",JURNAL!E700,"")</f>
        <v/>
      </c>
      <c r="E699" s="202" t="str">
        <f>IF(JURNAL!D700="k",JURNAL!F700,"")</f>
        <v/>
      </c>
      <c r="F699" s="173" t="str">
        <f>IF(JURNAL!D700="k",JURNAL!G700,"")</f>
        <v/>
      </c>
      <c r="G699" s="172" t="str">
        <f t="shared" si="24"/>
        <v/>
      </c>
      <c r="H699" s="171" t="str">
        <f>IF(JURNAL!D700="k",JURNAL!I700,"")</f>
        <v/>
      </c>
      <c r="I699" s="173" t="str">
        <f>IF(JURNAL!D700="k",JURNAL!J700,"")</f>
        <v/>
      </c>
      <c r="J699" s="172" t="str">
        <f t="shared" si="25"/>
        <v/>
      </c>
      <c r="K699" s="171" t="str">
        <f>IF(JURNAL!D700="k",JURNAL!L700,"")</f>
        <v/>
      </c>
      <c r="L699" s="160"/>
    </row>
    <row r="700" spans="2:12" x14ac:dyDescent="0.2">
      <c r="B700" s="159"/>
      <c r="C700" s="201" t="str">
        <f>IF(JURNAL!D701="k",JURNAL!C701,"")</f>
        <v/>
      </c>
      <c r="D700" s="173" t="str">
        <f>IF(JURNAL!D701="k",JURNAL!E701,"")</f>
        <v/>
      </c>
      <c r="E700" s="202" t="str">
        <f>IF(JURNAL!D701="k",JURNAL!F701,"")</f>
        <v/>
      </c>
      <c r="F700" s="173" t="str">
        <f>IF(JURNAL!D701="k",JURNAL!G701,"")</f>
        <v/>
      </c>
      <c r="G700" s="172" t="str">
        <f t="shared" si="24"/>
        <v/>
      </c>
      <c r="H700" s="171" t="str">
        <f>IF(JURNAL!D701="k",JURNAL!I701,"")</f>
        <v/>
      </c>
      <c r="I700" s="173" t="str">
        <f>IF(JURNAL!D701="k",JURNAL!J701,"")</f>
        <v/>
      </c>
      <c r="J700" s="172" t="str">
        <f t="shared" si="25"/>
        <v/>
      </c>
      <c r="K700" s="171" t="str">
        <f>IF(JURNAL!D701="k",JURNAL!L701,"")</f>
        <v/>
      </c>
      <c r="L700" s="160"/>
    </row>
    <row r="701" spans="2:12" x14ac:dyDescent="0.2">
      <c r="B701" s="159"/>
      <c r="C701" s="201" t="str">
        <f>IF(JURNAL!D702="k",JURNAL!C702,"")</f>
        <v/>
      </c>
      <c r="D701" s="173" t="str">
        <f>IF(JURNAL!D702="k",JURNAL!E702,"")</f>
        <v/>
      </c>
      <c r="E701" s="202" t="str">
        <f>IF(JURNAL!D702="k",JURNAL!F702,"")</f>
        <v/>
      </c>
      <c r="F701" s="173" t="str">
        <f>IF(JURNAL!D702="k",JURNAL!G702,"")</f>
        <v/>
      </c>
      <c r="G701" s="172" t="str">
        <f t="shared" si="24"/>
        <v/>
      </c>
      <c r="H701" s="171" t="str">
        <f>IF(JURNAL!D702="k",JURNAL!I702,"")</f>
        <v/>
      </c>
      <c r="I701" s="173" t="str">
        <f>IF(JURNAL!D702="k",JURNAL!J702,"")</f>
        <v/>
      </c>
      <c r="J701" s="172" t="str">
        <f t="shared" si="25"/>
        <v/>
      </c>
      <c r="K701" s="171" t="str">
        <f>IF(JURNAL!D702="k",JURNAL!L702,"")</f>
        <v/>
      </c>
      <c r="L701" s="160"/>
    </row>
    <row r="702" spans="2:12" x14ac:dyDescent="0.2">
      <c r="B702" s="159"/>
      <c r="C702" s="201" t="str">
        <f>IF(JURNAL!D703="k",JURNAL!C703,"")</f>
        <v/>
      </c>
      <c r="D702" s="173" t="str">
        <f>IF(JURNAL!D703="k",JURNAL!E703,"")</f>
        <v/>
      </c>
      <c r="E702" s="202" t="str">
        <f>IF(JURNAL!D703="k",JURNAL!F703,"")</f>
        <v/>
      </c>
      <c r="F702" s="173" t="str">
        <f>IF(JURNAL!D703="k",JURNAL!G703,"")</f>
        <v/>
      </c>
      <c r="G702" s="172" t="str">
        <f t="shared" si="24"/>
        <v/>
      </c>
      <c r="H702" s="171" t="str">
        <f>IF(JURNAL!D703="k",JURNAL!I703,"")</f>
        <v/>
      </c>
      <c r="I702" s="173" t="str">
        <f>IF(JURNAL!D703="k",JURNAL!J703,"")</f>
        <v/>
      </c>
      <c r="J702" s="172" t="str">
        <f t="shared" si="25"/>
        <v/>
      </c>
      <c r="K702" s="171" t="str">
        <f>IF(JURNAL!D703="k",JURNAL!L703,"")</f>
        <v/>
      </c>
      <c r="L702" s="160"/>
    </row>
    <row r="703" spans="2:12" x14ac:dyDescent="0.2">
      <c r="B703" s="159"/>
      <c r="C703" s="201" t="str">
        <f>IF(JURNAL!D704="k",JURNAL!C704,"")</f>
        <v/>
      </c>
      <c r="D703" s="173" t="str">
        <f>IF(JURNAL!D704="k",JURNAL!E704,"")</f>
        <v/>
      </c>
      <c r="E703" s="202" t="str">
        <f>IF(JURNAL!D704="k",JURNAL!F704,"")</f>
        <v/>
      </c>
      <c r="F703" s="173" t="str">
        <f>IF(JURNAL!D704="k",JURNAL!G704,"")</f>
        <v/>
      </c>
      <c r="G703" s="172" t="str">
        <f t="shared" si="24"/>
        <v/>
      </c>
      <c r="H703" s="171" t="str">
        <f>IF(JURNAL!D704="k",JURNAL!I704,"")</f>
        <v/>
      </c>
      <c r="I703" s="173" t="str">
        <f>IF(JURNAL!D704="k",JURNAL!J704,"")</f>
        <v/>
      </c>
      <c r="J703" s="172" t="str">
        <f t="shared" si="25"/>
        <v/>
      </c>
      <c r="K703" s="171" t="str">
        <f>IF(JURNAL!D704="k",JURNAL!L704,"")</f>
        <v/>
      </c>
      <c r="L703" s="160"/>
    </row>
    <row r="704" spans="2:12" x14ac:dyDescent="0.2">
      <c r="B704" s="159"/>
      <c r="C704" s="201" t="str">
        <f>IF(JURNAL!D705="k",JURNAL!C705,"")</f>
        <v/>
      </c>
      <c r="D704" s="173" t="str">
        <f>IF(JURNAL!D705="k",JURNAL!E705,"")</f>
        <v/>
      </c>
      <c r="E704" s="202" t="str">
        <f>IF(JURNAL!D705="k",JURNAL!F705,"")</f>
        <v/>
      </c>
      <c r="F704" s="173" t="str">
        <f>IF(JURNAL!D705="k",JURNAL!G705,"")</f>
        <v/>
      </c>
      <c r="G704" s="172" t="str">
        <f t="shared" si="24"/>
        <v/>
      </c>
      <c r="H704" s="171" t="str">
        <f>IF(JURNAL!D705="k",JURNAL!I705,"")</f>
        <v/>
      </c>
      <c r="I704" s="173" t="str">
        <f>IF(JURNAL!D705="k",JURNAL!J705,"")</f>
        <v/>
      </c>
      <c r="J704" s="172" t="str">
        <f t="shared" si="25"/>
        <v/>
      </c>
      <c r="K704" s="171" t="str">
        <f>IF(JURNAL!D705="k",JURNAL!L705,"")</f>
        <v/>
      </c>
      <c r="L704" s="160"/>
    </row>
    <row r="705" spans="2:12" x14ac:dyDescent="0.2">
      <c r="B705" s="159"/>
      <c r="C705" s="201" t="str">
        <f>IF(JURNAL!D706="k",JURNAL!C706,"")</f>
        <v/>
      </c>
      <c r="D705" s="173" t="str">
        <f>IF(JURNAL!D706="k",JURNAL!E706,"")</f>
        <v/>
      </c>
      <c r="E705" s="202" t="str">
        <f>IF(JURNAL!D706="k",JURNAL!F706,"")</f>
        <v/>
      </c>
      <c r="F705" s="173" t="str">
        <f>IF(JURNAL!D706="k",JURNAL!G706,"")</f>
        <v/>
      </c>
      <c r="G705" s="172" t="str">
        <f t="shared" si="24"/>
        <v/>
      </c>
      <c r="H705" s="171" t="str">
        <f>IF(JURNAL!D706="k",JURNAL!I706,"")</f>
        <v/>
      </c>
      <c r="I705" s="173" t="str">
        <f>IF(JURNAL!D706="k",JURNAL!J706,"")</f>
        <v/>
      </c>
      <c r="J705" s="172" t="str">
        <f t="shared" si="25"/>
        <v/>
      </c>
      <c r="K705" s="171" t="str">
        <f>IF(JURNAL!D706="k",JURNAL!L706,"")</f>
        <v/>
      </c>
      <c r="L705" s="160"/>
    </row>
    <row r="706" spans="2:12" x14ac:dyDescent="0.2">
      <c r="B706" s="159"/>
      <c r="C706" s="201" t="str">
        <f>IF(JURNAL!D707="k",JURNAL!C707,"")</f>
        <v/>
      </c>
      <c r="D706" s="173" t="str">
        <f>IF(JURNAL!D707="k",JURNAL!E707,"")</f>
        <v/>
      </c>
      <c r="E706" s="202" t="str">
        <f>IF(JURNAL!D707="k",JURNAL!F707,"")</f>
        <v/>
      </c>
      <c r="F706" s="173" t="str">
        <f>IF(JURNAL!D707="k",JURNAL!G707,"")</f>
        <v/>
      </c>
      <c r="G706" s="172" t="str">
        <f t="shared" si="24"/>
        <v/>
      </c>
      <c r="H706" s="171" t="str">
        <f>IF(JURNAL!D707="k",JURNAL!I707,"")</f>
        <v/>
      </c>
      <c r="I706" s="173" t="str">
        <f>IF(JURNAL!D707="k",JURNAL!J707,"")</f>
        <v/>
      </c>
      <c r="J706" s="172" t="str">
        <f t="shared" si="25"/>
        <v/>
      </c>
      <c r="K706" s="171" t="str">
        <f>IF(JURNAL!D707="k",JURNAL!L707,"")</f>
        <v/>
      </c>
      <c r="L706" s="160"/>
    </row>
    <row r="707" spans="2:12" x14ac:dyDescent="0.2">
      <c r="B707" s="159"/>
      <c r="C707" s="201" t="str">
        <f>IF(JURNAL!D708="k",JURNAL!C708,"")</f>
        <v/>
      </c>
      <c r="D707" s="173" t="str">
        <f>IF(JURNAL!D708="k",JURNAL!E708,"")</f>
        <v/>
      </c>
      <c r="E707" s="202" t="str">
        <f>IF(JURNAL!D708="k",JURNAL!F708,"")</f>
        <v/>
      </c>
      <c r="F707" s="173" t="str">
        <f>IF(JURNAL!D708="k",JURNAL!G708,"")</f>
        <v/>
      </c>
      <c r="G707" s="172" t="str">
        <f t="shared" si="24"/>
        <v/>
      </c>
      <c r="H707" s="171" t="str">
        <f>IF(JURNAL!D708="k",JURNAL!I708,"")</f>
        <v/>
      </c>
      <c r="I707" s="173" t="str">
        <f>IF(JURNAL!D708="k",JURNAL!J708,"")</f>
        <v/>
      </c>
      <c r="J707" s="172" t="str">
        <f t="shared" si="25"/>
        <v/>
      </c>
      <c r="K707" s="171" t="str">
        <f>IF(JURNAL!D708="k",JURNAL!L708,"")</f>
        <v/>
      </c>
      <c r="L707" s="160"/>
    </row>
    <row r="708" spans="2:12" x14ac:dyDescent="0.2">
      <c r="B708" s="159"/>
      <c r="C708" s="201" t="str">
        <f>IF(JURNAL!D709="k",JURNAL!C709,"")</f>
        <v/>
      </c>
      <c r="D708" s="173" t="str">
        <f>IF(JURNAL!D709="k",JURNAL!E709,"")</f>
        <v/>
      </c>
      <c r="E708" s="202" t="str">
        <f>IF(JURNAL!D709="k",JURNAL!F709,"")</f>
        <v/>
      </c>
      <c r="F708" s="173" t="str">
        <f>IF(JURNAL!D709="k",JURNAL!G709,"")</f>
        <v/>
      </c>
      <c r="G708" s="172" t="str">
        <f t="shared" si="24"/>
        <v/>
      </c>
      <c r="H708" s="171" t="str">
        <f>IF(JURNAL!D709="k",JURNAL!I709,"")</f>
        <v/>
      </c>
      <c r="I708" s="173" t="str">
        <f>IF(JURNAL!D709="k",JURNAL!J709,"")</f>
        <v/>
      </c>
      <c r="J708" s="172" t="str">
        <f t="shared" si="25"/>
        <v/>
      </c>
      <c r="K708" s="171" t="str">
        <f>IF(JURNAL!D709="k",JURNAL!L709,"")</f>
        <v/>
      </c>
      <c r="L708" s="160"/>
    </row>
    <row r="709" spans="2:12" x14ac:dyDescent="0.2">
      <c r="B709" s="159"/>
      <c r="C709" s="201" t="str">
        <f>IF(JURNAL!D710="k",JURNAL!C710,"")</f>
        <v/>
      </c>
      <c r="D709" s="173" t="str">
        <f>IF(JURNAL!D710="k",JURNAL!E710,"")</f>
        <v/>
      </c>
      <c r="E709" s="202" t="str">
        <f>IF(JURNAL!D710="k",JURNAL!F710,"")</f>
        <v/>
      </c>
      <c r="F709" s="173" t="str">
        <f>IF(JURNAL!D710="k",JURNAL!G710,"")</f>
        <v/>
      </c>
      <c r="G709" s="172" t="str">
        <f t="shared" si="24"/>
        <v/>
      </c>
      <c r="H709" s="171" t="str">
        <f>IF(JURNAL!D710="k",JURNAL!I710,"")</f>
        <v/>
      </c>
      <c r="I709" s="173" t="str">
        <f>IF(JURNAL!D710="k",JURNAL!J710,"")</f>
        <v/>
      </c>
      <c r="J709" s="172" t="str">
        <f t="shared" si="25"/>
        <v/>
      </c>
      <c r="K709" s="171" t="str">
        <f>IF(JURNAL!D710="k",JURNAL!L710,"")</f>
        <v/>
      </c>
      <c r="L709" s="160"/>
    </row>
    <row r="710" spans="2:12" x14ac:dyDescent="0.2">
      <c r="B710" s="159"/>
      <c r="C710" s="201" t="str">
        <f>IF(JURNAL!D711="k",JURNAL!C711,"")</f>
        <v/>
      </c>
      <c r="D710" s="173" t="str">
        <f>IF(JURNAL!D711="k",JURNAL!E711,"")</f>
        <v/>
      </c>
      <c r="E710" s="202" t="str">
        <f>IF(JURNAL!D711="k",JURNAL!F711,"")</f>
        <v/>
      </c>
      <c r="F710" s="173" t="str">
        <f>IF(JURNAL!D711="k",JURNAL!G711,"")</f>
        <v/>
      </c>
      <c r="G710" s="172" t="str">
        <f t="shared" si="24"/>
        <v/>
      </c>
      <c r="H710" s="171" t="str">
        <f>IF(JURNAL!D711="k",JURNAL!I711,"")</f>
        <v/>
      </c>
      <c r="I710" s="173" t="str">
        <f>IF(JURNAL!D711="k",JURNAL!J711,"")</f>
        <v/>
      </c>
      <c r="J710" s="172" t="str">
        <f t="shared" si="25"/>
        <v/>
      </c>
      <c r="K710" s="171" t="str">
        <f>IF(JURNAL!D711="k",JURNAL!L711,"")</f>
        <v/>
      </c>
      <c r="L710" s="160"/>
    </row>
    <row r="711" spans="2:12" x14ac:dyDescent="0.2">
      <c r="B711" s="159"/>
      <c r="C711" s="201" t="str">
        <f>IF(JURNAL!D712="k",JURNAL!C712,"")</f>
        <v/>
      </c>
      <c r="D711" s="173" t="str">
        <f>IF(JURNAL!D712="k",JURNAL!E712,"")</f>
        <v/>
      </c>
      <c r="E711" s="202" t="str">
        <f>IF(JURNAL!D712="k",JURNAL!F712,"")</f>
        <v/>
      </c>
      <c r="F711" s="173" t="str">
        <f>IF(JURNAL!D712="k",JURNAL!G712,"")</f>
        <v/>
      </c>
      <c r="G711" s="172" t="str">
        <f t="shared" si="24"/>
        <v/>
      </c>
      <c r="H711" s="171" t="str">
        <f>IF(JURNAL!D712="k",JURNAL!I712,"")</f>
        <v/>
      </c>
      <c r="I711" s="173" t="str">
        <f>IF(JURNAL!D712="k",JURNAL!J712,"")</f>
        <v/>
      </c>
      <c r="J711" s="172" t="str">
        <f t="shared" si="25"/>
        <v/>
      </c>
      <c r="K711" s="171" t="str">
        <f>IF(JURNAL!D712="k",JURNAL!L712,"")</f>
        <v/>
      </c>
      <c r="L711" s="160"/>
    </row>
    <row r="712" spans="2:12" x14ac:dyDescent="0.2">
      <c r="B712" s="159"/>
      <c r="C712" s="201" t="str">
        <f>IF(JURNAL!D713="k",JURNAL!C713,"")</f>
        <v/>
      </c>
      <c r="D712" s="173" t="str">
        <f>IF(JURNAL!D713="k",JURNAL!E713,"")</f>
        <v/>
      </c>
      <c r="E712" s="202" t="str">
        <f>IF(JURNAL!D713="k",JURNAL!F713,"")</f>
        <v/>
      </c>
      <c r="F712" s="173" t="str">
        <f>IF(JURNAL!D713="k",JURNAL!G713,"")</f>
        <v/>
      </c>
      <c r="G712" s="172" t="str">
        <f t="shared" si="24"/>
        <v/>
      </c>
      <c r="H712" s="171" t="str">
        <f>IF(JURNAL!D713="k",JURNAL!I713,"")</f>
        <v/>
      </c>
      <c r="I712" s="173" t="str">
        <f>IF(JURNAL!D713="k",JURNAL!J713,"")</f>
        <v/>
      </c>
      <c r="J712" s="172" t="str">
        <f t="shared" si="25"/>
        <v/>
      </c>
      <c r="K712" s="171" t="str">
        <f>IF(JURNAL!D713="k",JURNAL!L713,"")</f>
        <v/>
      </c>
      <c r="L712" s="160"/>
    </row>
    <row r="713" spans="2:12" x14ac:dyDescent="0.2">
      <c r="B713" s="159"/>
      <c r="C713" s="201" t="str">
        <f>IF(JURNAL!D714="k",JURNAL!C714,"")</f>
        <v/>
      </c>
      <c r="D713" s="173" t="str">
        <f>IF(JURNAL!D714="k",JURNAL!E714,"")</f>
        <v/>
      </c>
      <c r="E713" s="202" t="str">
        <f>IF(JURNAL!D714="k",JURNAL!F714,"")</f>
        <v/>
      </c>
      <c r="F713" s="173" t="str">
        <f>IF(JURNAL!D714="k",JURNAL!G714,"")</f>
        <v/>
      </c>
      <c r="G713" s="172" t="str">
        <f t="shared" si="24"/>
        <v/>
      </c>
      <c r="H713" s="171" t="str">
        <f>IF(JURNAL!D714="k",JURNAL!I714,"")</f>
        <v/>
      </c>
      <c r="I713" s="173" t="str">
        <f>IF(JURNAL!D714="k",JURNAL!J714,"")</f>
        <v/>
      </c>
      <c r="J713" s="172" t="str">
        <f t="shared" si="25"/>
        <v/>
      </c>
      <c r="K713" s="171" t="str">
        <f>IF(JURNAL!D714="k",JURNAL!L714,"")</f>
        <v/>
      </c>
      <c r="L713" s="160"/>
    </row>
    <row r="714" spans="2:12" x14ac:dyDescent="0.2">
      <c r="B714" s="159"/>
      <c r="C714" s="201" t="str">
        <f>IF(JURNAL!D715="k",JURNAL!C715,"")</f>
        <v/>
      </c>
      <c r="D714" s="173" t="str">
        <f>IF(JURNAL!D715="k",JURNAL!E715,"")</f>
        <v/>
      </c>
      <c r="E714" s="202" t="str">
        <f>IF(JURNAL!D715="k",JURNAL!F715,"")</f>
        <v/>
      </c>
      <c r="F714" s="173" t="str">
        <f>IF(JURNAL!D715="k",JURNAL!G715,"")</f>
        <v/>
      </c>
      <c r="G714" s="172" t="str">
        <f t="shared" si="24"/>
        <v/>
      </c>
      <c r="H714" s="171" t="str">
        <f>IF(JURNAL!D715="k",JURNAL!I715,"")</f>
        <v/>
      </c>
      <c r="I714" s="173" t="str">
        <f>IF(JURNAL!D715="k",JURNAL!J715,"")</f>
        <v/>
      </c>
      <c r="J714" s="172" t="str">
        <f t="shared" si="25"/>
        <v/>
      </c>
      <c r="K714" s="171" t="str">
        <f>IF(JURNAL!D715="k",JURNAL!L715,"")</f>
        <v/>
      </c>
      <c r="L714" s="160"/>
    </row>
    <row r="715" spans="2:12" x14ac:dyDescent="0.2">
      <c r="B715" s="159"/>
      <c r="C715" s="201" t="str">
        <f>IF(JURNAL!D716="k",JURNAL!C716,"")</f>
        <v/>
      </c>
      <c r="D715" s="173" t="str">
        <f>IF(JURNAL!D716="k",JURNAL!E716,"")</f>
        <v/>
      </c>
      <c r="E715" s="202" t="str">
        <f>IF(JURNAL!D716="k",JURNAL!F716,"")</f>
        <v/>
      </c>
      <c r="F715" s="173" t="str">
        <f>IF(JURNAL!D716="k",JURNAL!G716,"")</f>
        <v/>
      </c>
      <c r="G715" s="172" t="str">
        <f t="shared" si="24"/>
        <v/>
      </c>
      <c r="H715" s="171" t="str">
        <f>IF(JURNAL!D716="k",JURNAL!I716,"")</f>
        <v/>
      </c>
      <c r="I715" s="173" t="str">
        <f>IF(JURNAL!D716="k",JURNAL!J716,"")</f>
        <v/>
      </c>
      <c r="J715" s="172" t="str">
        <f t="shared" si="25"/>
        <v/>
      </c>
      <c r="K715" s="171" t="str">
        <f>IF(JURNAL!D716="k",JURNAL!L716,"")</f>
        <v/>
      </c>
      <c r="L715" s="160"/>
    </row>
    <row r="716" spans="2:12" x14ac:dyDescent="0.2">
      <c r="B716" s="159"/>
      <c r="C716" s="201" t="str">
        <f>IF(JURNAL!D717="k",JURNAL!C717,"")</f>
        <v/>
      </c>
      <c r="D716" s="173" t="str">
        <f>IF(JURNAL!D717="k",JURNAL!E717,"")</f>
        <v/>
      </c>
      <c r="E716" s="202" t="str">
        <f>IF(JURNAL!D717="k",JURNAL!F717,"")</f>
        <v/>
      </c>
      <c r="F716" s="173" t="str">
        <f>IF(JURNAL!D717="k",JURNAL!G717,"")</f>
        <v/>
      </c>
      <c r="G716" s="172" t="str">
        <f t="shared" si="24"/>
        <v/>
      </c>
      <c r="H716" s="171" t="str">
        <f>IF(JURNAL!D717="k",JURNAL!I717,"")</f>
        <v/>
      </c>
      <c r="I716" s="173" t="str">
        <f>IF(JURNAL!D717="k",JURNAL!J717,"")</f>
        <v/>
      </c>
      <c r="J716" s="172" t="str">
        <f t="shared" si="25"/>
        <v/>
      </c>
      <c r="K716" s="171" t="str">
        <f>IF(JURNAL!D717="k",JURNAL!L717,"")</f>
        <v/>
      </c>
      <c r="L716" s="160"/>
    </row>
    <row r="717" spans="2:12" x14ac:dyDescent="0.2">
      <c r="B717" s="159"/>
      <c r="C717" s="201" t="str">
        <f>IF(JURNAL!D718="k",JURNAL!C718,"")</f>
        <v/>
      </c>
      <c r="D717" s="173" t="str">
        <f>IF(JURNAL!D718="k",JURNAL!E718,"")</f>
        <v/>
      </c>
      <c r="E717" s="202" t="str">
        <f>IF(JURNAL!D718="k",JURNAL!F718,"")</f>
        <v/>
      </c>
      <c r="F717" s="173" t="str">
        <f>IF(JURNAL!D718="k",JURNAL!G718,"")</f>
        <v/>
      </c>
      <c r="G717" s="172" t="str">
        <f t="shared" si="24"/>
        <v/>
      </c>
      <c r="H717" s="171" t="str">
        <f>IF(JURNAL!D718="k",JURNAL!I718,"")</f>
        <v/>
      </c>
      <c r="I717" s="173" t="str">
        <f>IF(JURNAL!D718="k",JURNAL!J718,"")</f>
        <v/>
      </c>
      <c r="J717" s="172" t="str">
        <f t="shared" si="25"/>
        <v/>
      </c>
      <c r="K717" s="171" t="str">
        <f>IF(JURNAL!D718="k",JURNAL!L718,"")</f>
        <v/>
      </c>
      <c r="L717" s="160"/>
    </row>
    <row r="718" spans="2:12" x14ac:dyDescent="0.2">
      <c r="B718" s="159"/>
      <c r="C718" s="201" t="str">
        <f>IF(JURNAL!D719="k",JURNAL!C719,"")</f>
        <v/>
      </c>
      <c r="D718" s="173" t="str">
        <f>IF(JURNAL!D719="k",JURNAL!E719,"")</f>
        <v/>
      </c>
      <c r="E718" s="202" t="str">
        <f>IF(JURNAL!D719="k",JURNAL!F719,"")</f>
        <v/>
      </c>
      <c r="F718" s="173" t="str">
        <f>IF(JURNAL!D719="k",JURNAL!G719,"")</f>
        <v/>
      </c>
      <c r="G718" s="172" t="str">
        <f t="shared" si="24"/>
        <v/>
      </c>
      <c r="H718" s="171" t="str">
        <f>IF(JURNAL!D719="k",JURNAL!I719,"")</f>
        <v/>
      </c>
      <c r="I718" s="173" t="str">
        <f>IF(JURNAL!D719="k",JURNAL!J719,"")</f>
        <v/>
      </c>
      <c r="J718" s="172" t="str">
        <f t="shared" si="25"/>
        <v/>
      </c>
      <c r="K718" s="171" t="str">
        <f>IF(JURNAL!D719="k",JURNAL!L719,"")</f>
        <v/>
      </c>
      <c r="L718" s="160"/>
    </row>
    <row r="719" spans="2:12" x14ac:dyDescent="0.2">
      <c r="B719" s="159"/>
      <c r="C719" s="201" t="str">
        <f>IF(JURNAL!D720="k",JURNAL!C720,"")</f>
        <v/>
      </c>
      <c r="D719" s="173" t="str">
        <f>IF(JURNAL!D720="k",JURNAL!E720,"")</f>
        <v/>
      </c>
      <c r="E719" s="202" t="str">
        <f>IF(JURNAL!D720="k",JURNAL!F720,"")</f>
        <v/>
      </c>
      <c r="F719" s="173" t="str">
        <f>IF(JURNAL!D720="k",JURNAL!G720,"")</f>
        <v/>
      </c>
      <c r="G719" s="172" t="str">
        <f t="shared" si="24"/>
        <v/>
      </c>
      <c r="H719" s="171" t="str">
        <f>IF(JURNAL!D720="k",JURNAL!I720,"")</f>
        <v/>
      </c>
      <c r="I719" s="173" t="str">
        <f>IF(JURNAL!D720="k",JURNAL!J720,"")</f>
        <v/>
      </c>
      <c r="J719" s="172" t="str">
        <f t="shared" si="25"/>
        <v/>
      </c>
      <c r="K719" s="171" t="str">
        <f>IF(JURNAL!D720="k",JURNAL!L720,"")</f>
        <v/>
      </c>
      <c r="L719" s="160"/>
    </row>
    <row r="720" spans="2:12" x14ac:dyDescent="0.2">
      <c r="B720" s="159"/>
      <c r="C720" s="201" t="str">
        <f>IF(JURNAL!D721="k",JURNAL!C721,"")</f>
        <v/>
      </c>
      <c r="D720" s="173" t="str">
        <f>IF(JURNAL!D721="k",JURNAL!E721,"")</f>
        <v/>
      </c>
      <c r="E720" s="202" t="str">
        <f>IF(JURNAL!D721="k",JURNAL!F721,"")</f>
        <v/>
      </c>
      <c r="F720" s="173" t="str">
        <f>IF(JURNAL!D721="k",JURNAL!G721,"")</f>
        <v/>
      </c>
      <c r="G720" s="172" t="str">
        <f t="shared" si="24"/>
        <v/>
      </c>
      <c r="H720" s="171" t="str">
        <f>IF(JURNAL!D721="k",JURNAL!I721,"")</f>
        <v/>
      </c>
      <c r="I720" s="173" t="str">
        <f>IF(JURNAL!D721="k",JURNAL!J721,"")</f>
        <v/>
      </c>
      <c r="J720" s="172" t="str">
        <f t="shared" si="25"/>
        <v/>
      </c>
      <c r="K720" s="171" t="str">
        <f>IF(JURNAL!D721="k",JURNAL!L721,"")</f>
        <v/>
      </c>
      <c r="L720" s="160"/>
    </row>
    <row r="721" spans="2:12" x14ac:dyDescent="0.2">
      <c r="B721" s="159"/>
      <c r="C721" s="201" t="str">
        <f>IF(JURNAL!D722="k",JURNAL!C722,"")</f>
        <v/>
      </c>
      <c r="D721" s="173" t="str">
        <f>IF(JURNAL!D722="k",JURNAL!E722,"")</f>
        <v/>
      </c>
      <c r="E721" s="202" t="str">
        <f>IF(JURNAL!D722="k",JURNAL!F722,"")</f>
        <v/>
      </c>
      <c r="F721" s="173" t="str">
        <f>IF(JURNAL!D722="k",JURNAL!G722,"")</f>
        <v/>
      </c>
      <c r="G721" s="172" t="str">
        <f t="shared" si="24"/>
        <v/>
      </c>
      <c r="H721" s="171" t="str">
        <f>IF(JURNAL!D722="k",JURNAL!I722,"")</f>
        <v/>
      </c>
      <c r="I721" s="173" t="str">
        <f>IF(JURNAL!D722="k",JURNAL!J722,"")</f>
        <v/>
      </c>
      <c r="J721" s="172" t="str">
        <f t="shared" si="25"/>
        <v/>
      </c>
      <c r="K721" s="171" t="str">
        <f>IF(JURNAL!D722="k",JURNAL!L722,"")</f>
        <v/>
      </c>
      <c r="L721" s="160"/>
    </row>
    <row r="722" spans="2:12" x14ac:dyDescent="0.2">
      <c r="B722" s="159"/>
      <c r="C722" s="201" t="str">
        <f>IF(JURNAL!D723="k",JURNAL!C723,"")</f>
        <v/>
      </c>
      <c r="D722" s="173" t="str">
        <f>IF(JURNAL!D723="k",JURNAL!E723,"")</f>
        <v/>
      </c>
      <c r="E722" s="202" t="str">
        <f>IF(JURNAL!D723="k",JURNAL!F723,"")</f>
        <v/>
      </c>
      <c r="F722" s="173" t="str">
        <f>IF(JURNAL!D723="k",JURNAL!G723,"")</f>
        <v/>
      </c>
      <c r="G722" s="172" t="str">
        <f t="shared" si="24"/>
        <v/>
      </c>
      <c r="H722" s="171" t="str">
        <f>IF(JURNAL!D723="k",JURNAL!I723,"")</f>
        <v/>
      </c>
      <c r="I722" s="173" t="str">
        <f>IF(JURNAL!D723="k",JURNAL!J723,"")</f>
        <v/>
      </c>
      <c r="J722" s="172" t="str">
        <f t="shared" si="25"/>
        <v/>
      </c>
      <c r="K722" s="171" t="str">
        <f>IF(JURNAL!D723="k",JURNAL!L723,"")</f>
        <v/>
      </c>
      <c r="L722" s="160"/>
    </row>
    <row r="723" spans="2:12" x14ac:dyDescent="0.2">
      <c r="B723" s="159"/>
      <c r="C723" s="201" t="str">
        <f>IF(JURNAL!D724="k",JURNAL!C724,"")</f>
        <v/>
      </c>
      <c r="D723" s="173" t="str">
        <f>IF(JURNAL!D724="k",JURNAL!E724,"")</f>
        <v/>
      </c>
      <c r="E723" s="202" t="str">
        <f>IF(JURNAL!D724="k",JURNAL!F724,"")</f>
        <v/>
      </c>
      <c r="F723" s="173" t="str">
        <f>IF(JURNAL!D724="k",JURNAL!G724,"")</f>
        <v/>
      </c>
      <c r="G723" s="172" t="str">
        <f t="shared" si="24"/>
        <v/>
      </c>
      <c r="H723" s="171" t="str">
        <f>IF(JURNAL!D724="k",JURNAL!I724,"")</f>
        <v/>
      </c>
      <c r="I723" s="173" t="str">
        <f>IF(JURNAL!D724="k",JURNAL!J724,"")</f>
        <v/>
      </c>
      <c r="J723" s="172" t="str">
        <f t="shared" si="25"/>
        <v/>
      </c>
      <c r="K723" s="171" t="str">
        <f>IF(JURNAL!D724="k",JURNAL!L724,"")</f>
        <v/>
      </c>
      <c r="L723" s="160"/>
    </row>
    <row r="724" spans="2:12" x14ac:dyDescent="0.2">
      <c r="B724" s="159"/>
      <c r="C724" s="201" t="str">
        <f>IF(JURNAL!D725="k",JURNAL!C725,"")</f>
        <v/>
      </c>
      <c r="D724" s="173" t="str">
        <f>IF(JURNAL!D725="k",JURNAL!E725,"")</f>
        <v/>
      </c>
      <c r="E724" s="202" t="str">
        <f>IF(JURNAL!D725="k",JURNAL!F725,"")</f>
        <v/>
      </c>
      <c r="F724" s="173" t="str">
        <f>IF(JURNAL!D725="k",JURNAL!G725,"")</f>
        <v/>
      </c>
      <c r="G724" s="172" t="str">
        <f t="shared" si="24"/>
        <v/>
      </c>
      <c r="H724" s="171" t="str">
        <f>IF(JURNAL!D725="k",JURNAL!I725,"")</f>
        <v/>
      </c>
      <c r="I724" s="173" t="str">
        <f>IF(JURNAL!D725="k",JURNAL!J725,"")</f>
        <v/>
      </c>
      <c r="J724" s="172" t="str">
        <f t="shared" si="25"/>
        <v/>
      </c>
      <c r="K724" s="171" t="str">
        <f>IF(JURNAL!D725="k",JURNAL!L725,"")</f>
        <v/>
      </c>
      <c r="L724" s="160"/>
    </row>
    <row r="725" spans="2:12" x14ac:dyDescent="0.2">
      <c r="B725" s="159"/>
      <c r="C725" s="201" t="str">
        <f>IF(JURNAL!D726="k",JURNAL!C726,"")</f>
        <v/>
      </c>
      <c r="D725" s="173" t="str">
        <f>IF(JURNAL!D726="k",JURNAL!E726,"")</f>
        <v/>
      </c>
      <c r="E725" s="202" t="str">
        <f>IF(JURNAL!D726="k",JURNAL!F726,"")</f>
        <v/>
      </c>
      <c r="F725" s="173" t="str">
        <f>IF(JURNAL!D726="k",JURNAL!G726,"")</f>
        <v/>
      </c>
      <c r="G725" s="172" t="str">
        <f t="shared" si="24"/>
        <v/>
      </c>
      <c r="H725" s="171" t="str">
        <f>IF(JURNAL!D726="k",JURNAL!I726,"")</f>
        <v/>
      </c>
      <c r="I725" s="173" t="str">
        <f>IF(JURNAL!D726="k",JURNAL!J726,"")</f>
        <v/>
      </c>
      <c r="J725" s="172" t="str">
        <f t="shared" si="25"/>
        <v/>
      </c>
      <c r="K725" s="171" t="str">
        <f>IF(JURNAL!D726="k",JURNAL!L726,"")</f>
        <v/>
      </c>
      <c r="L725" s="160"/>
    </row>
    <row r="726" spans="2:12" x14ac:dyDescent="0.2">
      <c r="B726" s="159"/>
      <c r="C726" s="201" t="str">
        <f>IF(JURNAL!D727="k",JURNAL!C727,"")</f>
        <v/>
      </c>
      <c r="D726" s="173" t="str">
        <f>IF(JURNAL!D727="k",JURNAL!E727,"")</f>
        <v/>
      </c>
      <c r="E726" s="202" t="str">
        <f>IF(JURNAL!D727="k",JURNAL!F727,"")</f>
        <v/>
      </c>
      <c r="F726" s="173" t="str">
        <f>IF(JURNAL!D727="k",JURNAL!G727,"")</f>
        <v/>
      </c>
      <c r="G726" s="172" t="str">
        <f t="shared" si="24"/>
        <v/>
      </c>
      <c r="H726" s="171" t="str">
        <f>IF(JURNAL!D727="k",JURNAL!I727,"")</f>
        <v/>
      </c>
      <c r="I726" s="173" t="str">
        <f>IF(JURNAL!D727="k",JURNAL!J727,"")</f>
        <v/>
      </c>
      <c r="J726" s="172" t="str">
        <f t="shared" si="25"/>
        <v/>
      </c>
      <c r="K726" s="171" t="str">
        <f>IF(JURNAL!D727="k",JURNAL!L727,"")</f>
        <v/>
      </c>
      <c r="L726" s="160"/>
    </row>
    <row r="727" spans="2:12" x14ac:dyDescent="0.2">
      <c r="B727" s="159"/>
      <c r="C727" s="201" t="str">
        <f>IF(JURNAL!D728="k",JURNAL!C728,"")</f>
        <v/>
      </c>
      <c r="D727" s="173" t="str">
        <f>IF(JURNAL!D728="k",JURNAL!E728,"")</f>
        <v/>
      </c>
      <c r="E727" s="202" t="str">
        <f>IF(JURNAL!D728="k",JURNAL!F728,"")</f>
        <v/>
      </c>
      <c r="F727" s="173" t="str">
        <f>IF(JURNAL!D728="k",JURNAL!G728,"")</f>
        <v/>
      </c>
      <c r="G727" s="172" t="str">
        <f t="shared" si="24"/>
        <v/>
      </c>
      <c r="H727" s="171" t="str">
        <f>IF(JURNAL!D728="k",JURNAL!I728,"")</f>
        <v/>
      </c>
      <c r="I727" s="173" t="str">
        <f>IF(JURNAL!D728="k",JURNAL!J728,"")</f>
        <v/>
      </c>
      <c r="J727" s="172" t="str">
        <f t="shared" si="25"/>
        <v/>
      </c>
      <c r="K727" s="171" t="str">
        <f>IF(JURNAL!D728="k",JURNAL!L728,"")</f>
        <v/>
      </c>
      <c r="L727" s="160"/>
    </row>
    <row r="728" spans="2:12" x14ac:dyDescent="0.2">
      <c r="B728" s="159"/>
      <c r="C728" s="201" t="str">
        <f>IF(JURNAL!D729="k",JURNAL!C729,"")</f>
        <v/>
      </c>
      <c r="D728" s="173" t="str">
        <f>IF(JURNAL!D729="k",JURNAL!E729,"")</f>
        <v/>
      </c>
      <c r="E728" s="202" t="str">
        <f>IF(JURNAL!D729="k",JURNAL!F729,"")</f>
        <v/>
      </c>
      <c r="F728" s="173" t="str">
        <f>IF(JURNAL!D729="k",JURNAL!G729,"")</f>
        <v/>
      </c>
      <c r="G728" s="172" t="str">
        <f t="shared" si="24"/>
        <v/>
      </c>
      <c r="H728" s="171" t="str">
        <f>IF(JURNAL!D729="k",JURNAL!I729,"")</f>
        <v/>
      </c>
      <c r="I728" s="173" t="str">
        <f>IF(JURNAL!D729="k",JURNAL!J729,"")</f>
        <v/>
      </c>
      <c r="J728" s="172" t="str">
        <f t="shared" si="25"/>
        <v/>
      </c>
      <c r="K728" s="171" t="str">
        <f>IF(JURNAL!D729="k",JURNAL!L729,"")</f>
        <v/>
      </c>
      <c r="L728" s="160"/>
    </row>
    <row r="729" spans="2:12" x14ac:dyDescent="0.2">
      <c r="B729" s="159"/>
      <c r="C729" s="201" t="str">
        <f>IF(JURNAL!D730="k",JURNAL!C730,"")</f>
        <v/>
      </c>
      <c r="D729" s="173" t="str">
        <f>IF(JURNAL!D730="k",JURNAL!E730,"")</f>
        <v/>
      </c>
      <c r="E729" s="202" t="str">
        <f>IF(JURNAL!D730="k",JURNAL!F730,"")</f>
        <v/>
      </c>
      <c r="F729" s="173" t="str">
        <f>IF(JURNAL!D730="k",JURNAL!G730,"")</f>
        <v/>
      </c>
      <c r="G729" s="172" t="str">
        <f t="shared" si="24"/>
        <v/>
      </c>
      <c r="H729" s="171" t="str">
        <f>IF(JURNAL!D730="k",JURNAL!I730,"")</f>
        <v/>
      </c>
      <c r="I729" s="173" t="str">
        <f>IF(JURNAL!D730="k",JURNAL!J730,"")</f>
        <v/>
      </c>
      <c r="J729" s="172" t="str">
        <f t="shared" si="25"/>
        <v/>
      </c>
      <c r="K729" s="171" t="str">
        <f>IF(JURNAL!D730="k",JURNAL!L730,"")</f>
        <v/>
      </c>
      <c r="L729" s="160"/>
    </row>
    <row r="730" spans="2:12" x14ac:dyDescent="0.2">
      <c r="B730" s="159"/>
      <c r="C730" s="201" t="str">
        <f>IF(JURNAL!D731="k",JURNAL!C731,"")</f>
        <v/>
      </c>
      <c r="D730" s="173" t="str">
        <f>IF(JURNAL!D731="k",JURNAL!E731,"")</f>
        <v/>
      </c>
      <c r="E730" s="202" t="str">
        <f>IF(JURNAL!D731="k",JURNAL!F731,"")</f>
        <v/>
      </c>
      <c r="F730" s="173" t="str">
        <f>IF(JURNAL!D731="k",JURNAL!G731,"")</f>
        <v/>
      </c>
      <c r="G730" s="172" t="str">
        <f t="shared" si="24"/>
        <v/>
      </c>
      <c r="H730" s="171" t="str">
        <f>IF(JURNAL!D731="k",JURNAL!I731,"")</f>
        <v/>
      </c>
      <c r="I730" s="173" t="str">
        <f>IF(JURNAL!D731="k",JURNAL!J731,"")</f>
        <v/>
      </c>
      <c r="J730" s="172" t="str">
        <f t="shared" si="25"/>
        <v/>
      </c>
      <c r="K730" s="171" t="str">
        <f>IF(JURNAL!D731="k",JURNAL!L731,"")</f>
        <v/>
      </c>
      <c r="L730" s="160"/>
    </row>
    <row r="731" spans="2:12" x14ac:dyDescent="0.2">
      <c r="B731" s="159"/>
      <c r="C731" s="201" t="str">
        <f>IF(JURNAL!D732="k",JURNAL!C732,"")</f>
        <v/>
      </c>
      <c r="D731" s="173" t="str">
        <f>IF(JURNAL!D732="k",JURNAL!E732,"")</f>
        <v/>
      </c>
      <c r="E731" s="202" t="str">
        <f>IF(JURNAL!D732="k",JURNAL!F732,"")</f>
        <v/>
      </c>
      <c r="F731" s="173" t="str">
        <f>IF(JURNAL!D732="k",JURNAL!G732,"")</f>
        <v/>
      </c>
      <c r="G731" s="172" t="str">
        <f t="shared" si="24"/>
        <v/>
      </c>
      <c r="H731" s="171" t="str">
        <f>IF(JURNAL!D732="k",JURNAL!I732,"")</f>
        <v/>
      </c>
      <c r="I731" s="173" t="str">
        <f>IF(JURNAL!D732="k",JURNAL!J732,"")</f>
        <v/>
      </c>
      <c r="J731" s="172" t="str">
        <f t="shared" si="25"/>
        <v/>
      </c>
      <c r="K731" s="171" t="str">
        <f>IF(JURNAL!D732="k",JURNAL!L732,"")</f>
        <v/>
      </c>
      <c r="L731" s="160"/>
    </row>
    <row r="732" spans="2:12" x14ac:dyDescent="0.2">
      <c r="B732" s="159"/>
      <c r="C732" s="201" t="str">
        <f>IF(JURNAL!D733="k",JURNAL!C733,"")</f>
        <v/>
      </c>
      <c r="D732" s="173" t="str">
        <f>IF(JURNAL!D733="k",JURNAL!E733,"")</f>
        <v/>
      </c>
      <c r="E732" s="202" t="str">
        <f>IF(JURNAL!D733="k",JURNAL!F733,"")</f>
        <v/>
      </c>
      <c r="F732" s="173" t="str">
        <f>IF(JURNAL!D733="k",JURNAL!G733,"")</f>
        <v/>
      </c>
      <c r="G732" s="172" t="str">
        <f t="shared" si="24"/>
        <v/>
      </c>
      <c r="H732" s="171" t="str">
        <f>IF(JURNAL!D733="k",JURNAL!I733,"")</f>
        <v/>
      </c>
      <c r="I732" s="173" t="str">
        <f>IF(JURNAL!D733="k",JURNAL!J733,"")</f>
        <v/>
      </c>
      <c r="J732" s="172" t="str">
        <f t="shared" si="25"/>
        <v/>
      </c>
      <c r="K732" s="171" t="str">
        <f>IF(JURNAL!D733="k",JURNAL!L733,"")</f>
        <v/>
      </c>
      <c r="L732" s="160"/>
    </row>
    <row r="733" spans="2:12" x14ac:dyDescent="0.2">
      <c r="B733" s="159"/>
      <c r="C733" s="201" t="str">
        <f>IF(JURNAL!D734="k",JURNAL!C734,"")</f>
        <v/>
      </c>
      <c r="D733" s="173" t="str">
        <f>IF(JURNAL!D734="k",JURNAL!E734,"")</f>
        <v/>
      </c>
      <c r="E733" s="202" t="str">
        <f>IF(JURNAL!D734="k",JURNAL!F734,"")</f>
        <v/>
      </c>
      <c r="F733" s="173" t="str">
        <f>IF(JURNAL!D734="k",JURNAL!G734,"")</f>
        <v/>
      </c>
      <c r="G733" s="172" t="str">
        <f t="shared" si="24"/>
        <v/>
      </c>
      <c r="H733" s="171" t="str">
        <f>IF(JURNAL!D734="k",JURNAL!I734,"")</f>
        <v/>
      </c>
      <c r="I733" s="173" t="str">
        <f>IF(JURNAL!D734="k",JURNAL!J734,"")</f>
        <v/>
      </c>
      <c r="J733" s="172" t="str">
        <f t="shared" si="25"/>
        <v/>
      </c>
      <c r="K733" s="171" t="str">
        <f>IF(JURNAL!D734="k",JURNAL!L734,"")</f>
        <v/>
      </c>
      <c r="L733" s="160"/>
    </row>
    <row r="734" spans="2:12" x14ac:dyDescent="0.2">
      <c r="B734" s="159"/>
      <c r="C734" s="201" t="str">
        <f>IF(JURNAL!D735="k",JURNAL!C735,"")</f>
        <v/>
      </c>
      <c r="D734" s="173" t="str">
        <f>IF(JURNAL!D735="k",JURNAL!E735,"")</f>
        <v/>
      </c>
      <c r="E734" s="202" t="str">
        <f>IF(JURNAL!D735="k",JURNAL!F735,"")</f>
        <v/>
      </c>
      <c r="F734" s="173" t="str">
        <f>IF(JURNAL!D735="k",JURNAL!G735,"")</f>
        <v/>
      </c>
      <c r="G734" s="172" t="str">
        <f t="shared" si="24"/>
        <v/>
      </c>
      <c r="H734" s="171" t="str">
        <f>IF(JURNAL!D735="k",JURNAL!I735,"")</f>
        <v/>
      </c>
      <c r="I734" s="173" t="str">
        <f>IF(JURNAL!D735="k",JURNAL!J735,"")</f>
        <v/>
      </c>
      <c r="J734" s="172" t="str">
        <f t="shared" si="25"/>
        <v/>
      </c>
      <c r="K734" s="171" t="str">
        <f>IF(JURNAL!D735="k",JURNAL!L735,"")</f>
        <v/>
      </c>
      <c r="L734" s="160"/>
    </row>
    <row r="735" spans="2:12" x14ac:dyDescent="0.2">
      <c r="B735" s="159"/>
      <c r="C735" s="201" t="str">
        <f>IF(JURNAL!D736="k",JURNAL!C736,"")</f>
        <v/>
      </c>
      <c r="D735" s="173" t="str">
        <f>IF(JURNAL!D736="k",JURNAL!E736,"")</f>
        <v/>
      </c>
      <c r="E735" s="202" t="str">
        <f>IF(JURNAL!D736="k",JURNAL!F736,"")</f>
        <v/>
      </c>
      <c r="F735" s="173" t="str">
        <f>IF(JURNAL!D736="k",JURNAL!G736,"")</f>
        <v/>
      </c>
      <c r="G735" s="172" t="str">
        <f t="shared" si="24"/>
        <v/>
      </c>
      <c r="H735" s="171" t="str">
        <f>IF(JURNAL!D736="k",JURNAL!I736,"")</f>
        <v/>
      </c>
      <c r="I735" s="173" t="str">
        <f>IF(JURNAL!D736="k",JURNAL!J736,"")</f>
        <v/>
      </c>
      <c r="J735" s="172" t="str">
        <f t="shared" si="25"/>
        <v/>
      </c>
      <c r="K735" s="171" t="str">
        <f>IF(JURNAL!D736="k",JURNAL!L736,"")</f>
        <v/>
      </c>
      <c r="L735" s="160"/>
    </row>
    <row r="736" spans="2:12" x14ac:dyDescent="0.2">
      <c r="B736" s="159"/>
      <c r="C736" s="201" t="str">
        <f>IF(JURNAL!D737="k",JURNAL!C737,"")</f>
        <v/>
      </c>
      <c r="D736" s="173" t="str">
        <f>IF(JURNAL!D737="k",JURNAL!E737,"")</f>
        <v/>
      </c>
      <c r="E736" s="202" t="str">
        <f>IF(JURNAL!D737="k",JURNAL!F737,"")</f>
        <v/>
      </c>
      <c r="F736" s="173" t="str">
        <f>IF(JURNAL!D737="k",JURNAL!G737,"")</f>
        <v/>
      </c>
      <c r="G736" s="172" t="str">
        <f t="shared" si="24"/>
        <v/>
      </c>
      <c r="H736" s="171" t="str">
        <f>IF(JURNAL!D737="k",JURNAL!I737,"")</f>
        <v/>
      </c>
      <c r="I736" s="173" t="str">
        <f>IF(JURNAL!D737="k",JURNAL!J737,"")</f>
        <v/>
      </c>
      <c r="J736" s="172" t="str">
        <f t="shared" si="25"/>
        <v/>
      </c>
      <c r="K736" s="171" t="str">
        <f>IF(JURNAL!D737="k",JURNAL!L737,"")</f>
        <v/>
      </c>
      <c r="L736" s="160"/>
    </row>
    <row r="737" spans="2:12" x14ac:dyDescent="0.2">
      <c r="B737" s="159"/>
      <c r="C737" s="201" t="str">
        <f>IF(JURNAL!D738="k",JURNAL!C738,"")</f>
        <v/>
      </c>
      <c r="D737" s="173" t="str">
        <f>IF(JURNAL!D738="k",JURNAL!E738,"")</f>
        <v/>
      </c>
      <c r="E737" s="202" t="str">
        <f>IF(JURNAL!D738="k",JURNAL!F738,"")</f>
        <v/>
      </c>
      <c r="F737" s="173" t="str">
        <f>IF(JURNAL!D738="k",JURNAL!G738,"")</f>
        <v/>
      </c>
      <c r="G737" s="172" t="str">
        <f t="shared" si="24"/>
        <v/>
      </c>
      <c r="H737" s="171" t="str">
        <f>IF(JURNAL!D738="k",JURNAL!I738,"")</f>
        <v/>
      </c>
      <c r="I737" s="173" t="str">
        <f>IF(JURNAL!D738="k",JURNAL!J738,"")</f>
        <v/>
      </c>
      <c r="J737" s="172" t="str">
        <f t="shared" si="25"/>
        <v/>
      </c>
      <c r="K737" s="171" t="str">
        <f>IF(JURNAL!D738="k",JURNAL!L738,"")</f>
        <v/>
      </c>
      <c r="L737" s="160"/>
    </row>
    <row r="738" spans="2:12" x14ac:dyDescent="0.2">
      <c r="B738" s="159"/>
      <c r="C738" s="201" t="str">
        <f>IF(JURNAL!D739="k",JURNAL!C739,"")</f>
        <v/>
      </c>
      <c r="D738" s="173" t="str">
        <f>IF(JURNAL!D739="k",JURNAL!E739,"")</f>
        <v/>
      </c>
      <c r="E738" s="202" t="str">
        <f>IF(JURNAL!D739="k",JURNAL!F739,"")</f>
        <v/>
      </c>
      <c r="F738" s="173" t="str">
        <f>IF(JURNAL!D739="k",JURNAL!G739,"")</f>
        <v/>
      </c>
      <c r="G738" s="172" t="str">
        <f t="shared" si="24"/>
        <v/>
      </c>
      <c r="H738" s="171" t="str">
        <f>IF(JURNAL!D739="k",JURNAL!I739,"")</f>
        <v/>
      </c>
      <c r="I738" s="173" t="str">
        <f>IF(JURNAL!D739="k",JURNAL!J739,"")</f>
        <v/>
      </c>
      <c r="J738" s="172" t="str">
        <f t="shared" si="25"/>
        <v/>
      </c>
      <c r="K738" s="171" t="str">
        <f>IF(JURNAL!D739="k",JURNAL!L739,"")</f>
        <v/>
      </c>
      <c r="L738" s="160"/>
    </row>
    <row r="739" spans="2:12" x14ac:dyDescent="0.2">
      <c r="B739" s="159"/>
      <c r="C739" s="201" t="str">
        <f>IF(JURNAL!D740="k",JURNAL!C740,"")</f>
        <v/>
      </c>
      <c r="D739" s="173" t="str">
        <f>IF(JURNAL!D740="k",JURNAL!E740,"")</f>
        <v/>
      </c>
      <c r="E739" s="202" t="str">
        <f>IF(JURNAL!D740="k",JURNAL!F740,"")</f>
        <v/>
      </c>
      <c r="F739" s="173" t="str">
        <f>IF(JURNAL!D740="k",JURNAL!G740,"")</f>
        <v/>
      </c>
      <c r="G739" s="172" t="str">
        <f t="shared" si="24"/>
        <v/>
      </c>
      <c r="H739" s="171" t="str">
        <f>IF(JURNAL!D740="k",JURNAL!I740,"")</f>
        <v/>
      </c>
      <c r="I739" s="173" t="str">
        <f>IF(JURNAL!D740="k",JURNAL!J740,"")</f>
        <v/>
      </c>
      <c r="J739" s="172" t="str">
        <f t="shared" si="25"/>
        <v/>
      </c>
      <c r="K739" s="171" t="str">
        <f>IF(JURNAL!D740="k",JURNAL!L740,"")</f>
        <v/>
      </c>
      <c r="L739" s="160"/>
    </row>
    <row r="740" spans="2:12" x14ac:dyDescent="0.2">
      <c r="B740" s="159"/>
      <c r="C740" s="201" t="str">
        <f>IF(JURNAL!D741="k",JURNAL!C741,"")</f>
        <v/>
      </c>
      <c r="D740" s="173" t="str">
        <f>IF(JURNAL!D741="k",JURNAL!E741,"")</f>
        <v/>
      </c>
      <c r="E740" s="202" t="str">
        <f>IF(JURNAL!D741="k",JURNAL!F741,"")</f>
        <v/>
      </c>
      <c r="F740" s="173" t="str">
        <f>IF(JURNAL!D741="k",JURNAL!G741,"")</f>
        <v/>
      </c>
      <c r="G740" s="172" t="str">
        <f t="shared" si="24"/>
        <v/>
      </c>
      <c r="H740" s="171" t="str">
        <f>IF(JURNAL!D741="k",JURNAL!I741,"")</f>
        <v/>
      </c>
      <c r="I740" s="173" t="str">
        <f>IF(JURNAL!D741="k",JURNAL!J741,"")</f>
        <v/>
      </c>
      <c r="J740" s="172" t="str">
        <f t="shared" si="25"/>
        <v/>
      </c>
      <c r="K740" s="171" t="str">
        <f>IF(JURNAL!D741="k",JURNAL!L741,"")</f>
        <v/>
      </c>
      <c r="L740" s="160"/>
    </row>
    <row r="741" spans="2:12" x14ac:dyDescent="0.2">
      <c r="B741" s="159"/>
      <c r="C741" s="201" t="str">
        <f>IF(JURNAL!D742="k",JURNAL!C742,"")</f>
        <v/>
      </c>
      <c r="D741" s="173" t="str">
        <f>IF(JURNAL!D742="k",JURNAL!E742,"")</f>
        <v/>
      </c>
      <c r="E741" s="202" t="str">
        <f>IF(JURNAL!D742="k",JURNAL!F742,"")</f>
        <v/>
      </c>
      <c r="F741" s="173" t="str">
        <f>IF(JURNAL!D742="k",JURNAL!G742,"")</f>
        <v/>
      </c>
      <c r="G741" s="172" t="str">
        <f t="shared" ref="G741:G804" si="26">IF(F741="","",VLOOKUP(F741,NamaAkun,2))</f>
        <v/>
      </c>
      <c r="H741" s="171" t="str">
        <f>IF(JURNAL!D742="k",JURNAL!I742,"")</f>
        <v/>
      </c>
      <c r="I741" s="173" t="str">
        <f>IF(JURNAL!D742="k",JURNAL!J742,"")</f>
        <v/>
      </c>
      <c r="J741" s="172" t="str">
        <f t="shared" ref="J741:J804" si="27">IF(I741="","",VLOOKUP(I741,NamaAkun,2))</f>
        <v/>
      </c>
      <c r="K741" s="171" t="str">
        <f>IF(JURNAL!D742="k",JURNAL!L742,"")</f>
        <v/>
      </c>
      <c r="L741" s="160"/>
    </row>
    <row r="742" spans="2:12" x14ac:dyDescent="0.2">
      <c r="B742" s="159"/>
      <c r="C742" s="201" t="str">
        <f>IF(JURNAL!D743="k",JURNAL!C743,"")</f>
        <v/>
      </c>
      <c r="D742" s="173" t="str">
        <f>IF(JURNAL!D743="k",JURNAL!E743,"")</f>
        <v/>
      </c>
      <c r="E742" s="202" t="str">
        <f>IF(JURNAL!D743="k",JURNAL!F743,"")</f>
        <v/>
      </c>
      <c r="F742" s="173" t="str">
        <f>IF(JURNAL!D743="k",JURNAL!G743,"")</f>
        <v/>
      </c>
      <c r="G742" s="172" t="str">
        <f t="shared" si="26"/>
        <v/>
      </c>
      <c r="H742" s="171" t="str">
        <f>IF(JURNAL!D743="k",JURNAL!I743,"")</f>
        <v/>
      </c>
      <c r="I742" s="173" t="str">
        <f>IF(JURNAL!D743="k",JURNAL!J743,"")</f>
        <v/>
      </c>
      <c r="J742" s="172" t="str">
        <f t="shared" si="27"/>
        <v/>
      </c>
      <c r="K742" s="171" t="str">
        <f>IF(JURNAL!D743="k",JURNAL!L743,"")</f>
        <v/>
      </c>
      <c r="L742" s="160"/>
    </row>
    <row r="743" spans="2:12" x14ac:dyDescent="0.2">
      <c r="B743" s="159"/>
      <c r="C743" s="201" t="str">
        <f>IF(JURNAL!D744="k",JURNAL!C744,"")</f>
        <v/>
      </c>
      <c r="D743" s="173" t="str">
        <f>IF(JURNAL!D744="k",JURNAL!E744,"")</f>
        <v/>
      </c>
      <c r="E743" s="202" t="str">
        <f>IF(JURNAL!D744="k",JURNAL!F744,"")</f>
        <v/>
      </c>
      <c r="F743" s="173" t="str">
        <f>IF(JURNAL!D744="k",JURNAL!G744,"")</f>
        <v/>
      </c>
      <c r="G743" s="172" t="str">
        <f t="shared" si="26"/>
        <v/>
      </c>
      <c r="H743" s="171" t="str">
        <f>IF(JURNAL!D744="k",JURNAL!I744,"")</f>
        <v/>
      </c>
      <c r="I743" s="173" t="str">
        <f>IF(JURNAL!D744="k",JURNAL!J744,"")</f>
        <v/>
      </c>
      <c r="J743" s="172" t="str">
        <f t="shared" si="27"/>
        <v/>
      </c>
      <c r="K743" s="171" t="str">
        <f>IF(JURNAL!D744="k",JURNAL!L744,"")</f>
        <v/>
      </c>
      <c r="L743" s="160"/>
    </row>
    <row r="744" spans="2:12" x14ac:dyDescent="0.2">
      <c r="B744" s="159"/>
      <c r="C744" s="201" t="str">
        <f>IF(JURNAL!D745="k",JURNAL!C745,"")</f>
        <v/>
      </c>
      <c r="D744" s="173" t="str">
        <f>IF(JURNAL!D745="k",JURNAL!E745,"")</f>
        <v/>
      </c>
      <c r="E744" s="202" t="str">
        <f>IF(JURNAL!D745="k",JURNAL!F745,"")</f>
        <v/>
      </c>
      <c r="F744" s="173" t="str">
        <f>IF(JURNAL!D745="k",JURNAL!G745,"")</f>
        <v/>
      </c>
      <c r="G744" s="172" t="str">
        <f t="shared" si="26"/>
        <v/>
      </c>
      <c r="H744" s="171" t="str">
        <f>IF(JURNAL!D745="k",JURNAL!I745,"")</f>
        <v/>
      </c>
      <c r="I744" s="173" t="str">
        <f>IF(JURNAL!D745="k",JURNAL!J745,"")</f>
        <v/>
      </c>
      <c r="J744" s="172" t="str">
        <f t="shared" si="27"/>
        <v/>
      </c>
      <c r="K744" s="171" t="str">
        <f>IF(JURNAL!D745="k",JURNAL!L745,"")</f>
        <v/>
      </c>
      <c r="L744" s="160"/>
    </row>
    <row r="745" spans="2:12" x14ac:dyDescent="0.2">
      <c r="B745" s="159"/>
      <c r="C745" s="201" t="str">
        <f>IF(JURNAL!D746="k",JURNAL!C746,"")</f>
        <v/>
      </c>
      <c r="D745" s="173" t="str">
        <f>IF(JURNAL!D746="k",JURNAL!E746,"")</f>
        <v/>
      </c>
      <c r="E745" s="202" t="str">
        <f>IF(JURNAL!D746="k",JURNAL!F746,"")</f>
        <v/>
      </c>
      <c r="F745" s="173" t="str">
        <f>IF(JURNAL!D746="k",JURNAL!G746,"")</f>
        <v/>
      </c>
      <c r="G745" s="172" t="str">
        <f t="shared" si="26"/>
        <v/>
      </c>
      <c r="H745" s="171" t="str">
        <f>IF(JURNAL!D746="k",JURNAL!I746,"")</f>
        <v/>
      </c>
      <c r="I745" s="173" t="str">
        <f>IF(JURNAL!D746="k",JURNAL!J746,"")</f>
        <v/>
      </c>
      <c r="J745" s="172" t="str">
        <f t="shared" si="27"/>
        <v/>
      </c>
      <c r="K745" s="171" t="str">
        <f>IF(JURNAL!D746="k",JURNAL!L746,"")</f>
        <v/>
      </c>
      <c r="L745" s="160"/>
    </row>
    <row r="746" spans="2:12" x14ac:dyDescent="0.2">
      <c r="B746" s="159"/>
      <c r="C746" s="201" t="str">
        <f>IF(JURNAL!D747="k",JURNAL!C747,"")</f>
        <v/>
      </c>
      <c r="D746" s="173" t="str">
        <f>IF(JURNAL!D747="k",JURNAL!E747,"")</f>
        <v/>
      </c>
      <c r="E746" s="202" t="str">
        <f>IF(JURNAL!D747="k",JURNAL!F747,"")</f>
        <v/>
      </c>
      <c r="F746" s="173" t="str">
        <f>IF(JURNAL!D747="k",JURNAL!G747,"")</f>
        <v/>
      </c>
      <c r="G746" s="172" t="str">
        <f t="shared" si="26"/>
        <v/>
      </c>
      <c r="H746" s="171" t="str">
        <f>IF(JURNAL!D747="k",JURNAL!I747,"")</f>
        <v/>
      </c>
      <c r="I746" s="173" t="str">
        <f>IF(JURNAL!D747="k",JURNAL!J747,"")</f>
        <v/>
      </c>
      <c r="J746" s="172" t="str">
        <f t="shared" si="27"/>
        <v/>
      </c>
      <c r="K746" s="171" t="str">
        <f>IF(JURNAL!D747="k",JURNAL!L747,"")</f>
        <v/>
      </c>
      <c r="L746" s="160"/>
    </row>
    <row r="747" spans="2:12" x14ac:dyDescent="0.2">
      <c r="B747" s="159"/>
      <c r="C747" s="201" t="str">
        <f>IF(JURNAL!D748="k",JURNAL!C748,"")</f>
        <v/>
      </c>
      <c r="D747" s="173" t="str">
        <f>IF(JURNAL!D748="k",JURNAL!E748,"")</f>
        <v/>
      </c>
      <c r="E747" s="202" t="str">
        <f>IF(JURNAL!D748="k",JURNAL!F748,"")</f>
        <v/>
      </c>
      <c r="F747" s="173" t="str">
        <f>IF(JURNAL!D748="k",JURNAL!G748,"")</f>
        <v/>
      </c>
      <c r="G747" s="172" t="str">
        <f t="shared" si="26"/>
        <v/>
      </c>
      <c r="H747" s="171" t="str">
        <f>IF(JURNAL!D748="k",JURNAL!I748,"")</f>
        <v/>
      </c>
      <c r="I747" s="173" t="str">
        <f>IF(JURNAL!D748="k",JURNAL!J748,"")</f>
        <v/>
      </c>
      <c r="J747" s="172" t="str">
        <f t="shared" si="27"/>
        <v/>
      </c>
      <c r="K747" s="171" t="str">
        <f>IF(JURNAL!D748="k",JURNAL!L748,"")</f>
        <v/>
      </c>
      <c r="L747" s="160"/>
    </row>
    <row r="748" spans="2:12" x14ac:dyDescent="0.2">
      <c r="B748" s="159"/>
      <c r="C748" s="201" t="str">
        <f>IF(JURNAL!D749="k",JURNAL!C749,"")</f>
        <v/>
      </c>
      <c r="D748" s="173" t="str">
        <f>IF(JURNAL!D749="k",JURNAL!E749,"")</f>
        <v/>
      </c>
      <c r="E748" s="202" t="str">
        <f>IF(JURNAL!D749="k",JURNAL!F749,"")</f>
        <v/>
      </c>
      <c r="F748" s="173" t="str">
        <f>IF(JURNAL!D749="k",JURNAL!G749,"")</f>
        <v/>
      </c>
      <c r="G748" s="172" t="str">
        <f t="shared" si="26"/>
        <v/>
      </c>
      <c r="H748" s="171" t="str">
        <f>IF(JURNAL!D749="k",JURNAL!I749,"")</f>
        <v/>
      </c>
      <c r="I748" s="173" t="str">
        <f>IF(JURNAL!D749="k",JURNAL!J749,"")</f>
        <v/>
      </c>
      <c r="J748" s="172" t="str">
        <f t="shared" si="27"/>
        <v/>
      </c>
      <c r="K748" s="171" t="str">
        <f>IF(JURNAL!D749="k",JURNAL!L749,"")</f>
        <v/>
      </c>
      <c r="L748" s="160"/>
    </row>
    <row r="749" spans="2:12" x14ac:dyDescent="0.2">
      <c r="B749" s="159"/>
      <c r="C749" s="201" t="str">
        <f>IF(JURNAL!D750="k",JURNAL!C750,"")</f>
        <v/>
      </c>
      <c r="D749" s="173" t="str">
        <f>IF(JURNAL!D750="k",JURNAL!E750,"")</f>
        <v/>
      </c>
      <c r="E749" s="202" t="str">
        <f>IF(JURNAL!D750="k",JURNAL!F750,"")</f>
        <v/>
      </c>
      <c r="F749" s="173" t="str">
        <f>IF(JURNAL!D750="k",JURNAL!G750,"")</f>
        <v/>
      </c>
      <c r="G749" s="172" t="str">
        <f t="shared" si="26"/>
        <v/>
      </c>
      <c r="H749" s="171" t="str">
        <f>IF(JURNAL!D750="k",JURNAL!I750,"")</f>
        <v/>
      </c>
      <c r="I749" s="173" t="str">
        <f>IF(JURNAL!D750="k",JURNAL!J750,"")</f>
        <v/>
      </c>
      <c r="J749" s="172" t="str">
        <f t="shared" si="27"/>
        <v/>
      </c>
      <c r="K749" s="171" t="str">
        <f>IF(JURNAL!D750="k",JURNAL!L750,"")</f>
        <v/>
      </c>
      <c r="L749" s="160"/>
    </row>
    <row r="750" spans="2:12" x14ac:dyDescent="0.2">
      <c r="B750" s="159"/>
      <c r="C750" s="201" t="str">
        <f>IF(JURNAL!D751="k",JURNAL!C751,"")</f>
        <v/>
      </c>
      <c r="D750" s="173" t="str">
        <f>IF(JURNAL!D751="k",JURNAL!E751,"")</f>
        <v/>
      </c>
      <c r="E750" s="202" t="str">
        <f>IF(JURNAL!D751="k",JURNAL!F751,"")</f>
        <v/>
      </c>
      <c r="F750" s="173" t="str">
        <f>IF(JURNAL!D751="k",JURNAL!G751,"")</f>
        <v/>
      </c>
      <c r="G750" s="172" t="str">
        <f t="shared" si="26"/>
        <v/>
      </c>
      <c r="H750" s="171" t="str">
        <f>IF(JURNAL!D751="k",JURNAL!I751,"")</f>
        <v/>
      </c>
      <c r="I750" s="173" t="str">
        <f>IF(JURNAL!D751="k",JURNAL!J751,"")</f>
        <v/>
      </c>
      <c r="J750" s="172" t="str">
        <f t="shared" si="27"/>
        <v/>
      </c>
      <c r="K750" s="171" t="str">
        <f>IF(JURNAL!D751="k",JURNAL!L751,"")</f>
        <v/>
      </c>
      <c r="L750" s="160"/>
    </row>
    <row r="751" spans="2:12" x14ac:dyDescent="0.2">
      <c r="B751" s="159"/>
      <c r="C751" s="201" t="str">
        <f>IF(JURNAL!D752="k",JURNAL!C752,"")</f>
        <v/>
      </c>
      <c r="D751" s="173" t="str">
        <f>IF(JURNAL!D752="k",JURNAL!E752,"")</f>
        <v/>
      </c>
      <c r="E751" s="202" t="str">
        <f>IF(JURNAL!D752="k",JURNAL!F752,"")</f>
        <v/>
      </c>
      <c r="F751" s="173" t="str">
        <f>IF(JURNAL!D752="k",JURNAL!G752,"")</f>
        <v/>
      </c>
      <c r="G751" s="172" t="str">
        <f t="shared" si="26"/>
        <v/>
      </c>
      <c r="H751" s="171" t="str">
        <f>IF(JURNAL!D752="k",JURNAL!I752,"")</f>
        <v/>
      </c>
      <c r="I751" s="173" t="str">
        <f>IF(JURNAL!D752="k",JURNAL!J752,"")</f>
        <v/>
      </c>
      <c r="J751" s="172" t="str">
        <f t="shared" si="27"/>
        <v/>
      </c>
      <c r="K751" s="171" t="str">
        <f>IF(JURNAL!D752="k",JURNAL!L752,"")</f>
        <v/>
      </c>
      <c r="L751" s="160"/>
    </row>
    <row r="752" spans="2:12" x14ac:dyDescent="0.2">
      <c r="B752" s="159"/>
      <c r="C752" s="201" t="str">
        <f>IF(JURNAL!D753="k",JURNAL!C753,"")</f>
        <v/>
      </c>
      <c r="D752" s="173" t="str">
        <f>IF(JURNAL!D753="k",JURNAL!E753,"")</f>
        <v/>
      </c>
      <c r="E752" s="202" t="str">
        <f>IF(JURNAL!D753="k",JURNAL!F753,"")</f>
        <v/>
      </c>
      <c r="F752" s="173" t="str">
        <f>IF(JURNAL!D753="k",JURNAL!G753,"")</f>
        <v/>
      </c>
      <c r="G752" s="172" t="str">
        <f t="shared" si="26"/>
        <v/>
      </c>
      <c r="H752" s="171" t="str">
        <f>IF(JURNAL!D753="k",JURNAL!I753,"")</f>
        <v/>
      </c>
      <c r="I752" s="173" t="str">
        <f>IF(JURNAL!D753="k",JURNAL!J753,"")</f>
        <v/>
      </c>
      <c r="J752" s="172" t="str">
        <f t="shared" si="27"/>
        <v/>
      </c>
      <c r="K752" s="171" t="str">
        <f>IF(JURNAL!D753="k",JURNAL!L753,"")</f>
        <v/>
      </c>
      <c r="L752" s="160"/>
    </row>
    <row r="753" spans="2:12" x14ac:dyDescent="0.2">
      <c r="B753" s="159"/>
      <c r="C753" s="201" t="str">
        <f>IF(JURNAL!D754="k",JURNAL!C754,"")</f>
        <v/>
      </c>
      <c r="D753" s="173" t="str">
        <f>IF(JURNAL!D754="k",JURNAL!E754,"")</f>
        <v/>
      </c>
      <c r="E753" s="202" t="str">
        <f>IF(JURNAL!D754="k",JURNAL!F754,"")</f>
        <v/>
      </c>
      <c r="F753" s="173" t="str">
        <f>IF(JURNAL!D754="k",JURNAL!G754,"")</f>
        <v/>
      </c>
      <c r="G753" s="172" t="str">
        <f t="shared" si="26"/>
        <v/>
      </c>
      <c r="H753" s="171" t="str">
        <f>IF(JURNAL!D754="k",JURNAL!I754,"")</f>
        <v/>
      </c>
      <c r="I753" s="173" t="str">
        <f>IF(JURNAL!D754="k",JURNAL!J754,"")</f>
        <v/>
      </c>
      <c r="J753" s="172" t="str">
        <f t="shared" si="27"/>
        <v/>
      </c>
      <c r="K753" s="171" t="str">
        <f>IF(JURNAL!D754="k",JURNAL!L754,"")</f>
        <v/>
      </c>
      <c r="L753" s="160"/>
    </row>
    <row r="754" spans="2:12" x14ac:dyDescent="0.2">
      <c r="B754" s="159"/>
      <c r="C754" s="201" t="str">
        <f>IF(JURNAL!D755="k",JURNAL!C755,"")</f>
        <v/>
      </c>
      <c r="D754" s="173" t="str">
        <f>IF(JURNAL!D755="k",JURNAL!E755,"")</f>
        <v/>
      </c>
      <c r="E754" s="202" t="str">
        <f>IF(JURNAL!D755="k",JURNAL!F755,"")</f>
        <v/>
      </c>
      <c r="F754" s="173" t="str">
        <f>IF(JURNAL!D755="k",JURNAL!G755,"")</f>
        <v/>
      </c>
      <c r="G754" s="172" t="str">
        <f t="shared" si="26"/>
        <v/>
      </c>
      <c r="H754" s="171" t="str">
        <f>IF(JURNAL!D755="k",JURNAL!I755,"")</f>
        <v/>
      </c>
      <c r="I754" s="173" t="str">
        <f>IF(JURNAL!D755="k",JURNAL!J755,"")</f>
        <v/>
      </c>
      <c r="J754" s="172" t="str">
        <f t="shared" si="27"/>
        <v/>
      </c>
      <c r="K754" s="171" t="str">
        <f>IF(JURNAL!D755="k",JURNAL!L755,"")</f>
        <v/>
      </c>
      <c r="L754" s="160"/>
    </row>
    <row r="755" spans="2:12" x14ac:dyDescent="0.2">
      <c r="B755" s="159"/>
      <c r="C755" s="201" t="str">
        <f>IF(JURNAL!D756="k",JURNAL!C756,"")</f>
        <v/>
      </c>
      <c r="D755" s="173" t="str">
        <f>IF(JURNAL!D756="k",JURNAL!E756,"")</f>
        <v/>
      </c>
      <c r="E755" s="202" t="str">
        <f>IF(JURNAL!D756="k",JURNAL!F756,"")</f>
        <v/>
      </c>
      <c r="F755" s="173" t="str">
        <f>IF(JURNAL!D756="k",JURNAL!G756,"")</f>
        <v/>
      </c>
      <c r="G755" s="172" t="str">
        <f t="shared" si="26"/>
        <v/>
      </c>
      <c r="H755" s="171" t="str">
        <f>IF(JURNAL!D756="k",JURNAL!I756,"")</f>
        <v/>
      </c>
      <c r="I755" s="173" t="str">
        <f>IF(JURNAL!D756="k",JURNAL!J756,"")</f>
        <v/>
      </c>
      <c r="J755" s="172" t="str">
        <f t="shared" si="27"/>
        <v/>
      </c>
      <c r="K755" s="171" t="str">
        <f>IF(JURNAL!D756="k",JURNAL!L756,"")</f>
        <v/>
      </c>
      <c r="L755" s="160"/>
    </row>
    <row r="756" spans="2:12" x14ac:dyDescent="0.2">
      <c r="B756" s="159"/>
      <c r="C756" s="201" t="str">
        <f>IF(JURNAL!D757="k",JURNAL!C757,"")</f>
        <v/>
      </c>
      <c r="D756" s="173" t="str">
        <f>IF(JURNAL!D757="k",JURNAL!E757,"")</f>
        <v/>
      </c>
      <c r="E756" s="202" t="str">
        <f>IF(JURNAL!D757="k",JURNAL!F757,"")</f>
        <v/>
      </c>
      <c r="F756" s="173" t="str">
        <f>IF(JURNAL!D757="k",JURNAL!G757,"")</f>
        <v/>
      </c>
      <c r="G756" s="172" t="str">
        <f t="shared" si="26"/>
        <v/>
      </c>
      <c r="H756" s="171" t="str">
        <f>IF(JURNAL!D757="k",JURNAL!I757,"")</f>
        <v/>
      </c>
      <c r="I756" s="173" t="str">
        <f>IF(JURNAL!D757="k",JURNAL!J757,"")</f>
        <v/>
      </c>
      <c r="J756" s="172" t="str">
        <f t="shared" si="27"/>
        <v/>
      </c>
      <c r="K756" s="171" t="str">
        <f>IF(JURNAL!D757="k",JURNAL!L757,"")</f>
        <v/>
      </c>
      <c r="L756" s="160"/>
    </row>
    <row r="757" spans="2:12" x14ac:dyDescent="0.2">
      <c r="B757" s="159"/>
      <c r="C757" s="201" t="str">
        <f>IF(JURNAL!D758="k",JURNAL!C758,"")</f>
        <v/>
      </c>
      <c r="D757" s="173" t="str">
        <f>IF(JURNAL!D758="k",JURNAL!E758,"")</f>
        <v/>
      </c>
      <c r="E757" s="202" t="str">
        <f>IF(JURNAL!D758="k",JURNAL!F758,"")</f>
        <v/>
      </c>
      <c r="F757" s="173" t="str">
        <f>IF(JURNAL!D758="k",JURNAL!G758,"")</f>
        <v/>
      </c>
      <c r="G757" s="172" t="str">
        <f t="shared" si="26"/>
        <v/>
      </c>
      <c r="H757" s="171" t="str">
        <f>IF(JURNAL!D758="k",JURNAL!I758,"")</f>
        <v/>
      </c>
      <c r="I757" s="173" t="str">
        <f>IF(JURNAL!D758="k",JURNAL!J758,"")</f>
        <v/>
      </c>
      <c r="J757" s="172" t="str">
        <f t="shared" si="27"/>
        <v/>
      </c>
      <c r="K757" s="171" t="str">
        <f>IF(JURNAL!D758="k",JURNAL!L758,"")</f>
        <v/>
      </c>
      <c r="L757" s="160"/>
    </row>
    <row r="758" spans="2:12" x14ac:dyDescent="0.2">
      <c r="B758" s="159"/>
      <c r="C758" s="201" t="str">
        <f>IF(JURNAL!D759="k",JURNAL!C759,"")</f>
        <v/>
      </c>
      <c r="D758" s="173" t="str">
        <f>IF(JURNAL!D759="k",JURNAL!E759,"")</f>
        <v/>
      </c>
      <c r="E758" s="202" t="str">
        <f>IF(JURNAL!D759="k",JURNAL!F759,"")</f>
        <v/>
      </c>
      <c r="F758" s="173" t="str">
        <f>IF(JURNAL!D759="k",JURNAL!G759,"")</f>
        <v/>
      </c>
      <c r="G758" s="172" t="str">
        <f t="shared" si="26"/>
        <v/>
      </c>
      <c r="H758" s="171" t="str">
        <f>IF(JURNAL!D759="k",JURNAL!I759,"")</f>
        <v/>
      </c>
      <c r="I758" s="173" t="str">
        <f>IF(JURNAL!D759="k",JURNAL!J759,"")</f>
        <v/>
      </c>
      <c r="J758" s="172" t="str">
        <f t="shared" si="27"/>
        <v/>
      </c>
      <c r="K758" s="171" t="str">
        <f>IF(JURNAL!D759="k",JURNAL!L759,"")</f>
        <v/>
      </c>
      <c r="L758" s="160"/>
    </row>
    <row r="759" spans="2:12" x14ac:dyDescent="0.2">
      <c r="B759" s="159"/>
      <c r="C759" s="201" t="str">
        <f>IF(JURNAL!D760="k",JURNAL!C760,"")</f>
        <v/>
      </c>
      <c r="D759" s="173" t="str">
        <f>IF(JURNAL!D760="k",JURNAL!E760,"")</f>
        <v/>
      </c>
      <c r="E759" s="202" t="str">
        <f>IF(JURNAL!D760="k",JURNAL!F760,"")</f>
        <v/>
      </c>
      <c r="F759" s="173" t="str">
        <f>IF(JURNAL!D760="k",JURNAL!G760,"")</f>
        <v/>
      </c>
      <c r="G759" s="172" t="str">
        <f t="shared" si="26"/>
        <v/>
      </c>
      <c r="H759" s="171" t="str">
        <f>IF(JURNAL!D760="k",JURNAL!I760,"")</f>
        <v/>
      </c>
      <c r="I759" s="173" t="str">
        <f>IF(JURNAL!D760="k",JURNAL!J760,"")</f>
        <v/>
      </c>
      <c r="J759" s="172" t="str">
        <f t="shared" si="27"/>
        <v/>
      </c>
      <c r="K759" s="171" t="str">
        <f>IF(JURNAL!D760="k",JURNAL!L760,"")</f>
        <v/>
      </c>
      <c r="L759" s="160"/>
    </row>
    <row r="760" spans="2:12" x14ac:dyDescent="0.2">
      <c r="B760" s="159"/>
      <c r="C760" s="201" t="str">
        <f>IF(JURNAL!D761="k",JURNAL!C761,"")</f>
        <v/>
      </c>
      <c r="D760" s="173" t="str">
        <f>IF(JURNAL!D761="k",JURNAL!E761,"")</f>
        <v/>
      </c>
      <c r="E760" s="202" t="str">
        <f>IF(JURNAL!D761="k",JURNAL!F761,"")</f>
        <v/>
      </c>
      <c r="F760" s="173" t="str">
        <f>IF(JURNAL!D761="k",JURNAL!G761,"")</f>
        <v/>
      </c>
      <c r="G760" s="172" t="str">
        <f t="shared" si="26"/>
        <v/>
      </c>
      <c r="H760" s="171" t="str">
        <f>IF(JURNAL!D761="k",JURNAL!I761,"")</f>
        <v/>
      </c>
      <c r="I760" s="173" t="str">
        <f>IF(JURNAL!D761="k",JURNAL!J761,"")</f>
        <v/>
      </c>
      <c r="J760" s="172" t="str">
        <f t="shared" si="27"/>
        <v/>
      </c>
      <c r="K760" s="171" t="str">
        <f>IF(JURNAL!D761="k",JURNAL!L761,"")</f>
        <v/>
      </c>
      <c r="L760" s="160"/>
    </row>
    <row r="761" spans="2:12" x14ac:dyDescent="0.2">
      <c r="B761" s="159"/>
      <c r="C761" s="201" t="str">
        <f>IF(JURNAL!D762="k",JURNAL!C762,"")</f>
        <v/>
      </c>
      <c r="D761" s="173" t="str">
        <f>IF(JURNAL!D762="k",JURNAL!E762,"")</f>
        <v/>
      </c>
      <c r="E761" s="202" t="str">
        <f>IF(JURNAL!D762="k",JURNAL!F762,"")</f>
        <v/>
      </c>
      <c r="F761" s="173" t="str">
        <f>IF(JURNAL!D762="k",JURNAL!G762,"")</f>
        <v/>
      </c>
      <c r="G761" s="172" t="str">
        <f t="shared" si="26"/>
        <v/>
      </c>
      <c r="H761" s="171" t="str">
        <f>IF(JURNAL!D762="k",JURNAL!I762,"")</f>
        <v/>
      </c>
      <c r="I761" s="173" t="str">
        <f>IF(JURNAL!D762="k",JURNAL!J762,"")</f>
        <v/>
      </c>
      <c r="J761" s="172" t="str">
        <f t="shared" si="27"/>
        <v/>
      </c>
      <c r="K761" s="171" t="str">
        <f>IF(JURNAL!D762="k",JURNAL!L762,"")</f>
        <v/>
      </c>
      <c r="L761" s="160"/>
    </row>
    <row r="762" spans="2:12" x14ac:dyDescent="0.2">
      <c r="B762" s="159"/>
      <c r="C762" s="201" t="str">
        <f>IF(JURNAL!D763="k",JURNAL!C763,"")</f>
        <v/>
      </c>
      <c r="D762" s="173" t="str">
        <f>IF(JURNAL!D763="k",JURNAL!E763,"")</f>
        <v/>
      </c>
      <c r="E762" s="202" t="str">
        <f>IF(JURNAL!D763="k",JURNAL!F763,"")</f>
        <v/>
      </c>
      <c r="F762" s="173" t="str">
        <f>IF(JURNAL!D763="k",JURNAL!G763,"")</f>
        <v/>
      </c>
      <c r="G762" s="172" t="str">
        <f t="shared" si="26"/>
        <v/>
      </c>
      <c r="H762" s="171" t="str">
        <f>IF(JURNAL!D763="k",JURNAL!I763,"")</f>
        <v/>
      </c>
      <c r="I762" s="173" t="str">
        <f>IF(JURNAL!D763="k",JURNAL!J763,"")</f>
        <v/>
      </c>
      <c r="J762" s="172" t="str">
        <f t="shared" si="27"/>
        <v/>
      </c>
      <c r="K762" s="171" t="str">
        <f>IF(JURNAL!D763="k",JURNAL!L763,"")</f>
        <v/>
      </c>
      <c r="L762" s="160"/>
    </row>
    <row r="763" spans="2:12" x14ac:dyDescent="0.2">
      <c r="B763" s="159"/>
      <c r="C763" s="201" t="str">
        <f>IF(JURNAL!D764="k",JURNAL!C764,"")</f>
        <v/>
      </c>
      <c r="D763" s="173" t="str">
        <f>IF(JURNAL!D764="k",JURNAL!E764,"")</f>
        <v/>
      </c>
      <c r="E763" s="202" t="str">
        <f>IF(JURNAL!D764="k",JURNAL!F764,"")</f>
        <v/>
      </c>
      <c r="F763" s="173" t="str">
        <f>IF(JURNAL!D764="k",JURNAL!G764,"")</f>
        <v/>
      </c>
      <c r="G763" s="172" t="str">
        <f t="shared" si="26"/>
        <v/>
      </c>
      <c r="H763" s="171" t="str">
        <f>IF(JURNAL!D764="k",JURNAL!I764,"")</f>
        <v/>
      </c>
      <c r="I763" s="173" t="str">
        <f>IF(JURNAL!D764="k",JURNAL!J764,"")</f>
        <v/>
      </c>
      <c r="J763" s="172" t="str">
        <f t="shared" si="27"/>
        <v/>
      </c>
      <c r="K763" s="171" t="str">
        <f>IF(JURNAL!D764="k",JURNAL!L764,"")</f>
        <v/>
      </c>
      <c r="L763" s="160"/>
    </row>
    <row r="764" spans="2:12" x14ac:dyDescent="0.2">
      <c r="B764" s="159"/>
      <c r="C764" s="201" t="str">
        <f>IF(JURNAL!D765="k",JURNAL!C765,"")</f>
        <v/>
      </c>
      <c r="D764" s="173" t="str">
        <f>IF(JURNAL!D765="k",JURNAL!E765,"")</f>
        <v/>
      </c>
      <c r="E764" s="202" t="str">
        <f>IF(JURNAL!D765="k",JURNAL!F765,"")</f>
        <v/>
      </c>
      <c r="F764" s="173" t="str">
        <f>IF(JURNAL!D765="k",JURNAL!G765,"")</f>
        <v/>
      </c>
      <c r="G764" s="172" t="str">
        <f t="shared" si="26"/>
        <v/>
      </c>
      <c r="H764" s="171" t="str">
        <f>IF(JURNAL!D765="k",JURNAL!I765,"")</f>
        <v/>
      </c>
      <c r="I764" s="173" t="str">
        <f>IF(JURNAL!D765="k",JURNAL!J765,"")</f>
        <v/>
      </c>
      <c r="J764" s="172" t="str">
        <f t="shared" si="27"/>
        <v/>
      </c>
      <c r="K764" s="171" t="str">
        <f>IF(JURNAL!D765="k",JURNAL!L765,"")</f>
        <v/>
      </c>
      <c r="L764" s="160"/>
    </row>
    <row r="765" spans="2:12" x14ac:dyDescent="0.2">
      <c r="B765" s="159"/>
      <c r="C765" s="201" t="str">
        <f>IF(JURNAL!D766="k",JURNAL!C766,"")</f>
        <v/>
      </c>
      <c r="D765" s="173" t="str">
        <f>IF(JURNAL!D766="k",JURNAL!E766,"")</f>
        <v/>
      </c>
      <c r="E765" s="202" t="str">
        <f>IF(JURNAL!D766="k",JURNAL!F766,"")</f>
        <v/>
      </c>
      <c r="F765" s="173" t="str">
        <f>IF(JURNAL!D766="k",JURNAL!G766,"")</f>
        <v/>
      </c>
      <c r="G765" s="172" t="str">
        <f t="shared" si="26"/>
        <v/>
      </c>
      <c r="H765" s="171" t="str">
        <f>IF(JURNAL!D766="k",JURNAL!I766,"")</f>
        <v/>
      </c>
      <c r="I765" s="173" t="str">
        <f>IF(JURNAL!D766="k",JURNAL!J766,"")</f>
        <v/>
      </c>
      <c r="J765" s="172" t="str">
        <f t="shared" si="27"/>
        <v/>
      </c>
      <c r="K765" s="171" t="str">
        <f>IF(JURNAL!D766="k",JURNAL!L766,"")</f>
        <v/>
      </c>
      <c r="L765" s="160"/>
    </row>
    <row r="766" spans="2:12" x14ac:dyDescent="0.2">
      <c r="B766" s="159"/>
      <c r="C766" s="201" t="str">
        <f>IF(JURNAL!D767="k",JURNAL!C767,"")</f>
        <v/>
      </c>
      <c r="D766" s="173" t="str">
        <f>IF(JURNAL!D767="k",JURNAL!E767,"")</f>
        <v/>
      </c>
      <c r="E766" s="202" t="str">
        <f>IF(JURNAL!D767="k",JURNAL!F767,"")</f>
        <v/>
      </c>
      <c r="F766" s="173" t="str">
        <f>IF(JURNAL!D767="k",JURNAL!G767,"")</f>
        <v/>
      </c>
      <c r="G766" s="172" t="str">
        <f t="shared" si="26"/>
        <v/>
      </c>
      <c r="H766" s="171" t="str">
        <f>IF(JURNAL!D767="k",JURNAL!I767,"")</f>
        <v/>
      </c>
      <c r="I766" s="173" t="str">
        <f>IF(JURNAL!D767="k",JURNAL!J767,"")</f>
        <v/>
      </c>
      <c r="J766" s="172" t="str">
        <f t="shared" si="27"/>
        <v/>
      </c>
      <c r="K766" s="171" t="str">
        <f>IF(JURNAL!D767="k",JURNAL!L767,"")</f>
        <v/>
      </c>
      <c r="L766" s="160"/>
    </row>
    <row r="767" spans="2:12" x14ac:dyDescent="0.2">
      <c r="B767" s="159"/>
      <c r="C767" s="201" t="str">
        <f>IF(JURNAL!D768="k",JURNAL!C768,"")</f>
        <v/>
      </c>
      <c r="D767" s="173" t="str">
        <f>IF(JURNAL!D768="k",JURNAL!E768,"")</f>
        <v/>
      </c>
      <c r="E767" s="202" t="str">
        <f>IF(JURNAL!D768="k",JURNAL!F768,"")</f>
        <v/>
      </c>
      <c r="F767" s="173" t="str">
        <f>IF(JURNAL!D768="k",JURNAL!G768,"")</f>
        <v/>
      </c>
      <c r="G767" s="172" t="str">
        <f t="shared" si="26"/>
        <v/>
      </c>
      <c r="H767" s="171" t="str">
        <f>IF(JURNAL!D768="k",JURNAL!I768,"")</f>
        <v/>
      </c>
      <c r="I767" s="173" t="str">
        <f>IF(JURNAL!D768="k",JURNAL!J768,"")</f>
        <v/>
      </c>
      <c r="J767" s="172" t="str">
        <f t="shared" si="27"/>
        <v/>
      </c>
      <c r="K767" s="171" t="str">
        <f>IF(JURNAL!D768="k",JURNAL!L768,"")</f>
        <v/>
      </c>
      <c r="L767" s="160"/>
    </row>
    <row r="768" spans="2:12" x14ac:dyDescent="0.2">
      <c r="B768" s="159"/>
      <c r="C768" s="201" t="str">
        <f>IF(JURNAL!D769="k",JURNAL!C769,"")</f>
        <v/>
      </c>
      <c r="D768" s="173" t="str">
        <f>IF(JURNAL!D769="k",JURNAL!E769,"")</f>
        <v/>
      </c>
      <c r="E768" s="202" t="str">
        <f>IF(JURNAL!D769="k",JURNAL!F769,"")</f>
        <v/>
      </c>
      <c r="F768" s="173" t="str">
        <f>IF(JURNAL!D769="k",JURNAL!G769,"")</f>
        <v/>
      </c>
      <c r="G768" s="172" t="str">
        <f t="shared" si="26"/>
        <v/>
      </c>
      <c r="H768" s="171" t="str">
        <f>IF(JURNAL!D769="k",JURNAL!I769,"")</f>
        <v/>
      </c>
      <c r="I768" s="173" t="str">
        <f>IF(JURNAL!D769="k",JURNAL!J769,"")</f>
        <v/>
      </c>
      <c r="J768" s="172" t="str">
        <f t="shared" si="27"/>
        <v/>
      </c>
      <c r="K768" s="171" t="str">
        <f>IF(JURNAL!D769="k",JURNAL!L769,"")</f>
        <v/>
      </c>
      <c r="L768" s="160"/>
    </row>
    <row r="769" spans="2:12" x14ac:dyDescent="0.2">
      <c r="B769" s="159"/>
      <c r="C769" s="201" t="str">
        <f>IF(JURNAL!D770="k",JURNAL!C770,"")</f>
        <v/>
      </c>
      <c r="D769" s="173" t="str">
        <f>IF(JURNAL!D770="k",JURNAL!E770,"")</f>
        <v/>
      </c>
      <c r="E769" s="202" t="str">
        <f>IF(JURNAL!D770="k",JURNAL!F770,"")</f>
        <v/>
      </c>
      <c r="F769" s="173" t="str">
        <f>IF(JURNAL!D770="k",JURNAL!G770,"")</f>
        <v/>
      </c>
      <c r="G769" s="172" t="str">
        <f t="shared" si="26"/>
        <v/>
      </c>
      <c r="H769" s="171" t="str">
        <f>IF(JURNAL!D770="k",JURNAL!I770,"")</f>
        <v/>
      </c>
      <c r="I769" s="173" t="str">
        <f>IF(JURNAL!D770="k",JURNAL!J770,"")</f>
        <v/>
      </c>
      <c r="J769" s="172" t="str">
        <f t="shared" si="27"/>
        <v/>
      </c>
      <c r="K769" s="171" t="str">
        <f>IF(JURNAL!D770="k",JURNAL!L770,"")</f>
        <v/>
      </c>
      <c r="L769" s="160"/>
    </row>
    <row r="770" spans="2:12" x14ac:dyDescent="0.2">
      <c r="B770" s="159"/>
      <c r="C770" s="201" t="str">
        <f>IF(JURNAL!D771="k",JURNAL!C771,"")</f>
        <v/>
      </c>
      <c r="D770" s="173" t="str">
        <f>IF(JURNAL!D771="k",JURNAL!E771,"")</f>
        <v/>
      </c>
      <c r="E770" s="202" t="str">
        <f>IF(JURNAL!D771="k",JURNAL!F771,"")</f>
        <v/>
      </c>
      <c r="F770" s="173" t="str">
        <f>IF(JURNAL!D771="k",JURNAL!G771,"")</f>
        <v/>
      </c>
      <c r="G770" s="172" t="str">
        <f t="shared" si="26"/>
        <v/>
      </c>
      <c r="H770" s="171" t="str">
        <f>IF(JURNAL!D771="k",JURNAL!I771,"")</f>
        <v/>
      </c>
      <c r="I770" s="173" t="str">
        <f>IF(JURNAL!D771="k",JURNAL!J771,"")</f>
        <v/>
      </c>
      <c r="J770" s="172" t="str">
        <f t="shared" si="27"/>
        <v/>
      </c>
      <c r="K770" s="171" t="str">
        <f>IF(JURNAL!D771="k",JURNAL!L771,"")</f>
        <v/>
      </c>
      <c r="L770" s="160"/>
    </row>
    <row r="771" spans="2:12" x14ac:dyDescent="0.2">
      <c r="B771" s="159"/>
      <c r="C771" s="201" t="str">
        <f>IF(JURNAL!D772="k",JURNAL!C772,"")</f>
        <v/>
      </c>
      <c r="D771" s="173" t="str">
        <f>IF(JURNAL!D772="k",JURNAL!E772,"")</f>
        <v/>
      </c>
      <c r="E771" s="202" t="str">
        <f>IF(JURNAL!D772="k",JURNAL!F772,"")</f>
        <v/>
      </c>
      <c r="F771" s="173" t="str">
        <f>IF(JURNAL!D772="k",JURNAL!G772,"")</f>
        <v/>
      </c>
      <c r="G771" s="172" t="str">
        <f t="shared" si="26"/>
        <v/>
      </c>
      <c r="H771" s="171" t="str">
        <f>IF(JURNAL!D772="k",JURNAL!I772,"")</f>
        <v/>
      </c>
      <c r="I771" s="173" t="str">
        <f>IF(JURNAL!D772="k",JURNAL!J772,"")</f>
        <v/>
      </c>
      <c r="J771" s="172" t="str">
        <f t="shared" si="27"/>
        <v/>
      </c>
      <c r="K771" s="171" t="str">
        <f>IF(JURNAL!D772="k",JURNAL!L772,"")</f>
        <v/>
      </c>
      <c r="L771" s="160"/>
    </row>
    <row r="772" spans="2:12" x14ac:dyDescent="0.2">
      <c r="B772" s="159"/>
      <c r="C772" s="201" t="str">
        <f>IF(JURNAL!D773="k",JURNAL!C773,"")</f>
        <v/>
      </c>
      <c r="D772" s="173" t="str">
        <f>IF(JURNAL!D773="k",JURNAL!E773,"")</f>
        <v/>
      </c>
      <c r="E772" s="202" t="str">
        <f>IF(JURNAL!D773="k",JURNAL!F773,"")</f>
        <v/>
      </c>
      <c r="F772" s="173" t="str">
        <f>IF(JURNAL!D773="k",JURNAL!G773,"")</f>
        <v/>
      </c>
      <c r="G772" s="172" t="str">
        <f t="shared" si="26"/>
        <v/>
      </c>
      <c r="H772" s="171" t="str">
        <f>IF(JURNAL!D773="k",JURNAL!I773,"")</f>
        <v/>
      </c>
      <c r="I772" s="173" t="str">
        <f>IF(JURNAL!D773="k",JURNAL!J773,"")</f>
        <v/>
      </c>
      <c r="J772" s="172" t="str">
        <f t="shared" si="27"/>
        <v/>
      </c>
      <c r="K772" s="171" t="str">
        <f>IF(JURNAL!D773="k",JURNAL!L773,"")</f>
        <v/>
      </c>
      <c r="L772" s="160"/>
    </row>
    <row r="773" spans="2:12" x14ac:dyDescent="0.2">
      <c r="B773" s="159"/>
      <c r="C773" s="201" t="str">
        <f>IF(JURNAL!D774="k",JURNAL!C774,"")</f>
        <v/>
      </c>
      <c r="D773" s="173" t="str">
        <f>IF(JURNAL!D774="k",JURNAL!E774,"")</f>
        <v/>
      </c>
      <c r="E773" s="202" t="str">
        <f>IF(JURNAL!D774="k",JURNAL!F774,"")</f>
        <v/>
      </c>
      <c r="F773" s="173" t="str">
        <f>IF(JURNAL!D774="k",JURNAL!G774,"")</f>
        <v/>
      </c>
      <c r="G773" s="172" t="str">
        <f t="shared" si="26"/>
        <v/>
      </c>
      <c r="H773" s="171" t="str">
        <f>IF(JURNAL!D774="k",JURNAL!I774,"")</f>
        <v/>
      </c>
      <c r="I773" s="173" t="str">
        <f>IF(JURNAL!D774="k",JURNAL!J774,"")</f>
        <v/>
      </c>
      <c r="J773" s="172" t="str">
        <f t="shared" si="27"/>
        <v/>
      </c>
      <c r="K773" s="171" t="str">
        <f>IF(JURNAL!D774="k",JURNAL!L774,"")</f>
        <v/>
      </c>
      <c r="L773" s="160"/>
    </row>
    <row r="774" spans="2:12" x14ac:dyDescent="0.2">
      <c r="B774" s="159"/>
      <c r="C774" s="201" t="str">
        <f>IF(JURNAL!D775="k",JURNAL!C775,"")</f>
        <v/>
      </c>
      <c r="D774" s="173" t="str">
        <f>IF(JURNAL!D775="k",JURNAL!E775,"")</f>
        <v/>
      </c>
      <c r="E774" s="202" t="str">
        <f>IF(JURNAL!D775="k",JURNAL!F775,"")</f>
        <v/>
      </c>
      <c r="F774" s="173" t="str">
        <f>IF(JURNAL!D775="k",JURNAL!G775,"")</f>
        <v/>
      </c>
      <c r="G774" s="172" t="str">
        <f t="shared" si="26"/>
        <v/>
      </c>
      <c r="H774" s="171" t="str">
        <f>IF(JURNAL!D775="k",JURNAL!I775,"")</f>
        <v/>
      </c>
      <c r="I774" s="173" t="str">
        <f>IF(JURNAL!D775="k",JURNAL!J775,"")</f>
        <v/>
      </c>
      <c r="J774" s="172" t="str">
        <f t="shared" si="27"/>
        <v/>
      </c>
      <c r="K774" s="171" t="str">
        <f>IF(JURNAL!D775="k",JURNAL!L775,"")</f>
        <v/>
      </c>
      <c r="L774" s="160"/>
    </row>
    <row r="775" spans="2:12" x14ac:dyDescent="0.2">
      <c r="B775" s="159"/>
      <c r="C775" s="201" t="str">
        <f>IF(JURNAL!D776="k",JURNAL!C776,"")</f>
        <v/>
      </c>
      <c r="D775" s="173" t="str">
        <f>IF(JURNAL!D776="k",JURNAL!E776,"")</f>
        <v/>
      </c>
      <c r="E775" s="202" t="str">
        <f>IF(JURNAL!D776="k",JURNAL!F776,"")</f>
        <v/>
      </c>
      <c r="F775" s="173" t="str">
        <f>IF(JURNAL!D776="k",JURNAL!G776,"")</f>
        <v/>
      </c>
      <c r="G775" s="172" t="str">
        <f t="shared" si="26"/>
        <v/>
      </c>
      <c r="H775" s="171" t="str">
        <f>IF(JURNAL!D776="k",JURNAL!I776,"")</f>
        <v/>
      </c>
      <c r="I775" s="173" t="str">
        <f>IF(JURNAL!D776="k",JURNAL!J776,"")</f>
        <v/>
      </c>
      <c r="J775" s="172" t="str">
        <f t="shared" si="27"/>
        <v/>
      </c>
      <c r="K775" s="171" t="str">
        <f>IF(JURNAL!D776="k",JURNAL!L776,"")</f>
        <v/>
      </c>
      <c r="L775" s="160"/>
    </row>
    <row r="776" spans="2:12" x14ac:dyDescent="0.2">
      <c r="B776" s="159"/>
      <c r="C776" s="201" t="str">
        <f>IF(JURNAL!D777="k",JURNAL!C777,"")</f>
        <v/>
      </c>
      <c r="D776" s="173" t="str">
        <f>IF(JURNAL!D777="k",JURNAL!E777,"")</f>
        <v/>
      </c>
      <c r="E776" s="202" t="str">
        <f>IF(JURNAL!D777="k",JURNAL!F777,"")</f>
        <v/>
      </c>
      <c r="F776" s="173" t="str">
        <f>IF(JURNAL!D777="k",JURNAL!G777,"")</f>
        <v/>
      </c>
      <c r="G776" s="172" t="str">
        <f t="shared" si="26"/>
        <v/>
      </c>
      <c r="H776" s="171" t="str">
        <f>IF(JURNAL!D777="k",JURNAL!I777,"")</f>
        <v/>
      </c>
      <c r="I776" s="173" t="str">
        <f>IF(JURNAL!D777="k",JURNAL!J777,"")</f>
        <v/>
      </c>
      <c r="J776" s="172" t="str">
        <f t="shared" si="27"/>
        <v/>
      </c>
      <c r="K776" s="171" t="str">
        <f>IF(JURNAL!D777="k",JURNAL!L777,"")</f>
        <v/>
      </c>
      <c r="L776" s="160"/>
    </row>
    <row r="777" spans="2:12" x14ac:dyDescent="0.2">
      <c r="B777" s="159"/>
      <c r="C777" s="201" t="str">
        <f>IF(JURNAL!D778="k",JURNAL!C778,"")</f>
        <v/>
      </c>
      <c r="D777" s="173" t="str">
        <f>IF(JURNAL!D778="k",JURNAL!E778,"")</f>
        <v/>
      </c>
      <c r="E777" s="202" t="str">
        <f>IF(JURNAL!D778="k",JURNAL!F778,"")</f>
        <v/>
      </c>
      <c r="F777" s="173" t="str">
        <f>IF(JURNAL!D778="k",JURNAL!G778,"")</f>
        <v/>
      </c>
      <c r="G777" s="172" t="str">
        <f t="shared" si="26"/>
        <v/>
      </c>
      <c r="H777" s="171" t="str">
        <f>IF(JURNAL!D778="k",JURNAL!I778,"")</f>
        <v/>
      </c>
      <c r="I777" s="173" t="str">
        <f>IF(JURNAL!D778="k",JURNAL!J778,"")</f>
        <v/>
      </c>
      <c r="J777" s="172" t="str">
        <f t="shared" si="27"/>
        <v/>
      </c>
      <c r="K777" s="171" t="str">
        <f>IF(JURNAL!D778="k",JURNAL!L778,"")</f>
        <v/>
      </c>
      <c r="L777" s="160"/>
    </row>
    <row r="778" spans="2:12" x14ac:dyDescent="0.2">
      <c r="B778" s="159"/>
      <c r="C778" s="201" t="str">
        <f>IF(JURNAL!D779="k",JURNAL!C779,"")</f>
        <v/>
      </c>
      <c r="D778" s="173" t="str">
        <f>IF(JURNAL!D779="k",JURNAL!E779,"")</f>
        <v/>
      </c>
      <c r="E778" s="202" t="str">
        <f>IF(JURNAL!D779="k",JURNAL!F779,"")</f>
        <v/>
      </c>
      <c r="F778" s="173" t="str">
        <f>IF(JURNAL!D779="k",JURNAL!G779,"")</f>
        <v/>
      </c>
      <c r="G778" s="172" t="str">
        <f t="shared" si="26"/>
        <v/>
      </c>
      <c r="H778" s="171" t="str">
        <f>IF(JURNAL!D779="k",JURNAL!I779,"")</f>
        <v/>
      </c>
      <c r="I778" s="173" t="str">
        <f>IF(JURNAL!D779="k",JURNAL!J779,"")</f>
        <v/>
      </c>
      <c r="J778" s="172" t="str">
        <f t="shared" si="27"/>
        <v/>
      </c>
      <c r="K778" s="171" t="str">
        <f>IF(JURNAL!D779="k",JURNAL!L779,"")</f>
        <v/>
      </c>
      <c r="L778" s="160"/>
    </row>
    <row r="779" spans="2:12" x14ac:dyDescent="0.2">
      <c r="B779" s="159"/>
      <c r="C779" s="201" t="str">
        <f>IF(JURNAL!D780="k",JURNAL!C780,"")</f>
        <v/>
      </c>
      <c r="D779" s="173" t="str">
        <f>IF(JURNAL!D780="k",JURNAL!E780,"")</f>
        <v/>
      </c>
      <c r="E779" s="202" t="str">
        <f>IF(JURNAL!D780="k",JURNAL!F780,"")</f>
        <v/>
      </c>
      <c r="F779" s="173" t="str">
        <f>IF(JURNAL!D780="k",JURNAL!G780,"")</f>
        <v/>
      </c>
      <c r="G779" s="172" t="str">
        <f t="shared" si="26"/>
        <v/>
      </c>
      <c r="H779" s="171" t="str">
        <f>IF(JURNAL!D780="k",JURNAL!I780,"")</f>
        <v/>
      </c>
      <c r="I779" s="173" t="str">
        <f>IF(JURNAL!D780="k",JURNAL!J780,"")</f>
        <v/>
      </c>
      <c r="J779" s="172" t="str">
        <f t="shared" si="27"/>
        <v/>
      </c>
      <c r="K779" s="171" t="str">
        <f>IF(JURNAL!D780="k",JURNAL!L780,"")</f>
        <v/>
      </c>
      <c r="L779" s="160"/>
    </row>
    <row r="780" spans="2:12" x14ac:dyDescent="0.2">
      <c r="B780" s="159"/>
      <c r="C780" s="201" t="str">
        <f>IF(JURNAL!D781="k",JURNAL!C781,"")</f>
        <v/>
      </c>
      <c r="D780" s="173" t="str">
        <f>IF(JURNAL!D781="k",JURNAL!E781,"")</f>
        <v/>
      </c>
      <c r="E780" s="202" t="str">
        <f>IF(JURNAL!D781="k",JURNAL!F781,"")</f>
        <v/>
      </c>
      <c r="F780" s="173" t="str">
        <f>IF(JURNAL!D781="k",JURNAL!G781,"")</f>
        <v/>
      </c>
      <c r="G780" s="172" t="str">
        <f t="shared" si="26"/>
        <v/>
      </c>
      <c r="H780" s="171" t="str">
        <f>IF(JURNAL!D781="k",JURNAL!I781,"")</f>
        <v/>
      </c>
      <c r="I780" s="173" t="str">
        <f>IF(JURNAL!D781="k",JURNAL!J781,"")</f>
        <v/>
      </c>
      <c r="J780" s="172" t="str">
        <f t="shared" si="27"/>
        <v/>
      </c>
      <c r="K780" s="171" t="str">
        <f>IF(JURNAL!D781="k",JURNAL!L781,"")</f>
        <v/>
      </c>
      <c r="L780" s="160"/>
    </row>
    <row r="781" spans="2:12" x14ac:dyDescent="0.2">
      <c r="B781" s="159"/>
      <c r="C781" s="201" t="str">
        <f>IF(JURNAL!D782="k",JURNAL!C782,"")</f>
        <v/>
      </c>
      <c r="D781" s="173" t="str">
        <f>IF(JURNAL!D782="k",JURNAL!E782,"")</f>
        <v/>
      </c>
      <c r="E781" s="202" t="str">
        <f>IF(JURNAL!D782="k",JURNAL!F782,"")</f>
        <v/>
      </c>
      <c r="F781" s="173" t="str">
        <f>IF(JURNAL!D782="k",JURNAL!G782,"")</f>
        <v/>
      </c>
      <c r="G781" s="172" t="str">
        <f t="shared" si="26"/>
        <v/>
      </c>
      <c r="H781" s="171" t="str">
        <f>IF(JURNAL!D782="k",JURNAL!I782,"")</f>
        <v/>
      </c>
      <c r="I781" s="173" t="str">
        <f>IF(JURNAL!D782="k",JURNAL!J782,"")</f>
        <v/>
      </c>
      <c r="J781" s="172" t="str">
        <f t="shared" si="27"/>
        <v/>
      </c>
      <c r="K781" s="171" t="str">
        <f>IF(JURNAL!D782="k",JURNAL!L782,"")</f>
        <v/>
      </c>
      <c r="L781" s="160"/>
    </row>
    <row r="782" spans="2:12" x14ac:dyDescent="0.2">
      <c r="B782" s="159"/>
      <c r="C782" s="201" t="str">
        <f>IF(JURNAL!D783="k",JURNAL!C783,"")</f>
        <v/>
      </c>
      <c r="D782" s="173" t="str">
        <f>IF(JURNAL!D783="k",JURNAL!E783,"")</f>
        <v/>
      </c>
      <c r="E782" s="202" t="str">
        <f>IF(JURNAL!D783="k",JURNAL!F783,"")</f>
        <v/>
      </c>
      <c r="F782" s="173" t="str">
        <f>IF(JURNAL!D783="k",JURNAL!G783,"")</f>
        <v/>
      </c>
      <c r="G782" s="172" t="str">
        <f t="shared" si="26"/>
        <v/>
      </c>
      <c r="H782" s="171" t="str">
        <f>IF(JURNAL!D783="k",JURNAL!I783,"")</f>
        <v/>
      </c>
      <c r="I782" s="173" t="str">
        <f>IF(JURNAL!D783="k",JURNAL!J783,"")</f>
        <v/>
      </c>
      <c r="J782" s="172" t="str">
        <f t="shared" si="27"/>
        <v/>
      </c>
      <c r="K782" s="171" t="str">
        <f>IF(JURNAL!D783="k",JURNAL!L783,"")</f>
        <v/>
      </c>
      <c r="L782" s="160"/>
    </row>
    <row r="783" spans="2:12" x14ac:dyDescent="0.2">
      <c r="B783" s="159"/>
      <c r="C783" s="201" t="str">
        <f>IF(JURNAL!D784="k",JURNAL!C784,"")</f>
        <v/>
      </c>
      <c r="D783" s="173" t="str">
        <f>IF(JURNAL!D784="k",JURNAL!E784,"")</f>
        <v/>
      </c>
      <c r="E783" s="202" t="str">
        <f>IF(JURNAL!D784="k",JURNAL!F784,"")</f>
        <v/>
      </c>
      <c r="F783" s="173" t="str">
        <f>IF(JURNAL!D784="k",JURNAL!G784,"")</f>
        <v/>
      </c>
      <c r="G783" s="172" t="str">
        <f t="shared" si="26"/>
        <v/>
      </c>
      <c r="H783" s="171" t="str">
        <f>IF(JURNAL!D784="k",JURNAL!I784,"")</f>
        <v/>
      </c>
      <c r="I783" s="173" t="str">
        <f>IF(JURNAL!D784="k",JURNAL!J784,"")</f>
        <v/>
      </c>
      <c r="J783" s="172" t="str">
        <f t="shared" si="27"/>
        <v/>
      </c>
      <c r="K783" s="171" t="str">
        <f>IF(JURNAL!D784="k",JURNAL!L784,"")</f>
        <v/>
      </c>
      <c r="L783" s="160"/>
    </row>
    <row r="784" spans="2:12" x14ac:dyDescent="0.2">
      <c r="B784" s="159"/>
      <c r="C784" s="201" t="str">
        <f>IF(JURNAL!D785="k",JURNAL!C785,"")</f>
        <v/>
      </c>
      <c r="D784" s="173" t="str">
        <f>IF(JURNAL!D785="k",JURNAL!E785,"")</f>
        <v/>
      </c>
      <c r="E784" s="202" t="str">
        <f>IF(JURNAL!D785="k",JURNAL!F785,"")</f>
        <v/>
      </c>
      <c r="F784" s="173" t="str">
        <f>IF(JURNAL!D785="k",JURNAL!G785,"")</f>
        <v/>
      </c>
      <c r="G784" s="172" t="str">
        <f t="shared" si="26"/>
        <v/>
      </c>
      <c r="H784" s="171" t="str">
        <f>IF(JURNAL!D785="k",JURNAL!I785,"")</f>
        <v/>
      </c>
      <c r="I784" s="173" t="str">
        <f>IF(JURNAL!D785="k",JURNAL!J785,"")</f>
        <v/>
      </c>
      <c r="J784" s="172" t="str">
        <f t="shared" si="27"/>
        <v/>
      </c>
      <c r="K784" s="171" t="str">
        <f>IF(JURNAL!D785="k",JURNAL!L785,"")</f>
        <v/>
      </c>
      <c r="L784" s="160"/>
    </row>
    <row r="785" spans="2:12" x14ac:dyDescent="0.2">
      <c r="B785" s="159"/>
      <c r="C785" s="201" t="str">
        <f>IF(JURNAL!D786="k",JURNAL!C786,"")</f>
        <v/>
      </c>
      <c r="D785" s="173" t="str">
        <f>IF(JURNAL!D786="k",JURNAL!E786,"")</f>
        <v/>
      </c>
      <c r="E785" s="202" t="str">
        <f>IF(JURNAL!D786="k",JURNAL!F786,"")</f>
        <v/>
      </c>
      <c r="F785" s="173" t="str">
        <f>IF(JURNAL!D786="k",JURNAL!G786,"")</f>
        <v/>
      </c>
      <c r="G785" s="172" t="str">
        <f t="shared" si="26"/>
        <v/>
      </c>
      <c r="H785" s="171" t="str">
        <f>IF(JURNAL!D786="k",JURNAL!I786,"")</f>
        <v/>
      </c>
      <c r="I785" s="173" t="str">
        <f>IF(JURNAL!D786="k",JURNAL!J786,"")</f>
        <v/>
      </c>
      <c r="J785" s="172" t="str">
        <f t="shared" si="27"/>
        <v/>
      </c>
      <c r="K785" s="171" t="str">
        <f>IF(JURNAL!D786="k",JURNAL!L786,"")</f>
        <v/>
      </c>
      <c r="L785" s="160"/>
    </row>
    <row r="786" spans="2:12" x14ac:dyDescent="0.2">
      <c r="B786" s="159"/>
      <c r="C786" s="201" t="str">
        <f>IF(JURNAL!D787="k",JURNAL!C787,"")</f>
        <v/>
      </c>
      <c r="D786" s="173" t="str">
        <f>IF(JURNAL!D787="k",JURNAL!E787,"")</f>
        <v/>
      </c>
      <c r="E786" s="202" t="str">
        <f>IF(JURNAL!D787="k",JURNAL!F787,"")</f>
        <v/>
      </c>
      <c r="F786" s="173" t="str">
        <f>IF(JURNAL!D787="k",JURNAL!G787,"")</f>
        <v/>
      </c>
      <c r="G786" s="172" t="str">
        <f t="shared" si="26"/>
        <v/>
      </c>
      <c r="H786" s="171" t="str">
        <f>IF(JURNAL!D787="k",JURNAL!I787,"")</f>
        <v/>
      </c>
      <c r="I786" s="173" t="str">
        <f>IF(JURNAL!D787="k",JURNAL!J787,"")</f>
        <v/>
      </c>
      <c r="J786" s="172" t="str">
        <f t="shared" si="27"/>
        <v/>
      </c>
      <c r="K786" s="171" t="str">
        <f>IF(JURNAL!D787="k",JURNAL!L787,"")</f>
        <v/>
      </c>
      <c r="L786" s="160"/>
    </row>
    <row r="787" spans="2:12" x14ac:dyDescent="0.2">
      <c r="B787" s="159"/>
      <c r="C787" s="201" t="str">
        <f>IF(JURNAL!D788="k",JURNAL!C788,"")</f>
        <v/>
      </c>
      <c r="D787" s="173" t="str">
        <f>IF(JURNAL!D788="k",JURNAL!E788,"")</f>
        <v/>
      </c>
      <c r="E787" s="202" t="str">
        <f>IF(JURNAL!D788="k",JURNAL!F788,"")</f>
        <v/>
      </c>
      <c r="F787" s="173" t="str">
        <f>IF(JURNAL!D788="k",JURNAL!G788,"")</f>
        <v/>
      </c>
      <c r="G787" s="172" t="str">
        <f t="shared" si="26"/>
        <v/>
      </c>
      <c r="H787" s="171" t="str">
        <f>IF(JURNAL!D788="k",JURNAL!I788,"")</f>
        <v/>
      </c>
      <c r="I787" s="173" t="str">
        <f>IF(JURNAL!D788="k",JURNAL!J788,"")</f>
        <v/>
      </c>
      <c r="J787" s="172" t="str">
        <f t="shared" si="27"/>
        <v/>
      </c>
      <c r="K787" s="171" t="str">
        <f>IF(JURNAL!D788="k",JURNAL!L788,"")</f>
        <v/>
      </c>
      <c r="L787" s="160"/>
    </row>
    <row r="788" spans="2:12" x14ac:dyDescent="0.2">
      <c r="B788" s="159"/>
      <c r="C788" s="201" t="str">
        <f>IF(JURNAL!D789="k",JURNAL!C789,"")</f>
        <v/>
      </c>
      <c r="D788" s="173" t="str">
        <f>IF(JURNAL!D789="k",JURNAL!E789,"")</f>
        <v/>
      </c>
      <c r="E788" s="202" t="str">
        <f>IF(JURNAL!D789="k",JURNAL!F789,"")</f>
        <v/>
      </c>
      <c r="F788" s="173" t="str">
        <f>IF(JURNAL!D789="k",JURNAL!G789,"")</f>
        <v/>
      </c>
      <c r="G788" s="172" t="str">
        <f t="shared" si="26"/>
        <v/>
      </c>
      <c r="H788" s="171" t="str">
        <f>IF(JURNAL!D789="k",JURNAL!I789,"")</f>
        <v/>
      </c>
      <c r="I788" s="173" t="str">
        <f>IF(JURNAL!D789="k",JURNAL!J789,"")</f>
        <v/>
      </c>
      <c r="J788" s="172" t="str">
        <f t="shared" si="27"/>
        <v/>
      </c>
      <c r="K788" s="171" t="str">
        <f>IF(JURNAL!D789="k",JURNAL!L789,"")</f>
        <v/>
      </c>
      <c r="L788" s="160"/>
    </row>
    <row r="789" spans="2:12" x14ac:dyDescent="0.2">
      <c r="B789" s="159"/>
      <c r="C789" s="201" t="str">
        <f>IF(JURNAL!D790="k",JURNAL!C790,"")</f>
        <v/>
      </c>
      <c r="D789" s="173" t="str">
        <f>IF(JURNAL!D790="k",JURNAL!E790,"")</f>
        <v/>
      </c>
      <c r="E789" s="202" t="str">
        <f>IF(JURNAL!D790="k",JURNAL!F790,"")</f>
        <v/>
      </c>
      <c r="F789" s="173" t="str">
        <f>IF(JURNAL!D790="k",JURNAL!G790,"")</f>
        <v/>
      </c>
      <c r="G789" s="172" t="str">
        <f t="shared" si="26"/>
        <v/>
      </c>
      <c r="H789" s="171" t="str">
        <f>IF(JURNAL!D790="k",JURNAL!I790,"")</f>
        <v/>
      </c>
      <c r="I789" s="173" t="str">
        <f>IF(JURNAL!D790="k",JURNAL!J790,"")</f>
        <v/>
      </c>
      <c r="J789" s="172" t="str">
        <f t="shared" si="27"/>
        <v/>
      </c>
      <c r="K789" s="171" t="str">
        <f>IF(JURNAL!D790="k",JURNAL!L790,"")</f>
        <v/>
      </c>
      <c r="L789" s="160"/>
    </row>
    <row r="790" spans="2:12" x14ac:dyDescent="0.2">
      <c r="B790" s="159"/>
      <c r="C790" s="201" t="str">
        <f>IF(JURNAL!D791="k",JURNAL!C791,"")</f>
        <v/>
      </c>
      <c r="D790" s="173" t="str">
        <f>IF(JURNAL!D791="k",JURNAL!E791,"")</f>
        <v/>
      </c>
      <c r="E790" s="202" t="str">
        <f>IF(JURNAL!D791="k",JURNAL!F791,"")</f>
        <v/>
      </c>
      <c r="F790" s="173" t="str">
        <f>IF(JURNAL!D791="k",JURNAL!G791,"")</f>
        <v/>
      </c>
      <c r="G790" s="172" t="str">
        <f t="shared" si="26"/>
        <v/>
      </c>
      <c r="H790" s="171" t="str">
        <f>IF(JURNAL!D791="k",JURNAL!I791,"")</f>
        <v/>
      </c>
      <c r="I790" s="173" t="str">
        <f>IF(JURNAL!D791="k",JURNAL!J791,"")</f>
        <v/>
      </c>
      <c r="J790" s="172" t="str">
        <f t="shared" si="27"/>
        <v/>
      </c>
      <c r="K790" s="171" t="str">
        <f>IF(JURNAL!D791="k",JURNAL!L791,"")</f>
        <v/>
      </c>
      <c r="L790" s="160"/>
    </row>
    <row r="791" spans="2:12" x14ac:dyDescent="0.2">
      <c r="B791" s="159"/>
      <c r="C791" s="201" t="str">
        <f>IF(JURNAL!D792="k",JURNAL!C792,"")</f>
        <v/>
      </c>
      <c r="D791" s="173" t="str">
        <f>IF(JURNAL!D792="k",JURNAL!E792,"")</f>
        <v/>
      </c>
      <c r="E791" s="202" t="str">
        <f>IF(JURNAL!D792="k",JURNAL!F792,"")</f>
        <v/>
      </c>
      <c r="F791" s="173" t="str">
        <f>IF(JURNAL!D792="k",JURNAL!G792,"")</f>
        <v/>
      </c>
      <c r="G791" s="172" t="str">
        <f t="shared" si="26"/>
        <v/>
      </c>
      <c r="H791" s="171" t="str">
        <f>IF(JURNAL!D792="k",JURNAL!I792,"")</f>
        <v/>
      </c>
      <c r="I791" s="173" t="str">
        <f>IF(JURNAL!D792="k",JURNAL!J792,"")</f>
        <v/>
      </c>
      <c r="J791" s="172" t="str">
        <f t="shared" si="27"/>
        <v/>
      </c>
      <c r="K791" s="171" t="str">
        <f>IF(JURNAL!D792="k",JURNAL!L792,"")</f>
        <v/>
      </c>
      <c r="L791" s="160"/>
    </row>
    <row r="792" spans="2:12" x14ac:dyDescent="0.2">
      <c r="B792" s="159"/>
      <c r="C792" s="201" t="str">
        <f>IF(JURNAL!D793="k",JURNAL!C793,"")</f>
        <v/>
      </c>
      <c r="D792" s="173" t="str">
        <f>IF(JURNAL!D793="k",JURNAL!E793,"")</f>
        <v/>
      </c>
      <c r="E792" s="202" t="str">
        <f>IF(JURNAL!D793="k",JURNAL!F793,"")</f>
        <v/>
      </c>
      <c r="F792" s="173" t="str">
        <f>IF(JURNAL!D793="k",JURNAL!G793,"")</f>
        <v/>
      </c>
      <c r="G792" s="172" t="str">
        <f t="shared" si="26"/>
        <v/>
      </c>
      <c r="H792" s="171" t="str">
        <f>IF(JURNAL!D793="k",JURNAL!I793,"")</f>
        <v/>
      </c>
      <c r="I792" s="173" t="str">
        <f>IF(JURNAL!D793="k",JURNAL!J793,"")</f>
        <v/>
      </c>
      <c r="J792" s="172" t="str">
        <f t="shared" si="27"/>
        <v/>
      </c>
      <c r="K792" s="171" t="str">
        <f>IF(JURNAL!D793="k",JURNAL!L793,"")</f>
        <v/>
      </c>
      <c r="L792" s="160"/>
    </row>
    <row r="793" spans="2:12" x14ac:dyDescent="0.2">
      <c r="B793" s="159"/>
      <c r="C793" s="201" t="str">
        <f>IF(JURNAL!D794="k",JURNAL!C794,"")</f>
        <v/>
      </c>
      <c r="D793" s="173" t="str">
        <f>IF(JURNAL!D794="k",JURNAL!E794,"")</f>
        <v/>
      </c>
      <c r="E793" s="202" t="str">
        <f>IF(JURNAL!D794="k",JURNAL!F794,"")</f>
        <v/>
      </c>
      <c r="F793" s="173" t="str">
        <f>IF(JURNAL!D794="k",JURNAL!G794,"")</f>
        <v/>
      </c>
      <c r="G793" s="172" t="str">
        <f t="shared" si="26"/>
        <v/>
      </c>
      <c r="H793" s="171" t="str">
        <f>IF(JURNAL!D794="k",JURNAL!I794,"")</f>
        <v/>
      </c>
      <c r="I793" s="173" t="str">
        <f>IF(JURNAL!D794="k",JURNAL!J794,"")</f>
        <v/>
      </c>
      <c r="J793" s="172" t="str">
        <f t="shared" si="27"/>
        <v/>
      </c>
      <c r="K793" s="171" t="str">
        <f>IF(JURNAL!D794="k",JURNAL!L794,"")</f>
        <v/>
      </c>
      <c r="L793" s="160"/>
    </row>
    <row r="794" spans="2:12" x14ac:dyDescent="0.2">
      <c r="B794" s="159"/>
      <c r="C794" s="201" t="str">
        <f>IF(JURNAL!D795="k",JURNAL!C795,"")</f>
        <v/>
      </c>
      <c r="D794" s="173" t="str">
        <f>IF(JURNAL!D795="k",JURNAL!E795,"")</f>
        <v/>
      </c>
      <c r="E794" s="202" t="str">
        <f>IF(JURNAL!D795="k",JURNAL!F795,"")</f>
        <v/>
      </c>
      <c r="F794" s="173" t="str">
        <f>IF(JURNAL!D795="k",JURNAL!G795,"")</f>
        <v/>
      </c>
      <c r="G794" s="172" t="str">
        <f t="shared" si="26"/>
        <v/>
      </c>
      <c r="H794" s="171" t="str">
        <f>IF(JURNAL!D795="k",JURNAL!I795,"")</f>
        <v/>
      </c>
      <c r="I794" s="173" t="str">
        <f>IF(JURNAL!D795="k",JURNAL!J795,"")</f>
        <v/>
      </c>
      <c r="J794" s="172" t="str">
        <f t="shared" si="27"/>
        <v/>
      </c>
      <c r="K794" s="171" t="str">
        <f>IF(JURNAL!D795="k",JURNAL!L795,"")</f>
        <v/>
      </c>
      <c r="L794" s="160"/>
    </row>
    <row r="795" spans="2:12" x14ac:dyDescent="0.2">
      <c r="B795" s="159"/>
      <c r="C795" s="201" t="str">
        <f>IF(JURNAL!D796="k",JURNAL!C796,"")</f>
        <v/>
      </c>
      <c r="D795" s="173" t="str">
        <f>IF(JURNAL!D796="k",JURNAL!E796,"")</f>
        <v/>
      </c>
      <c r="E795" s="202" t="str">
        <f>IF(JURNAL!D796="k",JURNAL!F796,"")</f>
        <v/>
      </c>
      <c r="F795" s="173" t="str">
        <f>IF(JURNAL!D796="k",JURNAL!G796,"")</f>
        <v/>
      </c>
      <c r="G795" s="172" t="str">
        <f t="shared" si="26"/>
        <v/>
      </c>
      <c r="H795" s="171" t="str">
        <f>IF(JURNAL!D796="k",JURNAL!I796,"")</f>
        <v/>
      </c>
      <c r="I795" s="173" t="str">
        <f>IF(JURNAL!D796="k",JURNAL!J796,"")</f>
        <v/>
      </c>
      <c r="J795" s="172" t="str">
        <f t="shared" si="27"/>
        <v/>
      </c>
      <c r="K795" s="171" t="str">
        <f>IF(JURNAL!D796="k",JURNAL!L796,"")</f>
        <v/>
      </c>
      <c r="L795" s="160"/>
    </row>
    <row r="796" spans="2:12" x14ac:dyDescent="0.2">
      <c r="B796" s="159"/>
      <c r="C796" s="201" t="str">
        <f>IF(JURNAL!D797="k",JURNAL!C797,"")</f>
        <v/>
      </c>
      <c r="D796" s="173" t="str">
        <f>IF(JURNAL!D797="k",JURNAL!E797,"")</f>
        <v/>
      </c>
      <c r="E796" s="202" t="str">
        <f>IF(JURNAL!D797="k",JURNAL!F797,"")</f>
        <v/>
      </c>
      <c r="F796" s="173" t="str">
        <f>IF(JURNAL!D797="k",JURNAL!G797,"")</f>
        <v/>
      </c>
      <c r="G796" s="172" t="str">
        <f t="shared" si="26"/>
        <v/>
      </c>
      <c r="H796" s="171" t="str">
        <f>IF(JURNAL!D797="k",JURNAL!I797,"")</f>
        <v/>
      </c>
      <c r="I796" s="173" t="str">
        <f>IF(JURNAL!D797="k",JURNAL!J797,"")</f>
        <v/>
      </c>
      <c r="J796" s="172" t="str">
        <f t="shared" si="27"/>
        <v/>
      </c>
      <c r="K796" s="171" t="str">
        <f>IF(JURNAL!D797="k",JURNAL!L797,"")</f>
        <v/>
      </c>
      <c r="L796" s="160"/>
    </row>
    <row r="797" spans="2:12" x14ac:dyDescent="0.2">
      <c r="B797" s="159"/>
      <c r="C797" s="201" t="str">
        <f>IF(JURNAL!D798="k",JURNAL!C798,"")</f>
        <v/>
      </c>
      <c r="D797" s="173" t="str">
        <f>IF(JURNAL!D798="k",JURNAL!E798,"")</f>
        <v/>
      </c>
      <c r="E797" s="202" t="str">
        <f>IF(JURNAL!D798="k",JURNAL!F798,"")</f>
        <v/>
      </c>
      <c r="F797" s="173" t="str">
        <f>IF(JURNAL!D798="k",JURNAL!G798,"")</f>
        <v/>
      </c>
      <c r="G797" s="172" t="str">
        <f t="shared" si="26"/>
        <v/>
      </c>
      <c r="H797" s="171" t="str">
        <f>IF(JURNAL!D798="k",JURNAL!I798,"")</f>
        <v/>
      </c>
      <c r="I797" s="173" t="str">
        <f>IF(JURNAL!D798="k",JURNAL!J798,"")</f>
        <v/>
      </c>
      <c r="J797" s="172" t="str">
        <f t="shared" si="27"/>
        <v/>
      </c>
      <c r="K797" s="171" t="str">
        <f>IF(JURNAL!D798="k",JURNAL!L798,"")</f>
        <v/>
      </c>
      <c r="L797" s="160"/>
    </row>
    <row r="798" spans="2:12" x14ac:dyDescent="0.2">
      <c r="B798" s="159"/>
      <c r="C798" s="201" t="str">
        <f>IF(JURNAL!D799="k",JURNAL!C799,"")</f>
        <v/>
      </c>
      <c r="D798" s="173" t="str">
        <f>IF(JURNAL!D799="k",JURNAL!E799,"")</f>
        <v/>
      </c>
      <c r="E798" s="202" t="str">
        <f>IF(JURNAL!D799="k",JURNAL!F799,"")</f>
        <v/>
      </c>
      <c r="F798" s="173" t="str">
        <f>IF(JURNAL!D799="k",JURNAL!G799,"")</f>
        <v/>
      </c>
      <c r="G798" s="172" t="str">
        <f t="shared" si="26"/>
        <v/>
      </c>
      <c r="H798" s="171" t="str">
        <f>IF(JURNAL!D799="k",JURNAL!I799,"")</f>
        <v/>
      </c>
      <c r="I798" s="173" t="str">
        <f>IF(JURNAL!D799="k",JURNAL!J799,"")</f>
        <v/>
      </c>
      <c r="J798" s="172" t="str">
        <f t="shared" si="27"/>
        <v/>
      </c>
      <c r="K798" s="171" t="str">
        <f>IF(JURNAL!D799="k",JURNAL!L799,"")</f>
        <v/>
      </c>
      <c r="L798" s="160"/>
    </row>
    <row r="799" spans="2:12" x14ac:dyDescent="0.2">
      <c r="B799" s="159"/>
      <c r="C799" s="201" t="str">
        <f>IF(JURNAL!D800="k",JURNAL!C800,"")</f>
        <v/>
      </c>
      <c r="D799" s="173" t="str">
        <f>IF(JURNAL!D800="k",JURNAL!E800,"")</f>
        <v/>
      </c>
      <c r="E799" s="202" t="str">
        <f>IF(JURNAL!D800="k",JURNAL!F800,"")</f>
        <v/>
      </c>
      <c r="F799" s="173" t="str">
        <f>IF(JURNAL!D800="k",JURNAL!G800,"")</f>
        <v/>
      </c>
      <c r="G799" s="172" t="str">
        <f t="shared" si="26"/>
        <v/>
      </c>
      <c r="H799" s="171" t="str">
        <f>IF(JURNAL!D800="k",JURNAL!I800,"")</f>
        <v/>
      </c>
      <c r="I799" s="173" t="str">
        <f>IF(JURNAL!D800="k",JURNAL!J800,"")</f>
        <v/>
      </c>
      <c r="J799" s="172" t="str">
        <f t="shared" si="27"/>
        <v/>
      </c>
      <c r="K799" s="171" t="str">
        <f>IF(JURNAL!D800="k",JURNAL!L800,"")</f>
        <v/>
      </c>
      <c r="L799" s="160"/>
    </row>
    <row r="800" spans="2:12" x14ac:dyDescent="0.2">
      <c r="B800" s="159"/>
      <c r="C800" s="201" t="str">
        <f>IF(JURNAL!D801="k",JURNAL!C801,"")</f>
        <v/>
      </c>
      <c r="D800" s="173" t="str">
        <f>IF(JURNAL!D801="k",JURNAL!E801,"")</f>
        <v/>
      </c>
      <c r="E800" s="202" t="str">
        <f>IF(JURNAL!D801="k",JURNAL!F801,"")</f>
        <v/>
      </c>
      <c r="F800" s="173" t="str">
        <f>IF(JURNAL!D801="k",JURNAL!G801,"")</f>
        <v/>
      </c>
      <c r="G800" s="172" t="str">
        <f t="shared" si="26"/>
        <v/>
      </c>
      <c r="H800" s="171" t="str">
        <f>IF(JURNAL!D801="k",JURNAL!I801,"")</f>
        <v/>
      </c>
      <c r="I800" s="173" t="str">
        <f>IF(JURNAL!D801="k",JURNAL!J801,"")</f>
        <v/>
      </c>
      <c r="J800" s="172" t="str">
        <f t="shared" si="27"/>
        <v/>
      </c>
      <c r="K800" s="171" t="str">
        <f>IF(JURNAL!D801="k",JURNAL!L801,"")</f>
        <v/>
      </c>
      <c r="L800" s="160"/>
    </row>
    <row r="801" spans="2:12" x14ac:dyDescent="0.2">
      <c r="B801" s="159"/>
      <c r="C801" s="201" t="str">
        <f>IF(JURNAL!D802="k",JURNAL!C802,"")</f>
        <v/>
      </c>
      <c r="D801" s="173" t="str">
        <f>IF(JURNAL!D802="k",JURNAL!E802,"")</f>
        <v/>
      </c>
      <c r="E801" s="202" t="str">
        <f>IF(JURNAL!D802="k",JURNAL!F802,"")</f>
        <v/>
      </c>
      <c r="F801" s="173" t="str">
        <f>IF(JURNAL!D802="k",JURNAL!G802,"")</f>
        <v/>
      </c>
      <c r="G801" s="172" t="str">
        <f t="shared" si="26"/>
        <v/>
      </c>
      <c r="H801" s="171" t="str">
        <f>IF(JURNAL!D802="k",JURNAL!I802,"")</f>
        <v/>
      </c>
      <c r="I801" s="173" t="str">
        <f>IF(JURNAL!D802="k",JURNAL!J802,"")</f>
        <v/>
      </c>
      <c r="J801" s="172" t="str">
        <f t="shared" si="27"/>
        <v/>
      </c>
      <c r="K801" s="171" t="str">
        <f>IF(JURNAL!D802="k",JURNAL!L802,"")</f>
        <v/>
      </c>
      <c r="L801" s="160"/>
    </row>
    <row r="802" spans="2:12" x14ac:dyDescent="0.2">
      <c r="B802" s="159"/>
      <c r="C802" s="201" t="str">
        <f>IF(JURNAL!D803="k",JURNAL!C803,"")</f>
        <v/>
      </c>
      <c r="D802" s="173" t="str">
        <f>IF(JURNAL!D803="k",JURNAL!E803,"")</f>
        <v/>
      </c>
      <c r="E802" s="202" t="str">
        <f>IF(JURNAL!D803="k",JURNAL!F803,"")</f>
        <v/>
      </c>
      <c r="F802" s="173" t="str">
        <f>IF(JURNAL!D803="k",JURNAL!G803,"")</f>
        <v/>
      </c>
      <c r="G802" s="172" t="str">
        <f t="shared" si="26"/>
        <v/>
      </c>
      <c r="H802" s="171" t="str">
        <f>IF(JURNAL!D803="k",JURNAL!I803,"")</f>
        <v/>
      </c>
      <c r="I802" s="173" t="str">
        <f>IF(JURNAL!D803="k",JURNAL!J803,"")</f>
        <v/>
      </c>
      <c r="J802" s="172" t="str">
        <f t="shared" si="27"/>
        <v/>
      </c>
      <c r="K802" s="171" t="str">
        <f>IF(JURNAL!D803="k",JURNAL!L803,"")</f>
        <v/>
      </c>
      <c r="L802" s="160"/>
    </row>
    <row r="803" spans="2:12" x14ac:dyDescent="0.2">
      <c r="B803" s="159"/>
      <c r="C803" s="201" t="str">
        <f>IF(JURNAL!D804="k",JURNAL!C804,"")</f>
        <v/>
      </c>
      <c r="D803" s="173" t="str">
        <f>IF(JURNAL!D804="k",JURNAL!E804,"")</f>
        <v/>
      </c>
      <c r="E803" s="202" t="str">
        <f>IF(JURNAL!D804="k",JURNAL!F804,"")</f>
        <v/>
      </c>
      <c r="F803" s="173" t="str">
        <f>IF(JURNAL!D804="k",JURNAL!G804,"")</f>
        <v/>
      </c>
      <c r="G803" s="172" t="str">
        <f t="shared" si="26"/>
        <v/>
      </c>
      <c r="H803" s="171" t="str">
        <f>IF(JURNAL!D804="k",JURNAL!I804,"")</f>
        <v/>
      </c>
      <c r="I803" s="173" t="str">
        <f>IF(JURNAL!D804="k",JURNAL!J804,"")</f>
        <v/>
      </c>
      <c r="J803" s="172" t="str">
        <f t="shared" si="27"/>
        <v/>
      </c>
      <c r="K803" s="171" t="str">
        <f>IF(JURNAL!D804="k",JURNAL!L804,"")</f>
        <v/>
      </c>
      <c r="L803" s="160"/>
    </row>
    <row r="804" spans="2:12" x14ac:dyDescent="0.2">
      <c r="B804" s="159"/>
      <c r="C804" s="201" t="str">
        <f>IF(JURNAL!D805="k",JURNAL!C805,"")</f>
        <v/>
      </c>
      <c r="D804" s="173" t="str">
        <f>IF(JURNAL!D805="k",JURNAL!E805,"")</f>
        <v/>
      </c>
      <c r="E804" s="202" t="str">
        <f>IF(JURNAL!D805="k",JURNAL!F805,"")</f>
        <v/>
      </c>
      <c r="F804" s="173" t="str">
        <f>IF(JURNAL!D805="k",JURNAL!G805,"")</f>
        <v/>
      </c>
      <c r="G804" s="172" t="str">
        <f t="shared" si="26"/>
        <v/>
      </c>
      <c r="H804" s="171" t="str">
        <f>IF(JURNAL!D805="k",JURNAL!I805,"")</f>
        <v/>
      </c>
      <c r="I804" s="173" t="str">
        <f>IF(JURNAL!D805="k",JURNAL!J805,"")</f>
        <v/>
      </c>
      <c r="J804" s="172" t="str">
        <f t="shared" si="27"/>
        <v/>
      </c>
      <c r="K804" s="171" t="str">
        <f>IF(JURNAL!D805="k",JURNAL!L805,"")</f>
        <v/>
      </c>
      <c r="L804" s="160"/>
    </row>
    <row r="805" spans="2:12" x14ac:dyDescent="0.2">
      <c r="B805" s="159"/>
      <c r="C805" s="201" t="str">
        <f>IF(JURNAL!D806="k",JURNAL!C806,"")</f>
        <v/>
      </c>
      <c r="D805" s="173" t="str">
        <f>IF(JURNAL!D806="k",JURNAL!E806,"")</f>
        <v/>
      </c>
      <c r="E805" s="202" t="str">
        <f>IF(JURNAL!D806="k",JURNAL!F806,"")</f>
        <v/>
      </c>
      <c r="F805" s="173" t="str">
        <f>IF(JURNAL!D806="k",JURNAL!G806,"")</f>
        <v/>
      </c>
      <c r="G805" s="172" t="str">
        <f t="shared" ref="G805:G868" si="28">IF(F805="","",VLOOKUP(F805,NamaAkun,2))</f>
        <v/>
      </c>
      <c r="H805" s="171" t="str">
        <f>IF(JURNAL!D806="k",JURNAL!I806,"")</f>
        <v/>
      </c>
      <c r="I805" s="173" t="str">
        <f>IF(JURNAL!D806="k",JURNAL!J806,"")</f>
        <v/>
      </c>
      <c r="J805" s="172" t="str">
        <f t="shared" ref="J805:J868" si="29">IF(I805="","",VLOOKUP(I805,NamaAkun,2))</f>
        <v/>
      </c>
      <c r="K805" s="171" t="str">
        <f>IF(JURNAL!D806="k",JURNAL!L806,"")</f>
        <v/>
      </c>
      <c r="L805" s="160"/>
    </row>
    <row r="806" spans="2:12" x14ac:dyDescent="0.2">
      <c r="B806" s="159"/>
      <c r="C806" s="201" t="str">
        <f>IF(JURNAL!D807="k",JURNAL!C807,"")</f>
        <v/>
      </c>
      <c r="D806" s="173" t="str">
        <f>IF(JURNAL!D807="k",JURNAL!E807,"")</f>
        <v/>
      </c>
      <c r="E806" s="202" t="str">
        <f>IF(JURNAL!D807="k",JURNAL!F807,"")</f>
        <v/>
      </c>
      <c r="F806" s="173" t="str">
        <f>IF(JURNAL!D807="k",JURNAL!G807,"")</f>
        <v/>
      </c>
      <c r="G806" s="172" t="str">
        <f t="shared" si="28"/>
        <v/>
      </c>
      <c r="H806" s="171" t="str">
        <f>IF(JURNAL!D807="k",JURNAL!I807,"")</f>
        <v/>
      </c>
      <c r="I806" s="173" t="str">
        <f>IF(JURNAL!D807="k",JURNAL!J807,"")</f>
        <v/>
      </c>
      <c r="J806" s="172" t="str">
        <f t="shared" si="29"/>
        <v/>
      </c>
      <c r="K806" s="171" t="str">
        <f>IF(JURNAL!D807="k",JURNAL!L807,"")</f>
        <v/>
      </c>
      <c r="L806" s="160"/>
    </row>
    <row r="807" spans="2:12" x14ac:dyDescent="0.2">
      <c r="B807" s="159"/>
      <c r="C807" s="201" t="str">
        <f>IF(JURNAL!D808="k",JURNAL!C808,"")</f>
        <v/>
      </c>
      <c r="D807" s="173" t="str">
        <f>IF(JURNAL!D808="k",JURNAL!E808,"")</f>
        <v/>
      </c>
      <c r="E807" s="202" t="str">
        <f>IF(JURNAL!D808="k",JURNAL!F808,"")</f>
        <v/>
      </c>
      <c r="F807" s="173" t="str">
        <f>IF(JURNAL!D808="k",JURNAL!G808,"")</f>
        <v/>
      </c>
      <c r="G807" s="172" t="str">
        <f t="shared" si="28"/>
        <v/>
      </c>
      <c r="H807" s="171" t="str">
        <f>IF(JURNAL!D808="k",JURNAL!I808,"")</f>
        <v/>
      </c>
      <c r="I807" s="173" t="str">
        <f>IF(JURNAL!D808="k",JURNAL!J808,"")</f>
        <v/>
      </c>
      <c r="J807" s="172" t="str">
        <f t="shared" si="29"/>
        <v/>
      </c>
      <c r="K807" s="171" t="str">
        <f>IF(JURNAL!D808="k",JURNAL!L808,"")</f>
        <v/>
      </c>
      <c r="L807" s="160"/>
    </row>
    <row r="808" spans="2:12" x14ac:dyDescent="0.2">
      <c r="B808" s="159"/>
      <c r="C808" s="201" t="str">
        <f>IF(JURNAL!D809="k",JURNAL!C809,"")</f>
        <v/>
      </c>
      <c r="D808" s="173" t="str">
        <f>IF(JURNAL!D809="k",JURNAL!E809,"")</f>
        <v/>
      </c>
      <c r="E808" s="202" t="str">
        <f>IF(JURNAL!D809="k",JURNAL!F809,"")</f>
        <v/>
      </c>
      <c r="F808" s="173" t="str">
        <f>IF(JURNAL!D809="k",JURNAL!G809,"")</f>
        <v/>
      </c>
      <c r="G808" s="172" t="str">
        <f t="shared" si="28"/>
        <v/>
      </c>
      <c r="H808" s="171" t="str">
        <f>IF(JURNAL!D809="k",JURNAL!I809,"")</f>
        <v/>
      </c>
      <c r="I808" s="173" t="str">
        <f>IF(JURNAL!D809="k",JURNAL!J809,"")</f>
        <v/>
      </c>
      <c r="J808" s="172" t="str">
        <f t="shared" si="29"/>
        <v/>
      </c>
      <c r="K808" s="171" t="str">
        <f>IF(JURNAL!D809="k",JURNAL!L809,"")</f>
        <v/>
      </c>
      <c r="L808" s="160"/>
    </row>
    <row r="809" spans="2:12" x14ac:dyDescent="0.2">
      <c r="B809" s="159"/>
      <c r="C809" s="201" t="str">
        <f>IF(JURNAL!D810="k",JURNAL!C810,"")</f>
        <v/>
      </c>
      <c r="D809" s="173" t="str">
        <f>IF(JURNAL!D810="k",JURNAL!E810,"")</f>
        <v/>
      </c>
      <c r="E809" s="202" t="str">
        <f>IF(JURNAL!D810="k",JURNAL!F810,"")</f>
        <v/>
      </c>
      <c r="F809" s="173" t="str">
        <f>IF(JURNAL!D810="k",JURNAL!G810,"")</f>
        <v/>
      </c>
      <c r="G809" s="172" t="str">
        <f t="shared" si="28"/>
        <v/>
      </c>
      <c r="H809" s="171" t="str">
        <f>IF(JURNAL!D810="k",JURNAL!I810,"")</f>
        <v/>
      </c>
      <c r="I809" s="173" t="str">
        <f>IF(JURNAL!D810="k",JURNAL!J810,"")</f>
        <v/>
      </c>
      <c r="J809" s="172" t="str">
        <f t="shared" si="29"/>
        <v/>
      </c>
      <c r="K809" s="171" t="str">
        <f>IF(JURNAL!D810="k",JURNAL!L810,"")</f>
        <v/>
      </c>
      <c r="L809" s="160"/>
    </row>
    <row r="810" spans="2:12" x14ac:dyDescent="0.2">
      <c r="B810" s="159"/>
      <c r="C810" s="201" t="str">
        <f>IF(JURNAL!D811="k",JURNAL!C811,"")</f>
        <v/>
      </c>
      <c r="D810" s="173" t="str">
        <f>IF(JURNAL!D811="k",JURNAL!E811,"")</f>
        <v/>
      </c>
      <c r="E810" s="202" t="str">
        <f>IF(JURNAL!D811="k",JURNAL!F811,"")</f>
        <v/>
      </c>
      <c r="F810" s="173" t="str">
        <f>IF(JURNAL!D811="k",JURNAL!G811,"")</f>
        <v/>
      </c>
      <c r="G810" s="172" t="str">
        <f t="shared" si="28"/>
        <v/>
      </c>
      <c r="H810" s="171" t="str">
        <f>IF(JURNAL!D811="k",JURNAL!I811,"")</f>
        <v/>
      </c>
      <c r="I810" s="173" t="str">
        <f>IF(JURNAL!D811="k",JURNAL!J811,"")</f>
        <v/>
      </c>
      <c r="J810" s="172" t="str">
        <f t="shared" si="29"/>
        <v/>
      </c>
      <c r="K810" s="171" t="str">
        <f>IF(JURNAL!D811="k",JURNAL!L811,"")</f>
        <v/>
      </c>
      <c r="L810" s="160"/>
    </row>
    <row r="811" spans="2:12" x14ac:dyDescent="0.2">
      <c r="B811" s="159"/>
      <c r="C811" s="201" t="str">
        <f>IF(JURNAL!D812="k",JURNAL!C812,"")</f>
        <v/>
      </c>
      <c r="D811" s="173" t="str">
        <f>IF(JURNAL!D812="k",JURNAL!E812,"")</f>
        <v/>
      </c>
      <c r="E811" s="202" t="str">
        <f>IF(JURNAL!D812="k",JURNAL!F812,"")</f>
        <v/>
      </c>
      <c r="F811" s="173" t="str">
        <f>IF(JURNAL!D812="k",JURNAL!G812,"")</f>
        <v/>
      </c>
      <c r="G811" s="172" t="str">
        <f t="shared" si="28"/>
        <v/>
      </c>
      <c r="H811" s="171" t="str">
        <f>IF(JURNAL!D812="k",JURNAL!I812,"")</f>
        <v/>
      </c>
      <c r="I811" s="173" t="str">
        <f>IF(JURNAL!D812="k",JURNAL!J812,"")</f>
        <v/>
      </c>
      <c r="J811" s="172" t="str">
        <f t="shared" si="29"/>
        <v/>
      </c>
      <c r="K811" s="171" t="str">
        <f>IF(JURNAL!D812="k",JURNAL!L812,"")</f>
        <v/>
      </c>
      <c r="L811" s="160"/>
    </row>
    <row r="812" spans="2:12" x14ac:dyDescent="0.2">
      <c r="B812" s="159"/>
      <c r="C812" s="201" t="str">
        <f>IF(JURNAL!D813="k",JURNAL!C813,"")</f>
        <v/>
      </c>
      <c r="D812" s="173" t="str">
        <f>IF(JURNAL!D813="k",JURNAL!E813,"")</f>
        <v/>
      </c>
      <c r="E812" s="202" t="str">
        <f>IF(JURNAL!D813="k",JURNAL!F813,"")</f>
        <v/>
      </c>
      <c r="F812" s="173" t="str">
        <f>IF(JURNAL!D813="k",JURNAL!G813,"")</f>
        <v/>
      </c>
      <c r="G812" s="172" t="str">
        <f t="shared" si="28"/>
        <v/>
      </c>
      <c r="H812" s="171" t="str">
        <f>IF(JURNAL!D813="k",JURNAL!I813,"")</f>
        <v/>
      </c>
      <c r="I812" s="173" t="str">
        <f>IF(JURNAL!D813="k",JURNAL!J813,"")</f>
        <v/>
      </c>
      <c r="J812" s="172" t="str">
        <f t="shared" si="29"/>
        <v/>
      </c>
      <c r="K812" s="171" t="str">
        <f>IF(JURNAL!D813="k",JURNAL!L813,"")</f>
        <v/>
      </c>
      <c r="L812" s="160"/>
    </row>
    <row r="813" spans="2:12" x14ac:dyDescent="0.2">
      <c r="B813" s="159"/>
      <c r="C813" s="201" t="str">
        <f>IF(JURNAL!D814="k",JURNAL!C814,"")</f>
        <v/>
      </c>
      <c r="D813" s="173" t="str">
        <f>IF(JURNAL!D814="k",JURNAL!E814,"")</f>
        <v/>
      </c>
      <c r="E813" s="202" t="str">
        <f>IF(JURNAL!D814="k",JURNAL!F814,"")</f>
        <v/>
      </c>
      <c r="F813" s="173" t="str">
        <f>IF(JURNAL!D814="k",JURNAL!G814,"")</f>
        <v/>
      </c>
      <c r="G813" s="172" t="str">
        <f t="shared" si="28"/>
        <v/>
      </c>
      <c r="H813" s="171" t="str">
        <f>IF(JURNAL!D814="k",JURNAL!I814,"")</f>
        <v/>
      </c>
      <c r="I813" s="173" t="str">
        <f>IF(JURNAL!D814="k",JURNAL!J814,"")</f>
        <v/>
      </c>
      <c r="J813" s="172" t="str">
        <f t="shared" si="29"/>
        <v/>
      </c>
      <c r="K813" s="171" t="str">
        <f>IF(JURNAL!D814="k",JURNAL!L814,"")</f>
        <v/>
      </c>
      <c r="L813" s="160"/>
    </row>
    <row r="814" spans="2:12" x14ac:dyDescent="0.2">
      <c r="B814" s="159"/>
      <c r="C814" s="201" t="str">
        <f>IF(JURNAL!D815="k",JURNAL!C815,"")</f>
        <v/>
      </c>
      <c r="D814" s="173" t="str">
        <f>IF(JURNAL!D815="k",JURNAL!E815,"")</f>
        <v/>
      </c>
      <c r="E814" s="202" t="str">
        <f>IF(JURNAL!D815="k",JURNAL!F815,"")</f>
        <v/>
      </c>
      <c r="F814" s="173" t="str">
        <f>IF(JURNAL!D815="k",JURNAL!G815,"")</f>
        <v/>
      </c>
      <c r="G814" s="172" t="str">
        <f t="shared" si="28"/>
        <v/>
      </c>
      <c r="H814" s="171" t="str">
        <f>IF(JURNAL!D815="k",JURNAL!I815,"")</f>
        <v/>
      </c>
      <c r="I814" s="173" t="str">
        <f>IF(JURNAL!D815="k",JURNAL!J815,"")</f>
        <v/>
      </c>
      <c r="J814" s="172" t="str">
        <f t="shared" si="29"/>
        <v/>
      </c>
      <c r="K814" s="171" t="str">
        <f>IF(JURNAL!D815="k",JURNAL!L815,"")</f>
        <v/>
      </c>
      <c r="L814" s="160"/>
    </row>
    <row r="815" spans="2:12" x14ac:dyDescent="0.2">
      <c r="B815" s="159"/>
      <c r="C815" s="201" t="str">
        <f>IF(JURNAL!D816="k",JURNAL!C816,"")</f>
        <v/>
      </c>
      <c r="D815" s="173" t="str">
        <f>IF(JURNAL!D816="k",JURNAL!E816,"")</f>
        <v/>
      </c>
      <c r="E815" s="202" t="str">
        <f>IF(JURNAL!D816="k",JURNAL!F816,"")</f>
        <v/>
      </c>
      <c r="F815" s="173" t="str">
        <f>IF(JURNAL!D816="k",JURNAL!G816,"")</f>
        <v/>
      </c>
      <c r="G815" s="172" t="str">
        <f t="shared" si="28"/>
        <v/>
      </c>
      <c r="H815" s="171" t="str">
        <f>IF(JURNAL!D816="k",JURNAL!I816,"")</f>
        <v/>
      </c>
      <c r="I815" s="173" t="str">
        <f>IF(JURNAL!D816="k",JURNAL!J816,"")</f>
        <v/>
      </c>
      <c r="J815" s="172" t="str">
        <f t="shared" si="29"/>
        <v/>
      </c>
      <c r="K815" s="171" t="str">
        <f>IF(JURNAL!D816="k",JURNAL!L816,"")</f>
        <v/>
      </c>
      <c r="L815" s="160"/>
    </row>
    <row r="816" spans="2:12" x14ac:dyDescent="0.2">
      <c r="B816" s="159"/>
      <c r="C816" s="201" t="str">
        <f>IF(JURNAL!D817="k",JURNAL!C817,"")</f>
        <v/>
      </c>
      <c r="D816" s="173" t="str">
        <f>IF(JURNAL!D817="k",JURNAL!E817,"")</f>
        <v/>
      </c>
      <c r="E816" s="202" t="str">
        <f>IF(JURNAL!D817="k",JURNAL!F817,"")</f>
        <v/>
      </c>
      <c r="F816" s="173" t="str">
        <f>IF(JURNAL!D817="k",JURNAL!G817,"")</f>
        <v/>
      </c>
      <c r="G816" s="172" t="str">
        <f t="shared" si="28"/>
        <v/>
      </c>
      <c r="H816" s="171" t="str">
        <f>IF(JURNAL!D817="k",JURNAL!I817,"")</f>
        <v/>
      </c>
      <c r="I816" s="173" t="str">
        <f>IF(JURNAL!D817="k",JURNAL!J817,"")</f>
        <v/>
      </c>
      <c r="J816" s="172" t="str">
        <f t="shared" si="29"/>
        <v/>
      </c>
      <c r="K816" s="171" t="str">
        <f>IF(JURNAL!D817="k",JURNAL!L817,"")</f>
        <v/>
      </c>
      <c r="L816" s="160"/>
    </row>
    <row r="817" spans="2:12" x14ac:dyDescent="0.2">
      <c r="B817" s="159"/>
      <c r="C817" s="201" t="str">
        <f>IF(JURNAL!D818="k",JURNAL!C818,"")</f>
        <v/>
      </c>
      <c r="D817" s="173" t="str">
        <f>IF(JURNAL!D818="k",JURNAL!E818,"")</f>
        <v/>
      </c>
      <c r="E817" s="202" t="str">
        <f>IF(JURNAL!D818="k",JURNAL!F818,"")</f>
        <v/>
      </c>
      <c r="F817" s="173" t="str">
        <f>IF(JURNAL!D818="k",JURNAL!G818,"")</f>
        <v/>
      </c>
      <c r="G817" s="172" t="str">
        <f t="shared" si="28"/>
        <v/>
      </c>
      <c r="H817" s="171" t="str">
        <f>IF(JURNAL!D818="k",JURNAL!I818,"")</f>
        <v/>
      </c>
      <c r="I817" s="173" t="str">
        <f>IF(JURNAL!D818="k",JURNAL!J818,"")</f>
        <v/>
      </c>
      <c r="J817" s="172" t="str">
        <f t="shared" si="29"/>
        <v/>
      </c>
      <c r="K817" s="171" t="str">
        <f>IF(JURNAL!D818="k",JURNAL!L818,"")</f>
        <v/>
      </c>
      <c r="L817" s="160"/>
    </row>
    <row r="818" spans="2:12" x14ac:dyDescent="0.2">
      <c r="B818" s="159"/>
      <c r="C818" s="201" t="str">
        <f>IF(JURNAL!D819="k",JURNAL!C819,"")</f>
        <v/>
      </c>
      <c r="D818" s="173" t="str">
        <f>IF(JURNAL!D819="k",JURNAL!E819,"")</f>
        <v/>
      </c>
      <c r="E818" s="202" t="str">
        <f>IF(JURNAL!D819="k",JURNAL!F819,"")</f>
        <v/>
      </c>
      <c r="F818" s="173" t="str">
        <f>IF(JURNAL!D819="k",JURNAL!G819,"")</f>
        <v/>
      </c>
      <c r="G818" s="172" t="str">
        <f t="shared" si="28"/>
        <v/>
      </c>
      <c r="H818" s="171" t="str">
        <f>IF(JURNAL!D819="k",JURNAL!I819,"")</f>
        <v/>
      </c>
      <c r="I818" s="173" t="str">
        <f>IF(JURNAL!D819="k",JURNAL!J819,"")</f>
        <v/>
      </c>
      <c r="J818" s="172" t="str">
        <f t="shared" si="29"/>
        <v/>
      </c>
      <c r="K818" s="171" t="str">
        <f>IF(JURNAL!D819="k",JURNAL!L819,"")</f>
        <v/>
      </c>
      <c r="L818" s="160"/>
    </row>
    <row r="819" spans="2:12" x14ac:dyDescent="0.2">
      <c r="B819" s="159"/>
      <c r="C819" s="201" t="str">
        <f>IF(JURNAL!D820="k",JURNAL!C820,"")</f>
        <v/>
      </c>
      <c r="D819" s="173" t="str">
        <f>IF(JURNAL!D820="k",JURNAL!E820,"")</f>
        <v/>
      </c>
      <c r="E819" s="202" t="str">
        <f>IF(JURNAL!D820="k",JURNAL!F820,"")</f>
        <v/>
      </c>
      <c r="F819" s="173" t="str">
        <f>IF(JURNAL!D820="k",JURNAL!G820,"")</f>
        <v/>
      </c>
      <c r="G819" s="172" t="str">
        <f t="shared" si="28"/>
        <v/>
      </c>
      <c r="H819" s="171" t="str">
        <f>IF(JURNAL!D820="k",JURNAL!I820,"")</f>
        <v/>
      </c>
      <c r="I819" s="173" t="str">
        <f>IF(JURNAL!D820="k",JURNAL!J820,"")</f>
        <v/>
      </c>
      <c r="J819" s="172" t="str">
        <f t="shared" si="29"/>
        <v/>
      </c>
      <c r="K819" s="171" t="str">
        <f>IF(JURNAL!D820="k",JURNAL!L820,"")</f>
        <v/>
      </c>
      <c r="L819" s="160"/>
    </row>
    <row r="820" spans="2:12" x14ac:dyDescent="0.2">
      <c r="B820" s="159"/>
      <c r="C820" s="201" t="str">
        <f>IF(JURNAL!D821="k",JURNAL!C821,"")</f>
        <v/>
      </c>
      <c r="D820" s="173" t="str">
        <f>IF(JURNAL!D821="k",JURNAL!E821,"")</f>
        <v/>
      </c>
      <c r="E820" s="202" t="str">
        <f>IF(JURNAL!D821="k",JURNAL!F821,"")</f>
        <v/>
      </c>
      <c r="F820" s="173" t="str">
        <f>IF(JURNAL!D821="k",JURNAL!G821,"")</f>
        <v/>
      </c>
      <c r="G820" s="172" t="str">
        <f t="shared" si="28"/>
        <v/>
      </c>
      <c r="H820" s="171" t="str">
        <f>IF(JURNAL!D821="k",JURNAL!I821,"")</f>
        <v/>
      </c>
      <c r="I820" s="173" t="str">
        <f>IF(JURNAL!D821="k",JURNAL!J821,"")</f>
        <v/>
      </c>
      <c r="J820" s="172" t="str">
        <f t="shared" si="29"/>
        <v/>
      </c>
      <c r="K820" s="171" t="str">
        <f>IF(JURNAL!D821="k",JURNAL!L821,"")</f>
        <v/>
      </c>
      <c r="L820" s="160"/>
    </row>
    <row r="821" spans="2:12" x14ac:dyDescent="0.2">
      <c r="B821" s="159"/>
      <c r="C821" s="201" t="str">
        <f>IF(JURNAL!D822="k",JURNAL!C822,"")</f>
        <v/>
      </c>
      <c r="D821" s="173" t="str">
        <f>IF(JURNAL!D822="k",JURNAL!E822,"")</f>
        <v/>
      </c>
      <c r="E821" s="202" t="str">
        <f>IF(JURNAL!D822="k",JURNAL!F822,"")</f>
        <v/>
      </c>
      <c r="F821" s="173" t="str">
        <f>IF(JURNAL!D822="k",JURNAL!G822,"")</f>
        <v/>
      </c>
      <c r="G821" s="172" t="str">
        <f t="shared" si="28"/>
        <v/>
      </c>
      <c r="H821" s="171" t="str">
        <f>IF(JURNAL!D822="k",JURNAL!I822,"")</f>
        <v/>
      </c>
      <c r="I821" s="173" t="str">
        <f>IF(JURNAL!D822="k",JURNAL!J822,"")</f>
        <v/>
      </c>
      <c r="J821" s="172" t="str">
        <f t="shared" si="29"/>
        <v/>
      </c>
      <c r="K821" s="171" t="str">
        <f>IF(JURNAL!D822="k",JURNAL!L822,"")</f>
        <v/>
      </c>
      <c r="L821" s="160"/>
    </row>
    <row r="822" spans="2:12" x14ac:dyDescent="0.2">
      <c r="B822" s="159"/>
      <c r="C822" s="201" t="str">
        <f>IF(JURNAL!D823="k",JURNAL!C823,"")</f>
        <v/>
      </c>
      <c r="D822" s="173" t="str">
        <f>IF(JURNAL!D823="k",JURNAL!E823,"")</f>
        <v/>
      </c>
      <c r="E822" s="202" t="str">
        <f>IF(JURNAL!D823="k",JURNAL!F823,"")</f>
        <v/>
      </c>
      <c r="F822" s="173" t="str">
        <f>IF(JURNAL!D823="k",JURNAL!G823,"")</f>
        <v/>
      </c>
      <c r="G822" s="172" t="str">
        <f t="shared" si="28"/>
        <v/>
      </c>
      <c r="H822" s="171" t="str">
        <f>IF(JURNAL!D823="k",JURNAL!I823,"")</f>
        <v/>
      </c>
      <c r="I822" s="173" t="str">
        <f>IF(JURNAL!D823="k",JURNAL!J823,"")</f>
        <v/>
      </c>
      <c r="J822" s="172" t="str">
        <f t="shared" si="29"/>
        <v/>
      </c>
      <c r="K822" s="171" t="str">
        <f>IF(JURNAL!D823="k",JURNAL!L823,"")</f>
        <v/>
      </c>
      <c r="L822" s="160"/>
    </row>
    <row r="823" spans="2:12" x14ac:dyDescent="0.2">
      <c r="B823" s="159"/>
      <c r="C823" s="201" t="str">
        <f>IF(JURNAL!D824="k",JURNAL!C824,"")</f>
        <v/>
      </c>
      <c r="D823" s="173" t="str">
        <f>IF(JURNAL!D824="k",JURNAL!E824,"")</f>
        <v/>
      </c>
      <c r="E823" s="202" t="str">
        <f>IF(JURNAL!D824="k",JURNAL!F824,"")</f>
        <v/>
      </c>
      <c r="F823" s="173" t="str">
        <f>IF(JURNAL!D824="k",JURNAL!G824,"")</f>
        <v/>
      </c>
      <c r="G823" s="172" t="str">
        <f t="shared" si="28"/>
        <v/>
      </c>
      <c r="H823" s="171" t="str">
        <f>IF(JURNAL!D824="k",JURNAL!I824,"")</f>
        <v/>
      </c>
      <c r="I823" s="173" t="str">
        <f>IF(JURNAL!D824="k",JURNAL!J824,"")</f>
        <v/>
      </c>
      <c r="J823" s="172" t="str">
        <f t="shared" si="29"/>
        <v/>
      </c>
      <c r="K823" s="171" t="str">
        <f>IF(JURNAL!D824="k",JURNAL!L824,"")</f>
        <v/>
      </c>
      <c r="L823" s="160"/>
    </row>
    <row r="824" spans="2:12" x14ac:dyDescent="0.2">
      <c r="B824" s="159"/>
      <c r="C824" s="201" t="str">
        <f>IF(JURNAL!D825="k",JURNAL!C825,"")</f>
        <v/>
      </c>
      <c r="D824" s="173" t="str">
        <f>IF(JURNAL!D825="k",JURNAL!E825,"")</f>
        <v/>
      </c>
      <c r="E824" s="202" t="str">
        <f>IF(JURNAL!D825="k",JURNAL!F825,"")</f>
        <v/>
      </c>
      <c r="F824" s="173" t="str">
        <f>IF(JURNAL!D825="k",JURNAL!G825,"")</f>
        <v/>
      </c>
      <c r="G824" s="172" t="str">
        <f t="shared" si="28"/>
        <v/>
      </c>
      <c r="H824" s="171" t="str">
        <f>IF(JURNAL!D825="k",JURNAL!I825,"")</f>
        <v/>
      </c>
      <c r="I824" s="173" t="str">
        <f>IF(JURNAL!D825="k",JURNAL!J825,"")</f>
        <v/>
      </c>
      <c r="J824" s="172" t="str">
        <f t="shared" si="29"/>
        <v/>
      </c>
      <c r="K824" s="171" t="str">
        <f>IF(JURNAL!D825="k",JURNAL!L825,"")</f>
        <v/>
      </c>
      <c r="L824" s="160"/>
    </row>
    <row r="825" spans="2:12" x14ac:dyDescent="0.2">
      <c r="B825" s="159"/>
      <c r="C825" s="201" t="str">
        <f>IF(JURNAL!D826="k",JURNAL!C826,"")</f>
        <v/>
      </c>
      <c r="D825" s="173" t="str">
        <f>IF(JURNAL!D826="k",JURNAL!E826,"")</f>
        <v/>
      </c>
      <c r="E825" s="202" t="str">
        <f>IF(JURNAL!D826="k",JURNAL!F826,"")</f>
        <v/>
      </c>
      <c r="F825" s="173" t="str">
        <f>IF(JURNAL!D826="k",JURNAL!G826,"")</f>
        <v/>
      </c>
      <c r="G825" s="172" t="str">
        <f t="shared" si="28"/>
        <v/>
      </c>
      <c r="H825" s="171" t="str">
        <f>IF(JURNAL!D826="k",JURNAL!I826,"")</f>
        <v/>
      </c>
      <c r="I825" s="173" t="str">
        <f>IF(JURNAL!D826="k",JURNAL!J826,"")</f>
        <v/>
      </c>
      <c r="J825" s="172" t="str">
        <f t="shared" si="29"/>
        <v/>
      </c>
      <c r="K825" s="171" t="str">
        <f>IF(JURNAL!D826="k",JURNAL!L826,"")</f>
        <v/>
      </c>
      <c r="L825" s="160"/>
    </row>
    <row r="826" spans="2:12" x14ac:dyDescent="0.2">
      <c r="B826" s="159"/>
      <c r="C826" s="201" t="str">
        <f>IF(JURNAL!D827="k",JURNAL!C827,"")</f>
        <v/>
      </c>
      <c r="D826" s="173" t="str">
        <f>IF(JURNAL!D827="k",JURNAL!E827,"")</f>
        <v/>
      </c>
      <c r="E826" s="202" t="str">
        <f>IF(JURNAL!D827="k",JURNAL!F827,"")</f>
        <v/>
      </c>
      <c r="F826" s="173" t="str">
        <f>IF(JURNAL!D827="k",JURNAL!G827,"")</f>
        <v/>
      </c>
      <c r="G826" s="172" t="str">
        <f t="shared" si="28"/>
        <v/>
      </c>
      <c r="H826" s="171" t="str">
        <f>IF(JURNAL!D827="k",JURNAL!I827,"")</f>
        <v/>
      </c>
      <c r="I826" s="173" t="str">
        <f>IF(JURNAL!D827="k",JURNAL!J827,"")</f>
        <v/>
      </c>
      <c r="J826" s="172" t="str">
        <f t="shared" si="29"/>
        <v/>
      </c>
      <c r="K826" s="171" t="str">
        <f>IF(JURNAL!D827="k",JURNAL!L827,"")</f>
        <v/>
      </c>
      <c r="L826" s="160"/>
    </row>
    <row r="827" spans="2:12" x14ac:dyDescent="0.2">
      <c r="B827" s="159"/>
      <c r="C827" s="201" t="str">
        <f>IF(JURNAL!D828="k",JURNAL!C828,"")</f>
        <v/>
      </c>
      <c r="D827" s="173" t="str">
        <f>IF(JURNAL!D828="k",JURNAL!E828,"")</f>
        <v/>
      </c>
      <c r="E827" s="202" t="str">
        <f>IF(JURNAL!D828="k",JURNAL!F828,"")</f>
        <v/>
      </c>
      <c r="F827" s="173" t="str">
        <f>IF(JURNAL!D828="k",JURNAL!G828,"")</f>
        <v/>
      </c>
      <c r="G827" s="172" t="str">
        <f t="shared" si="28"/>
        <v/>
      </c>
      <c r="H827" s="171" t="str">
        <f>IF(JURNAL!D828="k",JURNAL!I828,"")</f>
        <v/>
      </c>
      <c r="I827" s="173" t="str">
        <f>IF(JURNAL!D828="k",JURNAL!J828,"")</f>
        <v/>
      </c>
      <c r="J827" s="172" t="str">
        <f t="shared" si="29"/>
        <v/>
      </c>
      <c r="K827" s="171" t="str">
        <f>IF(JURNAL!D828="k",JURNAL!L828,"")</f>
        <v/>
      </c>
      <c r="L827" s="160"/>
    </row>
    <row r="828" spans="2:12" x14ac:dyDescent="0.2">
      <c r="B828" s="159"/>
      <c r="C828" s="201" t="str">
        <f>IF(JURNAL!D829="k",JURNAL!C829,"")</f>
        <v/>
      </c>
      <c r="D828" s="173" t="str">
        <f>IF(JURNAL!D829="k",JURNAL!E829,"")</f>
        <v/>
      </c>
      <c r="E828" s="202" t="str">
        <f>IF(JURNAL!D829="k",JURNAL!F829,"")</f>
        <v/>
      </c>
      <c r="F828" s="173" t="str">
        <f>IF(JURNAL!D829="k",JURNAL!G829,"")</f>
        <v/>
      </c>
      <c r="G828" s="172" t="str">
        <f t="shared" si="28"/>
        <v/>
      </c>
      <c r="H828" s="171" t="str">
        <f>IF(JURNAL!D829="k",JURNAL!I829,"")</f>
        <v/>
      </c>
      <c r="I828" s="173" t="str">
        <f>IF(JURNAL!D829="k",JURNAL!J829,"")</f>
        <v/>
      </c>
      <c r="J828" s="172" t="str">
        <f t="shared" si="29"/>
        <v/>
      </c>
      <c r="K828" s="171" t="str">
        <f>IF(JURNAL!D829="k",JURNAL!L829,"")</f>
        <v/>
      </c>
      <c r="L828" s="160"/>
    </row>
    <row r="829" spans="2:12" x14ac:dyDescent="0.2">
      <c r="B829" s="159"/>
      <c r="C829" s="201" t="str">
        <f>IF(JURNAL!D830="k",JURNAL!C830,"")</f>
        <v/>
      </c>
      <c r="D829" s="173" t="str">
        <f>IF(JURNAL!D830="k",JURNAL!E830,"")</f>
        <v/>
      </c>
      <c r="E829" s="202" t="str">
        <f>IF(JURNAL!D830="k",JURNAL!F830,"")</f>
        <v/>
      </c>
      <c r="F829" s="173" t="str">
        <f>IF(JURNAL!D830="k",JURNAL!G830,"")</f>
        <v/>
      </c>
      <c r="G829" s="172" t="str">
        <f t="shared" si="28"/>
        <v/>
      </c>
      <c r="H829" s="171" t="str">
        <f>IF(JURNAL!D830="k",JURNAL!I830,"")</f>
        <v/>
      </c>
      <c r="I829" s="173" t="str">
        <f>IF(JURNAL!D830="k",JURNAL!J830,"")</f>
        <v/>
      </c>
      <c r="J829" s="172" t="str">
        <f t="shared" si="29"/>
        <v/>
      </c>
      <c r="K829" s="171" t="str">
        <f>IF(JURNAL!D830="k",JURNAL!L830,"")</f>
        <v/>
      </c>
      <c r="L829" s="160"/>
    </row>
    <row r="830" spans="2:12" x14ac:dyDescent="0.2">
      <c r="B830" s="159"/>
      <c r="C830" s="201" t="str">
        <f>IF(JURNAL!D831="k",JURNAL!C831,"")</f>
        <v/>
      </c>
      <c r="D830" s="173" t="str">
        <f>IF(JURNAL!D831="k",JURNAL!E831,"")</f>
        <v/>
      </c>
      <c r="E830" s="202" t="str">
        <f>IF(JURNAL!D831="k",JURNAL!F831,"")</f>
        <v/>
      </c>
      <c r="F830" s="173" t="str">
        <f>IF(JURNAL!D831="k",JURNAL!G831,"")</f>
        <v/>
      </c>
      <c r="G830" s="172" t="str">
        <f t="shared" si="28"/>
        <v/>
      </c>
      <c r="H830" s="171" t="str">
        <f>IF(JURNAL!D831="k",JURNAL!I831,"")</f>
        <v/>
      </c>
      <c r="I830" s="173" t="str">
        <f>IF(JURNAL!D831="k",JURNAL!J831,"")</f>
        <v/>
      </c>
      <c r="J830" s="172" t="str">
        <f t="shared" si="29"/>
        <v/>
      </c>
      <c r="K830" s="171" t="str">
        <f>IF(JURNAL!D831="k",JURNAL!L831,"")</f>
        <v/>
      </c>
      <c r="L830" s="160"/>
    </row>
    <row r="831" spans="2:12" x14ac:dyDescent="0.2">
      <c r="B831" s="159"/>
      <c r="C831" s="201" t="str">
        <f>IF(JURNAL!D832="k",JURNAL!C832,"")</f>
        <v/>
      </c>
      <c r="D831" s="173" t="str">
        <f>IF(JURNAL!D832="k",JURNAL!E832,"")</f>
        <v/>
      </c>
      <c r="E831" s="202" t="str">
        <f>IF(JURNAL!D832="k",JURNAL!F832,"")</f>
        <v/>
      </c>
      <c r="F831" s="173" t="str">
        <f>IF(JURNAL!D832="k",JURNAL!G832,"")</f>
        <v/>
      </c>
      <c r="G831" s="172" t="str">
        <f t="shared" si="28"/>
        <v/>
      </c>
      <c r="H831" s="171" t="str">
        <f>IF(JURNAL!D832="k",JURNAL!I832,"")</f>
        <v/>
      </c>
      <c r="I831" s="173" t="str">
        <f>IF(JURNAL!D832="k",JURNAL!J832,"")</f>
        <v/>
      </c>
      <c r="J831" s="172" t="str">
        <f t="shared" si="29"/>
        <v/>
      </c>
      <c r="K831" s="171" t="str">
        <f>IF(JURNAL!D832="k",JURNAL!L832,"")</f>
        <v/>
      </c>
      <c r="L831" s="160"/>
    </row>
    <row r="832" spans="2:12" x14ac:dyDescent="0.2">
      <c r="B832" s="159"/>
      <c r="C832" s="201" t="str">
        <f>IF(JURNAL!D833="k",JURNAL!C833,"")</f>
        <v/>
      </c>
      <c r="D832" s="173" t="str">
        <f>IF(JURNAL!D833="k",JURNAL!E833,"")</f>
        <v/>
      </c>
      <c r="E832" s="202" t="str">
        <f>IF(JURNAL!D833="k",JURNAL!F833,"")</f>
        <v/>
      </c>
      <c r="F832" s="173" t="str">
        <f>IF(JURNAL!D833="k",JURNAL!G833,"")</f>
        <v/>
      </c>
      <c r="G832" s="172" t="str">
        <f t="shared" si="28"/>
        <v/>
      </c>
      <c r="H832" s="171" t="str">
        <f>IF(JURNAL!D833="k",JURNAL!I833,"")</f>
        <v/>
      </c>
      <c r="I832" s="173" t="str">
        <f>IF(JURNAL!D833="k",JURNAL!J833,"")</f>
        <v/>
      </c>
      <c r="J832" s="172" t="str">
        <f t="shared" si="29"/>
        <v/>
      </c>
      <c r="K832" s="171" t="str">
        <f>IF(JURNAL!D833="k",JURNAL!L833,"")</f>
        <v/>
      </c>
      <c r="L832" s="160"/>
    </row>
    <row r="833" spans="2:12" x14ac:dyDescent="0.2">
      <c r="B833" s="159"/>
      <c r="C833" s="201" t="str">
        <f>IF(JURNAL!D834="k",JURNAL!C834,"")</f>
        <v/>
      </c>
      <c r="D833" s="173" t="str">
        <f>IF(JURNAL!D834="k",JURNAL!E834,"")</f>
        <v/>
      </c>
      <c r="E833" s="202" t="str">
        <f>IF(JURNAL!D834="k",JURNAL!F834,"")</f>
        <v/>
      </c>
      <c r="F833" s="173" t="str">
        <f>IF(JURNAL!D834="k",JURNAL!G834,"")</f>
        <v/>
      </c>
      <c r="G833" s="172" t="str">
        <f t="shared" si="28"/>
        <v/>
      </c>
      <c r="H833" s="171" t="str">
        <f>IF(JURNAL!D834="k",JURNAL!I834,"")</f>
        <v/>
      </c>
      <c r="I833" s="173" t="str">
        <f>IF(JURNAL!D834="k",JURNAL!J834,"")</f>
        <v/>
      </c>
      <c r="J833" s="172" t="str">
        <f t="shared" si="29"/>
        <v/>
      </c>
      <c r="K833" s="171" t="str">
        <f>IF(JURNAL!D834="k",JURNAL!L834,"")</f>
        <v/>
      </c>
      <c r="L833" s="160"/>
    </row>
    <row r="834" spans="2:12" x14ac:dyDescent="0.2">
      <c r="B834" s="159"/>
      <c r="C834" s="201" t="str">
        <f>IF(JURNAL!D835="k",JURNAL!C835,"")</f>
        <v/>
      </c>
      <c r="D834" s="173" t="str">
        <f>IF(JURNAL!D835="k",JURNAL!E835,"")</f>
        <v/>
      </c>
      <c r="E834" s="202" t="str">
        <f>IF(JURNAL!D835="k",JURNAL!F835,"")</f>
        <v/>
      </c>
      <c r="F834" s="173" t="str">
        <f>IF(JURNAL!D835="k",JURNAL!G835,"")</f>
        <v/>
      </c>
      <c r="G834" s="172" t="str">
        <f t="shared" si="28"/>
        <v/>
      </c>
      <c r="H834" s="171" t="str">
        <f>IF(JURNAL!D835="k",JURNAL!I835,"")</f>
        <v/>
      </c>
      <c r="I834" s="173" t="str">
        <f>IF(JURNAL!D835="k",JURNAL!J835,"")</f>
        <v/>
      </c>
      <c r="J834" s="172" t="str">
        <f t="shared" si="29"/>
        <v/>
      </c>
      <c r="K834" s="171" t="str">
        <f>IF(JURNAL!D835="k",JURNAL!L835,"")</f>
        <v/>
      </c>
      <c r="L834" s="160"/>
    </row>
    <row r="835" spans="2:12" x14ac:dyDescent="0.2">
      <c r="B835" s="159"/>
      <c r="C835" s="201" t="str">
        <f>IF(JURNAL!D836="k",JURNAL!C836,"")</f>
        <v/>
      </c>
      <c r="D835" s="173" t="str">
        <f>IF(JURNAL!D836="k",JURNAL!E836,"")</f>
        <v/>
      </c>
      <c r="E835" s="202" t="str">
        <f>IF(JURNAL!D836="k",JURNAL!F836,"")</f>
        <v/>
      </c>
      <c r="F835" s="173" t="str">
        <f>IF(JURNAL!D836="k",JURNAL!G836,"")</f>
        <v/>
      </c>
      <c r="G835" s="172" t="str">
        <f t="shared" si="28"/>
        <v/>
      </c>
      <c r="H835" s="171" t="str">
        <f>IF(JURNAL!D836="k",JURNAL!I836,"")</f>
        <v/>
      </c>
      <c r="I835" s="173" t="str">
        <f>IF(JURNAL!D836="k",JURNAL!J836,"")</f>
        <v/>
      </c>
      <c r="J835" s="172" t="str">
        <f t="shared" si="29"/>
        <v/>
      </c>
      <c r="K835" s="171" t="str">
        <f>IF(JURNAL!D836="k",JURNAL!L836,"")</f>
        <v/>
      </c>
      <c r="L835" s="160"/>
    </row>
    <row r="836" spans="2:12" x14ac:dyDescent="0.2">
      <c r="B836" s="159"/>
      <c r="C836" s="201" t="str">
        <f>IF(JURNAL!D837="k",JURNAL!C837,"")</f>
        <v/>
      </c>
      <c r="D836" s="173" t="str">
        <f>IF(JURNAL!D837="k",JURNAL!E837,"")</f>
        <v/>
      </c>
      <c r="E836" s="202" t="str">
        <f>IF(JURNAL!D837="k",JURNAL!F837,"")</f>
        <v/>
      </c>
      <c r="F836" s="173" t="str">
        <f>IF(JURNAL!D837="k",JURNAL!G837,"")</f>
        <v/>
      </c>
      <c r="G836" s="172" t="str">
        <f t="shared" si="28"/>
        <v/>
      </c>
      <c r="H836" s="171" t="str">
        <f>IF(JURNAL!D837="k",JURNAL!I837,"")</f>
        <v/>
      </c>
      <c r="I836" s="173" t="str">
        <f>IF(JURNAL!D837="k",JURNAL!J837,"")</f>
        <v/>
      </c>
      <c r="J836" s="172" t="str">
        <f t="shared" si="29"/>
        <v/>
      </c>
      <c r="K836" s="171" t="str">
        <f>IF(JURNAL!D837="k",JURNAL!L837,"")</f>
        <v/>
      </c>
      <c r="L836" s="160"/>
    </row>
    <row r="837" spans="2:12" x14ac:dyDescent="0.2">
      <c r="B837" s="159"/>
      <c r="C837" s="201" t="str">
        <f>IF(JURNAL!D838="k",JURNAL!C838,"")</f>
        <v/>
      </c>
      <c r="D837" s="173" t="str">
        <f>IF(JURNAL!D838="k",JURNAL!E838,"")</f>
        <v/>
      </c>
      <c r="E837" s="202" t="str">
        <f>IF(JURNAL!D838="k",JURNAL!F838,"")</f>
        <v/>
      </c>
      <c r="F837" s="173" t="str">
        <f>IF(JURNAL!D838="k",JURNAL!G838,"")</f>
        <v/>
      </c>
      <c r="G837" s="172" t="str">
        <f t="shared" si="28"/>
        <v/>
      </c>
      <c r="H837" s="171" t="str">
        <f>IF(JURNAL!D838="k",JURNAL!I838,"")</f>
        <v/>
      </c>
      <c r="I837" s="173" t="str">
        <f>IF(JURNAL!D838="k",JURNAL!J838,"")</f>
        <v/>
      </c>
      <c r="J837" s="172" t="str">
        <f t="shared" si="29"/>
        <v/>
      </c>
      <c r="K837" s="171" t="str">
        <f>IF(JURNAL!D838="k",JURNAL!L838,"")</f>
        <v/>
      </c>
      <c r="L837" s="160"/>
    </row>
    <row r="838" spans="2:12" x14ac:dyDescent="0.2">
      <c r="B838" s="159"/>
      <c r="C838" s="201" t="str">
        <f>IF(JURNAL!D839="k",JURNAL!C839,"")</f>
        <v/>
      </c>
      <c r="D838" s="173" t="str">
        <f>IF(JURNAL!D839="k",JURNAL!E839,"")</f>
        <v/>
      </c>
      <c r="E838" s="202" t="str">
        <f>IF(JURNAL!D839="k",JURNAL!F839,"")</f>
        <v/>
      </c>
      <c r="F838" s="173" t="str">
        <f>IF(JURNAL!D839="k",JURNAL!G839,"")</f>
        <v/>
      </c>
      <c r="G838" s="172" t="str">
        <f t="shared" si="28"/>
        <v/>
      </c>
      <c r="H838" s="171" t="str">
        <f>IF(JURNAL!D839="k",JURNAL!I839,"")</f>
        <v/>
      </c>
      <c r="I838" s="173" t="str">
        <f>IF(JURNAL!D839="k",JURNAL!J839,"")</f>
        <v/>
      </c>
      <c r="J838" s="172" t="str">
        <f t="shared" si="29"/>
        <v/>
      </c>
      <c r="K838" s="171" t="str">
        <f>IF(JURNAL!D839="k",JURNAL!L839,"")</f>
        <v/>
      </c>
      <c r="L838" s="160"/>
    </row>
    <row r="839" spans="2:12" x14ac:dyDescent="0.2">
      <c r="B839" s="159"/>
      <c r="C839" s="201" t="str">
        <f>IF(JURNAL!D840="k",JURNAL!C840,"")</f>
        <v/>
      </c>
      <c r="D839" s="173" t="str">
        <f>IF(JURNAL!D840="k",JURNAL!E840,"")</f>
        <v/>
      </c>
      <c r="E839" s="202" t="str">
        <f>IF(JURNAL!D840="k",JURNAL!F840,"")</f>
        <v/>
      </c>
      <c r="F839" s="173" t="str">
        <f>IF(JURNAL!D840="k",JURNAL!G840,"")</f>
        <v/>
      </c>
      <c r="G839" s="172" t="str">
        <f t="shared" si="28"/>
        <v/>
      </c>
      <c r="H839" s="171" t="str">
        <f>IF(JURNAL!D840="k",JURNAL!I840,"")</f>
        <v/>
      </c>
      <c r="I839" s="173" t="str">
        <f>IF(JURNAL!D840="k",JURNAL!J840,"")</f>
        <v/>
      </c>
      <c r="J839" s="172" t="str">
        <f t="shared" si="29"/>
        <v/>
      </c>
      <c r="K839" s="171" t="str">
        <f>IF(JURNAL!D840="k",JURNAL!L840,"")</f>
        <v/>
      </c>
      <c r="L839" s="160"/>
    </row>
    <row r="840" spans="2:12" x14ac:dyDescent="0.2">
      <c r="B840" s="159"/>
      <c r="C840" s="201" t="str">
        <f>IF(JURNAL!D841="k",JURNAL!C841,"")</f>
        <v/>
      </c>
      <c r="D840" s="173" t="str">
        <f>IF(JURNAL!D841="k",JURNAL!E841,"")</f>
        <v/>
      </c>
      <c r="E840" s="202" t="str">
        <f>IF(JURNAL!D841="k",JURNAL!F841,"")</f>
        <v/>
      </c>
      <c r="F840" s="173" t="str">
        <f>IF(JURNAL!D841="k",JURNAL!G841,"")</f>
        <v/>
      </c>
      <c r="G840" s="172" t="str">
        <f t="shared" si="28"/>
        <v/>
      </c>
      <c r="H840" s="171" t="str">
        <f>IF(JURNAL!D841="k",JURNAL!I841,"")</f>
        <v/>
      </c>
      <c r="I840" s="173" t="str">
        <f>IF(JURNAL!D841="k",JURNAL!J841,"")</f>
        <v/>
      </c>
      <c r="J840" s="172" t="str">
        <f t="shared" si="29"/>
        <v/>
      </c>
      <c r="K840" s="171" t="str">
        <f>IF(JURNAL!D841="k",JURNAL!L841,"")</f>
        <v/>
      </c>
      <c r="L840" s="160"/>
    </row>
    <row r="841" spans="2:12" x14ac:dyDescent="0.2">
      <c r="B841" s="159"/>
      <c r="C841" s="201" t="str">
        <f>IF(JURNAL!D842="k",JURNAL!C842,"")</f>
        <v/>
      </c>
      <c r="D841" s="173" t="str">
        <f>IF(JURNAL!D842="k",JURNAL!E842,"")</f>
        <v/>
      </c>
      <c r="E841" s="202" t="str">
        <f>IF(JURNAL!D842="k",JURNAL!F842,"")</f>
        <v/>
      </c>
      <c r="F841" s="173" t="str">
        <f>IF(JURNAL!D842="k",JURNAL!G842,"")</f>
        <v/>
      </c>
      <c r="G841" s="172" t="str">
        <f t="shared" si="28"/>
        <v/>
      </c>
      <c r="H841" s="171" t="str">
        <f>IF(JURNAL!D842="k",JURNAL!I842,"")</f>
        <v/>
      </c>
      <c r="I841" s="173" t="str">
        <f>IF(JURNAL!D842="k",JURNAL!J842,"")</f>
        <v/>
      </c>
      <c r="J841" s="172" t="str">
        <f t="shared" si="29"/>
        <v/>
      </c>
      <c r="K841" s="171" t="str">
        <f>IF(JURNAL!D842="k",JURNAL!L842,"")</f>
        <v/>
      </c>
      <c r="L841" s="160"/>
    </row>
    <row r="842" spans="2:12" x14ac:dyDescent="0.2">
      <c r="B842" s="159"/>
      <c r="C842" s="201" t="str">
        <f>IF(JURNAL!D843="k",JURNAL!C843,"")</f>
        <v/>
      </c>
      <c r="D842" s="173" t="str">
        <f>IF(JURNAL!D843="k",JURNAL!E843,"")</f>
        <v/>
      </c>
      <c r="E842" s="202" t="str">
        <f>IF(JURNAL!D843="k",JURNAL!F843,"")</f>
        <v/>
      </c>
      <c r="F842" s="173" t="str">
        <f>IF(JURNAL!D843="k",JURNAL!G843,"")</f>
        <v/>
      </c>
      <c r="G842" s="172" t="str">
        <f t="shared" si="28"/>
        <v/>
      </c>
      <c r="H842" s="171" t="str">
        <f>IF(JURNAL!D843="k",JURNAL!I843,"")</f>
        <v/>
      </c>
      <c r="I842" s="173" t="str">
        <f>IF(JURNAL!D843="k",JURNAL!J843,"")</f>
        <v/>
      </c>
      <c r="J842" s="172" t="str">
        <f t="shared" si="29"/>
        <v/>
      </c>
      <c r="K842" s="171" t="str">
        <f>IF(JURNAL!D843="k",JURNAL!L843,"")</f>
        <v/>
      </c>
      <c r="L842" s="160"/>
    </row>
    <row r="843" spans="2:12" x14ac:dyDescent="0.2">
      <c r="B843" s="159"/>
      <c r="C843" s="201" t="str">
        <f>IF(JURNAL!D844="k",JURNAL!C844,"")</f>
        <v/>
      </c>
      <c r="D843" s="173" t="str">
        <f>IF(JURNAL!D844="k",JURNAL!E844,"")</f>
        <v/>
      </c>
      <c r="E843" s="202" t="str">
        <f>IF(JURNAL!D844="k",JURNAL!F844,"")</f>
        <v/>
      </c>
      <c r="F843" s="173" t="str">
        <f>IF(JURNAL!D844="k",JURNAL!G844,"")</f>
        <v/>
      </c>
      <c r="G843" s="172" t="str">
        <f t="shared" si="28"/>
        <v/>
      </c>
      <c r="H843" s="171" t="str">
        <f>IF(JURNAL!D844="k",JURNAL!I844,"")</f>
        <v/>
      </c>
      <c r="I843" s="173" t="str">
        <f>IF(JURNAL!D844="k",JURNAL!J844,"")</f>
        <v/>
      </c>
      <c r="J843" s="172" t="str">
        <f t="shared" si="29"/>
        <v/>
      </c>
      <c r="K843" s="171" t="str">
        <f>IF(JURNAL!D844="k",JURNAL!L844,"")</f>
        <v/>
      </c>
      <c r="L843" s="160"/>
    </row>
    <row r="844" spans="2:12" x14ac:dyDescent="0.2">
      <c r="B844" s="159"/>
      <c r="C844" s="201" t="str">
        <f>IF(JURNAL!D845="k",JURNAL!C845,"")</f>
        <v/>
      </c>
      <c r="D844" s="173" t="str">
        <f>IF(JURNAL!D845="k",JURNAL!E845,"")</f>
        <v/>
      </c>
      <c r="E844" s="202" t="str">
        <f>IF(JURNAL!D845="k",JURNAL!F845,"")</f>
        <v/>
      </c>
      <c r="F844" s="173" t="str">
        <f>IF(JURNAL!D845="k",JURNAL!G845,"")</f>
        <v/>
      </c>
      <c r="G844" s="172" t="str">
        <f t="shared" si="28"/>
        <v/>
      </c>
      <c r="H844" s="171" t="str">
        <f>IF(JURNAL!D845="k",JURNAL!I845,"")</f>
        <v/>
      </c>
      <c r="I844" s="173" t="str">
        <f>IF(JURNAL!D845="k",JURNAL!J845,"")</f>
        <v/>
      </c>
      <c r="J844" s="172" t="str">
        <f t="shared" si="29"/>
        <v/>
      </c>
      <c r="K844" s="171" t="str">
        <f>IF(JURNAL!D845="k",JURNAL!L845,"")</f>
        <v/>
      </c>
      <c r="L844" s="160"/>
    </row>
    <row r="845" spans="2:12" x14ac:dyDescent="0.2">
      <c r="B845" s="159"/>
      <c r="C845" s="201" t="str">
        <f>IF(JURNAL!D846="k",JURNAL!C846,"")</f>
        <v/>
      </c>
      <c r="D845" s="173" t="str">
        <f>IF(JURNAL!D846="k",JURNAL!E846,"")</f>
        <v/>
      </c>
      <c r="E845" s="202" t="str">
        <f>IF(JURNAL!D846="k",JURNAL!F846,"")</f>
        <v/>
      </c>
      <c r="F845" s="173" t="str">
        <f>IF(JURNAL!D846="k",JURNAL!G846,"")</f>
        <v/>
      </c>
      <c r="G845" s="172" t="str">
        <f t="shared" si="28"/>
        <v/>
      </c>
      <c r="H845" s="171" t="str">
        <f>IF(JURNAL!D846="k",JURNAL!I846,"")</f>
        <v/>
      </c>
      <c r="I845" s="173" t="str">
        <f>IF(JURNAL!D846="k",JURNAL!J846,"")</f>
        <v/>
      </c>
      <c r="J845" s="172" t="str">
        <f t="shared" si="29"/>
        <v/>
      </c>
      <c r="K845" s="171" t="str">
        <f>IF(JURNAL!D846="k",JURNAL!L846,"")</f>
        <v/>
      </c>
      <c r="L845" s="160"/>
    </row>
    <row r="846" spans="2:12" x14ac:dyDescent="0.2">
      <c r="B846" s="159"/>
      <c r="C846" s="201" t="str">
        <f>IF(JURNAL!D847="k",JURNAL!C847,"")</f>
        <v/>
      </c>
      <c r="D846" s="173" t="str">
        <f>IF(JURNAL!D847="k",JURNAL!E847,"")</f>
        <v/>
      </c>
      <c r="E846" s="202" t="str">
        <f>IF(JURNAL!D847="k",JURNAL!F847,"")</f>
        <v/>
      </c>
      <c r="F846" s="173" t="str">
        <f>IF(JURNAL!D847="k",JURNAL!G847,"")</f>
        <v/>
      </c>
      <c r="G846" s="172" t="str">
        <f t="shared" si="28"/>
        <v/>
      </c>
      <c r="H846" s="171" t="str">
        <f>IF(JURNAL!D847="k",JURNAL!I847,"")</f>
        <v/>
      </c>
      <c r="I846" s="173" t="str">
        <f>IF(JURNAL!D847="k",JURNAL!J847,"")</f>
        <v/>
      </c>
      <c r="J846" s="172" t="str">
        <f t="shared" si="29"/>
        <v/>
      </c>
      <c r="K846" s="171" t="str">
        <f>IF(JURNAL!D847="k",JURNAL!L847,"")</f>
        <v/>
      </c>
      <c r="L846" s="160"/>
    </row>
    <row r="847" spans="2:12" x14ac:dyDescent="0.2">
      <c r="B847" s="159"/>
      <c r="C847" s="201" t="str">
        <f>IF(JURNAL!D848="k",JURNAL!C848,"")</f>
        <v/>
      </c>
      <c r="D847" s="173" t="str">
        <f>IF(JURNAL!D848="k",JURNAL!E848,"")</f>
        <v/>
      </c>
      <c r="E847" s="202" t="str">
        <f>IF(JURNAL!D848="k",JURNAL!F848,"")</f>
        <v/>
      </c>
      <c r="F847" s="173" t="str">
        <f>IF(JURNAL!D848="k",JURNAL!G848,"")</f>
        <v/>
      </c>
      <c r="G847" s="172" t="str">
        <f t="shared" si="28"/>
        <v/>
      </c>
      <c r="H847" s="171" t="str">
        <f>IF(JURNAL!D848="k",JURNAL!I848,"")</f>
        <v/>
      </c>
      <c r="I847" s="173" t="str">
        <f>IF(JURNAL!D848="k",JURNAL!J848,"")</f>
        <v/>
      </c>
      <c r="J847" s="172" t="str">
        <f t="shared" si="29"/>
        <v/>
      </c>
      <c r="K847" s="171" t="str">
        <f>IF(JURNAL!D848="k",JURNAL!L848,"")</f>
        <v/>
      </c>
      <c r="L847" s="160"/>
    </row>
    <row r="848" spans="2:12" x14ac:dyDescent="0.2">
      <c r="B848" s="159"/>
      <c r="C848" s="201" t="str">
        <f>IF(JURNAL!D849="k",JURNAL!C849,"")</f>
        <v/>
      </c>
      <c r="D848" s="173" t="str">
        <f>IF(JURNAL!D849="k",JURNAL!E849,"")</f>
        <v/>
      </c>
      <c r="E848" s="202" t="str">
        <f>IF(JURNAL!D849="k",JURNAL!F849,"")</f>
        <v/>
      </c>
      <c r="F848" s="173" t="str">
        <f>IF(JURNAL!D849="k",JURNAL!G849,"")</f>
        <v/>
      </c>
      <c r="G848" s="172" t="str">
        <f t="shared" si="28"/>
        <v/>
      </c>
      <c r="H848" s="171" t="str">
        <f>IF(JURNAL!D849="k",JURNAL!I849,"")</f>
        <v/>
      </c>
      <c r="I848" s="173" t="str">
        <f>IF(JURNAL!D849="k",JURNAL!J849,"")</f>
        <v/>
      </c>
      <c r="J848" s="172" t="str">
        <f t="shared" si="29"/>
        <v/>
      </c>
      <c r="K848" s="171" t="str">
        <f>IF(JURNAL!D849="k",JURNAL!L849,"")</f>
        <v/>
      </c>
      <c r="L848" s="160"/>
    </row>
    <row r="849" spans="2:12" x14ac:dyDescent="0.2">
      <c r="B849" s="159"/>
      <c r="C849" s="201" t="str">
        <f>IF(JURNAL!D850="k",JURNAL!C850,"")</f>
        <v/>
      </c>
      <c r="D849" s="173" t="str">
        <f>IF(JURNAL!D850="k",JURNAL!E850,"")</f>
        <v/>
      </c>
      <c r="E849" s="202" t="str">
        <f>IF(JURNAL!D850="k",JURNAL!F850,"")</f>
        <v/>
      </c>
      <c r="F849" s="173" t="str">
        <f>IF(JURNAL!D850="k",JURNAL!G850,"")</f>
        <v/>
      </c>
      <c r="G849" s="172" t="str">
        <f t="shared" si="28"/>
        <v/>
      </c>
      <c r="H849" s="171" t="str">
        <f>IF(JURNAL!D850="k",JURNAL!I850,"")</f>
        <v/>
      </c>
      <c r="I849" s="173" t="str">
        <f>IF(JURNAL!D850="k",JURNAL!J850,"")</f>
        <v/>
      </c>
      <c r="J849" s="172" t="str">
        <f t="shared" si="29"/>
        <v/>
      </c>
      <c r="K849" s="171" t="str">
        <f>IF(JURNAL!D850="k",JURNAL!L850,"")</f>
        <v/>
      </c>
      <c r="L849" s="160"/>
    </row>
    <row r="850" spans="2:12" x14ac:dyDescent="0.2">
      <c r="B850" s="159"/>
      <c r="C850" s="201" t="str">
        <f>IF(JURNAL!D851="k",JURNAL!C851,"")</f>
        <v/>
      </c>
      <c r="D850" s="173" t="str">
        <f>IF(JURNAL!D851="k",JURNAL!E851,"")</f>
        <v/>
      </c>
      <c r="E850" s="202" t="str">
        <f>IF(JURNAL!D851="k",JURNAL!F851,"")</f>
        <v/>
      </c>
      <c r="F850" s="173" t="str">
        <f>IF(JURNAL!D851="k",JURNAL!G851,"")</f>
        <v/>
      </c>
      <c r="G850" s="172" t="str">
        <f t="shared" si="28"/>
        <v/>
      </c>
      <c r="H850" s="171" t="str">
        <f>IF(JURNAL!D851="k",JURNAL!I851,"")</f>
        <v/>
      </c>
      <c r="I850" s="173" t="str">
        <f>IF(JURNAL!D851="k",JURNAL!J851,"")</f>
        <v/>
      </c>
      <c r="J850" s="172" t="str">
        <f t="shared" si="29"/>
        <v/>
      </c>
      <c r="K850" s="171" t="str">
        <f>IF(JURNAL!D851="k",JURNAL!L851,"")</f>
        <v/>
      </c>
      <c r="L850" s="160"/>
    </row>
    <row r="851" spans="2:12" x14ac:dyDescent="0.2">
      <c r="B851" s="159"/>
      <c r="C851" s="201" t="str">
        <f>IF(JURNAL!D852="k",JURNAL!C852,"")</f>
        <v/>
      </c>
      <c r="D851" s="173" t="str">
        <f>IF(JURNAL!D852="k",JURNAL!E852,"")</f>
        <v/>
      </c>
      <c r="E851" s="202" t="str">
        <f>IF(JURNAL!D852="k",JURNAL!F852,"")</f>
        <v/>
      </c>
      <c r="F851" s="173" t="str">
        <f>IF(JURNAL!D852="k",JURNAL!G852,"")</f>
        <v/>
      </c>
      <c r="G851" s="172" t="str">
        <f t="shared" si="28"/>
        <v/>
      </c>
      <c r="H851" s="171" t="str">
        <f>IF(JURNAL!D852="k",JURNAL!I852,"")</f>
        <v/>
      </c>
      <c r="I851" s="173" t="str">
        <f>IF(JURNAL!D852="k",JURNAL!J852,"")</f>
        <v/>
      </c>
      <c r="J851" s="172" t="str">
        <f t="shared" si="29"/>
        <v/>
      </c>
      <c r="K851" s="171" t="str">
        <f>IF(JURNAL!D852="k",JURNAL!L852,"")</f>
        <v/>
      </c>
      <c r="L851" s="160"/>
    </row>
    <row r="852" spans="2:12" x14ac:dyDescent="0.2">
      <c r="B852" s="159"/>
      <c r="C852" s="201" t="str">
        <f>IF(JURNAL!D853="k",JURNAL!C853,"")</f>
        <v/>
      </c>
      <c r="D852" s="173" t="str">
        <f>IF(JURNAL!D853="k",JURNAL!E853,"")</f>
        <v/>
      </c>
      <c r="E852" s="202" t="str">
        <f>IF(JURNAL!D853="k",JURNAL!F853,"")</f>
        <v/>
      </c>
      <c r="F852" s="173" t="str">
        <f>IF(JURNAL!D853="k",JURNAL!G853,"")</f>
        <v/>
      </c>
      <c r="G852" s="172" t="str">
        <f t="shared" si="28"/>
        <v/>
      </c>
      <c r="H852" s="171" t="str">
        <f>IF(JURNAL!D853="k",JURNAL!I853,"")</f>
        <v/>
      </c>
      <c r="I852" s="173" t="str">
        <f>IF(JURNAL!D853="k",JURNAL!J853,"")</f>
        <v/>
      </c>
      <c r="J852" s="172" t="str">
        <f t="shared" si="29"/>
        <v/>
      </c>
      <c r="K852" s="171" t="str">
        <f>IF(JURNAL!D853="k",JURNAL!L853,"")</f>
        <v/>
      </c>
      <c r="L852" s="160"/>
    </row>
    <row r="853" spans="2:12" x14ac:dyDescent="0.2">
      <c r="B853" s="159"/>
      <c r="C853" s="201" t="str">
        <f>IF(JURNAL!D854="k",JURNAL!C854,"")</f>
        <v/>
      </c>
      <c r="D853" s="173" t="str">
        <f>IF(JURNAL!D854="k",JURNAL!E854,"")</f>
        <v/>
      </c>
      <c r="E853" s="202" t="str">
        <f>IF(JURNAL!D854="k",JURNAL!F854,"")</f>
        <v/>
      </c>
      <c r="F853" s="173" t="str">
        <f>IF(JURNAL!D854="k",JURNAL!G854,"")</f>
        <v/>
      </c>
      <c r="G853" s="172" t="str">
        <f t="shared" si="28"/>
        <v/>
      </c>
      <c r="H853" s="171" t="str">
        <f>IF(JURNAL!D854="k",JURNAL!I854,"")</f>
        <v/>
      </c>
      <c r="I853" s="173" t="str">
        <f>IF(JURNAL!D854="k",JURNAL!J854,"")</f>
        <v/>
      </c>
      <c r="J853" s="172" t="str">
        <f t="shared" si="29"/>
        <v/>
      </c>
      <c r="K853" s="171" t="str">
        <f>IF(JURNAL!D854="k",JURNAL!L854,"")</f>
        <v/>
      </c>
      <c r="L853" s="160"/>
    </row>
    <row r="854" spans="2:12" x14ac:dyDescent="0.2">
      <c r="B854" s="159"/>
      <c r="C854" s="201" t="str">
        <f>IF(JURNAL!D855="k",JURNAL!C855,"")</f>
        <v/>
      </c>
      <c r="D854" s="173" t="str">
        <f>IF(JURNAL!D855="k",JURNAL!E855,"")</f>
        <v/>
      </c>
      <c r="E854" s="202" t="str">
        <f>IF(JURNAL!D855="k",JURNAL!F855,"")</f>
        <v/>
      </c>
      <c r="F854" s="173" t="str">
        <f>IF(JURNAL!D855="k",JURNAL!G855,"")</f>
        <v/>
      </c>
      <c r="G854" s="172" t="str">
        <f t="shared" si="28"/>
        <v/>
      </c>
      <c r="H854" s="171" t="str">
        <f>IF(JURNAL!D855="k",JURNAL!I855,"")</f>
        <v/>
      </c>
      <c r="I854" s="173" t="str">
        <f>IF(JURNAL!D855="k",JURNAL!J855,"")</f>
        <v/>
      </c>
      <c r="J854" s="172" t="str">
        <f t="shared" si="29"/>
        <v/>
      </c>
      <c r="K854" s="171" t="str">
        <f>IF(JURNAL!D855="k",JURNAL!L855,"")</f>
        <v/>
      </c>
      <c r="L854" s="160"/>
    </row>
    <row r="855" spans="2:12" x14ac:dyDescent="0.2">
      <c r="B855" s="159"/>
      <c r="C855" s="201" t="str">
        <f>IF(JURNAL!D856="k",JURNAL!C856,"")</f>
        <v/>
      </c>
      <c r="D855" s="173" t="str">
        <f>IF(JURNAL!D856="k",JURNAL!E856,"")</f>
        <v/>
      </c>
      <c r="E855" s="202" t="str">
        <f>IF(JURNAL!D856="k",JURNAL!F856,"")</f>
        <v/>
      </c>
      <c r="F855" s="173" t="str">
        <f>IF(JURNAL!D856="k",JURNAL!G856,"")</f>
        <v/>
      </c>
      <c r="G855" s="172" t="str">
        <f t="shared" si="28"/>
        <v/>
      </c>
      <c r="H855" s="171" t="str">
        <f>IF(JURNAL!D856="k",JURNAL!I856,"")</f>
        <v/>
      </c>
      <c r="I855" s="173" t="str">
        <f>IF(JURNAL!D856="k",JURNAL!J856,"")</f>
        <v/>
      </c>
      <c r="J855" s="172" t="str">
        <f t="shared" si="29"/>
        <v/>
      </c>
      <c r="K855" s="171" t="str">
        <f>IF(JURNAL!D856="k",JURNAL!L856,"")</f>
        <v/>
      </c>
      <c r="L855" s="160"/>
    </row>
    <row r="856" spans="2:12" x14ac:dyDescent="0.2">
      <c r="B856" s="159"/>
      <c r="C856" s="201" t="str">
        <f>IF(JURNAL!D857="k",JURNAL!C857,"")</f>
        <v/>
      </c>
      <c r="D856" s="173" t="str">
        <f>IF(JURNAL!D857="k",JURNAL!E857,"")</f>
        <v/>
      </c>
      <c r="E856" s="202" t="str">
        <f>IF(JURNAL!D857="k",JURNAL!F857,"")</f>
        <v/>
      </c>
      <c r="F856" s="173" t="str">
        <f>IF(JURNAL!D857="k",JURNAL!G857,"")</f>
        <v/>
      </c>
      <c r="G856" s="172" t="str">
        <f t="shared" si="28"/>
        <v/>
      </c>
      <c r="H856" s="171" t="str">
        <f>IF(JURNAL!D857="k",JURNAL!I857,"")</f>
        <v/>
      </c>
      <c r="I856" s="173" t="str">
        <f>IF(JURNAL!D857="k",JURNAL!J857,"")</f>
        <v/>
      </c>
      <c r="J856" s="172" t="str">
        <f t="shared" si="29"/>
        <v/>
      </c>
      <c r="K856" s="171" t="str">
        <f>IF(JURNAL!D857="k",JURNAL!L857,"")</f>
        <v/>
      </c>
      <c r="L856" s="160"/>
    </row>
    <row r="857" spans="2:12" x14ac:dyDescent="0.2">
      <c r="B857" s="159"/>
      <c r="C857" s="201" t="str">
        <f>IF(JURNAL!D858="k",JURNAL!C858,"")</f>
        <v/>
      </c>
      <c r="D857" s="173" t="str">
        <f>IF(JURNAL!D858="k",JURNAL!E858,"")</f>
        <v/>
      </c>
      <c r="E857" s="202" t="str">
        <f>IF(JURNAL!D858="k",JURNAL!F858,"")</f>
        <v/>
      </c>
      <c r="F857" s="173" t="str">
        <f>IF(JURNAL!D858="k",JURNAL!G858,"")</f>
        <v/>
      </c>
      <c r="G857" s="172" t="str">
        <f t="shared" si="28"/>
        <v/>
      </c>
      <c r="H857" s="171" t="str">
        <f>IF(JURNAL!D858="k",JURNAL!I858,"")</f>
        <v/>
      </c>
      <c r="I857" s="173" t="str">
        <f>IF(JURNAL!D858="k",JURNAL!J858,"")</f>
        <v/>
      </c>
      <c r="J857" s="172" t="str">
        <f t="shared" si="29"/>
        <v/>
      </c>
      <c r="K857" s="171" t="str">
        <f>IF(JURNAL!D858="k",JURNAL!L858,"")</f>
        <v/>
      </c>
      <c r="L857" s="160"/>
    </row>
    <row r="858" spans="2:12" x14ac:dyDescent="0.2">
      <c r="B858" s="159"/>
      <c r="C858" s="201" t="str">
        <f>IF(JURNAL!D859="k",JURNAL!C859,"")</f>
        <v/>
      </c>
      <c r="D858" s="173" t="str">
        <f>IF(JURNAL!D859="k",JURNAL!E859,"")</f>
        <v/>
      </c>
      <c r="E858" s="202" t="str">
        <f>IF(JURNAL!D859="k",JURNAL!F859,"")</f>
        <v/>
      </c>
      <c r="F858" s="173" t="str">
        <f>IF(JURNAL!D859="k",JURNAL!G859,"")</f>
        <v/>
      </c>
      <c r="G858" s="172" t="str">
        <f t="shared" si="28"/>
        <v/>
      </c>
      <c r="H858" s="171" t="str">
        <f>IF(JURNAL!D859="k",JURNAL!I859,"")</f>
        <v/>
      </c>
      <c r="I858" s="173" t="str">
        <f>IF(JURNAL!D859="k",JURNAL!J859,"")</f>
        <v/>
      </c>
      <c r="J858" s="172" t="str">
        <f t="shared" si="29"/>
        <v/>
      </c>
      <c r="K858" s="171" t="str">
        <f>IF(JURNAL!D859="k",JURNAL!L859,"")</f>
        <v/>
      </c>
      <c r="L858" s="160"/>
    </row>
    <row r="859" spans="2:12" x14ac:dyDescent="0.2">
      <c r="B859" s="159"/>
      <c r="C859" s="201" t="str">
        <f>IF(JURNAL!D860="k",JURNAL!C860,"")</f>
        <v/>
      </c>
      <c r="D859" s="173" t="str">
        <f>IF(JURNAL!D860="k",JURNAL!E860,"")</f>
        <v/>
      </c>
      <c r="E859" s="202" t="str">
        <f>IF(JURNAL!D860="k",JURNAL!F860,"")</f>
        <v/>
      </c>
      <c r="F859" s="173" t="str">
        <f>IF(JURNAL!D860="k",JURNAL!G860,"")</f>
        <v/>
      </c>
      <c r="G859" s="172" t="str">
        <f t="shared" si="28"/>
        <v/>
      </c>
      <c r="H859" s="171" t="str">
        <f>IF(JURNAL!D860="k",JURNAL!I860,"")</f>
        <v/>
      </c>
      <c r="I859" s="173" t="str">
        <f>IF(JURNAL!D860="k",JURNAL!J860,"")</f>
        <v/>
      </c>
      <c r="J859" s="172" t="str">
        <f t="shared" si="29"/>
        <v/>
      </c>
      <c r="K859" s="171" t="str">
        <f>IF(JURNAL!D860="k",JURNAL!L860,"")</f>
        <v/>
      </c>
      <c r="L859" s="160"/>
    </row>
    <row r="860" spans="2:12" x14ac:dyDescent="0.2">
      <c r="B860" s="159"/>
      <c r="C860" s="201" t="str">
        <f>IF(JURNAL!D861="k",JURNAL!C861,"")</f>
        <v/>
      </c>
      <c r="D860" s="173" t="str">
        <f>IF(JURNAL!D861="k",JURNAL!E861,"")</f>
        <v/>
      </c>
      <c r="E860" s="202" t="str">
        <f>IF(JURNAL!D861="k",JURNAL!F861,"")</f>
        <v/>
      </c>
      <c r="F860" s="173" t="str">
        <f>IF(JURNAL!D861="k",JURNAL!G861,"")</f>
        <v/>
      </c>
      <c r="G860" s="172" t="str">
        <f t="shared" si="28"/>
        <v/>
      </c>
      <c r="H860" s="171" t="str">
        <f>IF(JURNAL!D861="k",JURNAL!I861,"")</f>
        <v/>
      </c>
      <c r="I860" s="173" t="str">
        <f>IF(JURNAL!D861="k",JURNAL!J861,"")</f>
        <v/>
      </c>
      <c r="J860" s="172" t="str">
        <f t="shared" si="29"/>
        <v/>
      </c>
      <c r="K860" s="171" t="str">
        <f>IF(JURNAL!D861="k",JURNAL!L861,"")</f>
        <v/>
      </c>
      <c r="L860" s="160"/>
    </row>
    <row r="861" spans="2:12" x14ac:dyDescent="0.2">
      <c r="B861" s="159"/>
      <c r="C861" s="201" t="str">
        <f>IF(JURNAL!D862="k",JURNAL!C862,"")</f>
        <v/>
      </c>
      <c r="D861" s="173" t="str">
        <f>IF(JURNAL!D862="k",JURNAL!E862,"")</f>
        <v/>
      </c>
      <c r="E861" s="202" t="str">
        <f>IF(JURNAL!D862="k",JURNAL!F862,"")</f>
        <v/>
      </c>
      <c r="F861" s="173" t="str">
        <f>IF(JURNAL!D862="k",JURNAL!G862,"")</f>
        <v/>
      </c>
      <c r="G861" s="172" t="str">
        <f t="shared" si="28"/>
        <v/>
      </c>
      <c r="H861" s="171" t="str">
        <f>IF(JURNAL!D862="k",JURNAL!I862,"")</f>
        <v/>
      </c>
      <c r="I861" s="173" t="str">
        <f>IF(JURNAL!D862="k",JURNAL!J862,"")</f>
        <v/>
      </c>
      <c r="J861" s="172" t="str">
        <f t="shared" si="29"/>
        <v/>
      </c>
      <c r="K861" s="171" t="str">
        <f>IF(JURNAL!D862="k",JURNAL!L862,"")</f>
        <v/>
      </c>
      <c r="L861" s="160"/>
    </row>
    <row r="862" spans="2:12" x14ac:dyDescent="0.2">
      <c r="B862" s="159"/>
      <c r="C862" s="201" t="str">
        <f>IF(JURNAL!D863="k",JURNAL!C863,"")</f>
        <v/>
      </c>
      <c r="D862" s="173" t="str">
        <f>IF(JURNAL!D863="k",JURNAL!E863,"")</f>
        <v/>
      </c>
      <c r="E862" s="202" t="str">
        <f>IF(JURNAL!D863="k",JURNAL!F863,"")</f>
        <v/>
      </c>
      <c r="F862" s="173" t="str">
        <f>IF(JURNAL!D863="k",JURNAL!G863,"")</f>
        <v/>
      </c>
      <c r="G862" s="172" t="str">
        <f t="shared" si="28"/>
        <v/>
      </c>
      <c r="H862" s="171" t="str">
        <f>IF(JURNAL!D863="k",JURNAL!I863,"")</f>
        <v/>
      </c>
      <c r="I862" s="173" t="str">
        <f>IF(JURNAL!D863="k",JURNAL!J863,"")</f>
        <v/>
      </c>
      <c r="J862" s="172" t="str">
        <f t="shared" si="29"/>
        <v/>
      </c>
      <c r="K862" s="171" t="str">
        <f>IF(JURNAL!D863="k",JURNAL!L863,"")</f>
        <v/>
      </c>
      <c r="L862" s="160"/>
    </row>
    <row r="863" spans="2:12" x14ac:dyDescent="0.2">
      <c r="B863" s="159"/>
      <c r="C863" s="201" t="str">
        <f>IF(JURNAL!D864="k",JURNAL!C864,"")</f>
        <v/>
      </c>
      <c r="D863" s="173" t="str">
        <f>IF(JURNAL!D864="k",JURNAL!E864,"")</f>
        <v/>
      </c>
      <c r="E863" s="202" t="str">
        <f>IF(JURNAL!D864="k",JURNAL!F864,"")</f>
        <v/>
      </c>
      <c r="F863" s="173" t="str">
        <f>IF(JURNAL!D864="k",JURNAL!G864,"")</f>
        <v/>
      </c>
      <c r="G863" s="172" t="str">
        <f t="shared" si="28"/>
        <v/>
      </c>
      <c r="H863" s="171" t="str">
        <f>IF(JURNAL!D864="k",JURNAL!I864,"")</f>
        <v/>
      </c>
      <c r="I863" s="173" t="str">
        <f>IF(JURNAL!D864="k",JURNAL!J864,"")</f>
        <v/>
      </c>
      <c r="J863" s="172" t="str">
        <f t="shared" si="29"/>
        <v/>
      </c>
      <c r="K863" s="171" t="str">
        <f>IF(JURNAL!D864="k",JURNAL!L864,"")</f>
        <v/>
      </c>
      <c r="L863" s="160"/>
    </row>
    <row r="864" spans="2:12" x14ac:dyDescent="0.2">
      <c r="B864" s="159"/>
      <c r="C864" s="201" t="str">
        <f>IF(JURNAL!D865="k",JURNAL!C865,"")</f>
        <v/>
      </c>
      <c r="D864" s="173" t="str">
        <f>IF(JURNAL!D865="k",JURNAL!E865,"")</f>
        <v/>
      </c>
      <c r="E864" s="202" t="str">
        <f>IF(JURNAL!D865="k",JURNAL!F865,"")</f>
        <v/>
      </c>
      <c r="F864" s="173" t="str">
        <f>IF(JURNAL!D865="k",JURNAL!G865,"")</f>
        <v/>
      </c>
      <c r="G864" s="172" t="str">
        <f t="shared" si="28"/>
        <v/>
      </c>
      <c r="H864" s="171" t="str">
        <f>IF(JURNAL!D865="k",JURNAL!I865,"")</f>
        <v/>
      </c>
      <c r="I864" s="173" t="str">
        <f>IF(JURNAL!D865="k",JURNAL!J865,"")</f>
        <v/>
      </c>
      <c r="J864" s="172" t="str">
        <f t="shared" si="29"/>
        <v/>
      </c>
      <c r="K864" s="171" t="str">
        <f>IF(JURNAL!D865="k",JURNAL!L865,"")</f>
        <v/>
      </c>
      <c r="L864" s="160"/>
    </row>
    <row r="865" spans="2:12" x14ac:dyDescent="0.2">
      <c r="B865" s="159"/>
      <c r="C865" s="201" t="str">
        <f>IF(JURNAL!D866="k",JURNAL!C866,"")</f>
        <v/>
      </c>
      <c r="D865" s="173" t="str">
        <f>IF(JURNAL!D866="k",JURNAL!E866,"")</f>
        <v/>
      </c>
      <c r="E865" s="202" t="str">
        <f>IF(JURNAL!D866="k",JURNAL!F866,"")</f>
        <v/>
      </c>
      <c r="F865" s="173" t="str">
        <f>IF(JURNAL!D866="k",JURNAL!G866,"")</f>
        <v/>
      </c>
      <c r="G865" s="172" t="str">
        <f t="shared" si="28"/>
        <v/>
      </c>
      <c r="H865" s="171" t="str">
        <f>IF(JURNAL!D866="k",JURNAL!I866,"")</f>
        <v/>
      </c>
      <c r="I865" s="173" t="str">
        <f>IF(JURNAL!D866="k",JURNAL!J866,"")</f>
        <v/>
      </c>
      <c r="J865" s="172" t="str">
        <f t="shared" si="29"/>
        <v/>
      </c>
      <c r="K865" s="171" t="str">
        <f>IF(JURNAL!D866="k",JURNAL!L866,"")</f>
        <v/>
      </c>
      <c r="L865" s="160"/>
    </row>
    <row r="866" spans="2:12" x14ac:dyDescent="0.2">
      <c r="B866" s="159"/>
      <c r="C866" s="201" t="str">
        <f>IF(JURNAL!D867="k",JURNAL!C867,"")</f>
        <v/>
      </c>
      <c r="D866" s="173" t="str">
        <f>IF(JURNAL!D867="k",JURNAL!E867,"")</f>
        <v/>
      </c>
      <c r="E866" s="202" t="str">
        <f>IF(JURNAL!D867="k",JURNAL!F867,"")</f>
        <v/>
      </c>
      <c r="F866" s="173" t="str">
        <f>IF(JURNAL!D867="k",JURNAL!G867,"")</f>
        <v/>
      </c>
      <c r="G866" s="172" t="str">
        <f t="shared" si="28"/>
        <v/>
      </c>
      <c r="H866" s="171" t="str">
        <f>IF(JURNAL!D867="k",JURNAL!I867,"")</f>
        <v/>
      </c>
      <c r="I866" s="173" t="str">
        <f>IF(JURNAL!D867="k",JURNAL!J867,"")</f>
        <v/>
      </c>
      <c r="J866" s="172" t="str">
        <f t="shared" si="29"/>
        <v/>
      </c>
      <c r="K866" s="171" t="str">
        <f>IF(JURNAL!D867="k",JURNAL!L867,"")</f>
        <v/>
      </c>
      <c r="L866" s="160"/>
    </row>
    <row r="867" spans="2:12" x14ac:dyDescent="0.2">
      <c r="B867" s="159"/>
      <c r="C867" s="201" t="str">
        <f>IF(JURNAL!D868="k",JURNAL!C868,"")</f>
        <v/>
      </c>
      <c r="D867" s="173" t="str">
        <f>IF(JURNAL!D868="k",JURNAL!E868,"")</f>
        <v/>
      </c>
      <c r="E867" s="202" t="str">
        <f>IF(JURNAL!D868="k",JURNAL!F868,"")</f>
        <v/>
      </c>
      <c r="F867" s="173" t="str">
        <f>IF(JURNAL!D868="k",JURNAL!G868,"")</f>
        <v/>
      </c>
      <c r="G867" s="172" t="str">
        <f t="shared" si="28"/>
        <v/>
      </c>
      <c r="H867" s="171" t="str">
        <f>IF(JURNAL!D868="k",JURNAL!I868,"")</f>
        <v/>
      </c>
      <c r="I867" s="173" t="str">
        <f>IF(JURNAL!D868="k",JURNAL!J868,"")</f>
        <v/>
      </c>
      <c r="J867" s="172" t="str">
        <f t="shared" si="29"/>
        <v/>
      </c>
      <c r="K867" s="171" t="str">
        <f>IF(JURNAL!D868="k",JURNAL!L868,"")</f>
        <v/>
      </c>
      <c r="L867" s="160"/>
    </row>
    <row r="868" spans="2:12" x14ac:dyDescent="0.2">
      <c r="B868" s="159"/>
      <c r="C868" s="201" t="str">
        <f>IF(JURNAL!D869="k",JURNAL!C869,"")</f>
        <v/>
      </c>
      <c r="D868" s="173" t="str">
        <f>IF(JURNAL!D869="k",JURNAL!E869,"")</f>
        <v/>
      </c>
      <c r="E868" s="202" t="str">
        <f>IF(JURNAL!D869="k",JURNAL!F869,"")</f>
        <v/>
      </c>
      <c r="F868" s="173" t="str">
        <f>IF(JURNAL!D869="k",JURNAL!G869,"")</f>
        <v/>
      </c>
      <c r="G868" s="172" t="str">
        <f t="shared" si="28"/>
        <v/>
      </c>
      <c r="H868" s="171" t="str">
        <f>IF(JURNAL!D869="k",JURNAL!I869,"")</f>
        <v/>
      </c>
      <c r="I868" s="173" t="str">
        <f>IF(JURNAL!D869="k",JURNAL!J869,"")</f>
        <v/>
      </c>
      <c r="J868" s="172" t="str">
        <f t="shared" si="29"/>
        <v/>
      </c>
      <c r="K868" s="171" t="str">
        <f>IF(JURNAL!D869="k",JURNAL!L869,"")</f>
        <v/>
      </c>
      <c r="L868" s="160"/>
    </row>
    <row r="869" spans="2:12" x14ac:dyDescent="0.2">
      <c r="B869" s="159"/>
      <c r="C869" s="201" t="str">
        <f>IF(JURNAL!D870="k",JURNAL!C870,"")</f>
        <v/>
      </c>
      <c r="D869" s="173" t="str">
        <f>IF(JURNAL!D870="k",JURNAL!E870,"")</f>
        <v/>
      </c>
      <c r="E869" s="202" t="str">
        <f>IF(JURNAL!D870="k",JURNAL!F870,"")</f>
        <v/>
      </c>
      <c r="F869" s="173" t="str">
        <f>IF(JURNAL!D870="k",JURNAL!G870,"")</f>
        <v/>
      </c>
      <c r="G869" s="172" t="str">
        <f t="shared" ref="G869:G932" si="30">IF(F869="","",VLOOKUP(F869,NamaAkun,2))</f>
        <v/>
      </c>
      <c r="H869" s="171" t="str">
        <f>IF(JURNAL!D870="k",JURNAL!I870,"")</f>
        <v/>
      </c>
      <c r="I869" s="173" t="str">
        <f>IF(JURNAL!D870="k",JURNAL!J870,"")</f>
        <v/>
      </c>
      <c r="J869" s="172" t="str">
        <f t="shared" ref="J869:J932" si="31">IF(I869="","",VLOOKUP(I869,NamaAkun,2))</f>
        <v/>
      </c>
      <c r="K869" s="171" t="str">
        <f>IF(JURNAL!D870="k",JURNAL!L870,"")</f>
        <v/>
      </c>
      <c r="L869" s="160"/>
    </row>
    <row r="870" spans="2:12" x14ac:dyDescent="0.2">
      <c r="B870" s="159"/>
      <c r="C870" s="201" t="str">
        <f>IF(JURNAL!D871="k",JURNAL!C871,"")</f>
        <v/>
      </c>
      <c r="D870" s="173" t="str">
        <f>IF(JURNAL!D871="k",JURNAL!E871,"")</f>
        <v/>
      </c>
      <c r="E870" s="202" t="str">
        <f>IF(JURNAL!D871="k",JURNAL!F871,"")</f>
        <v/>
      </c>
      <c r="F870" s="173" t="str">
        <f>IF(JURNAL!D871="k",JURNAL!G871,"")</f>
        <v/>
      </c>
      <c r="G870" s="172" t="str">
        <f t="shared" si="30"/>
        <v/>
      </c>
      <c r="H870" s="171" t="str">
        <f>IF(JURNAL!D871="k",JURNAL!I871,"")</f>
        <v/>
      </c>
      <c r="I870" s="173" t="str">
        <f>IF(JURNAL!D871="k",JURNAL!J871,"")</f>
        <v/>
      </c>
      <c r="J870" s="172" t="str">
        <f t="shared" si="31"/>
        <v/>
      </c>
      <c r="K870" s="171" t="str">
        <f>IF(JURNAL!D871="k",JURNAL!L871,"")</f>
        <v/>
      </c>
      <c r="L870" s="160"/>
    </row>
    <row r="871" spans="2:12" x14ac:dyDescent="0.2">
      <c r="B871" s="159"/>
      <c r="C871" s="201" t="str">
        <f>IF(JURNAL!D872="k",JURNAL!C872,"")</f>
        <v/>
      </c>
      <c r="D871" s="173" t="str">
        <f>IF(JURNAL!D872="k",JURNAL!E872,"")</f>
        <v/>
      </c>
      <c r="E871" s="202" t="str">
        <f>IF(JURNAL!D872="k",JURNAL!F872,"")</f>
        <v/>
      </c>
      <c r="F871" s="173" t="str">
        <f>IF(JURNAL!D872="k",JURNAL!G872,"")</f>
        <v/>
      </c>
      <c r="G871" s="172" t="str">
        <f t="shared" si="30"/>
        <v/>
      </c>
      <c r="H871" s="171" t="str">
        <f>IF(JURNAL!D872="k",JURNAL!I872,"")</f>
        <v/>
      </c>
      <c r="I871" s="173" t="str">
        <f>IF(JURNAL!D872="k",JURNAL!J872,"")</f>
        <v/>
      </c>
      <c r="J871" s="172" t="str">
        <f t="shared" si="31"/>
        <v/>
      </c>
      <c r="K871" s="171" t="str">
        <f>IF(JURNAL!D872="k",JURNAL!L872,"")</f>
        <v/>
      </c>
      <c r="L871" s="160"/>
    </row>
    <row r="872" spans="2:12" x14ac:dyDescent="0.2">
      <c r="B872" s="159"/>
      <c r="C872" s="201" t="str">
        <f>IF(JURNAL!D873="k",JURNAL!C873,"")</f>
        <v/>
      </c>
      <c r="D872" s="173" t="str">
        <f>IF(JURNAL!D873="k",JURNAL!E873,"")</f>
        <v/>
      </c>
      <c r="E872" s="202" t="str">
        <f>IF(JURNAL!D873="k",JURNAL!F873,"")</f>
        <v/>
      </c>
      <c r="F872" s="173" t="str">
        <f>IF(JURNAL!D873="k",JURNAL!G873,"")</f>
        <v/>
      </c>
      <c r="G872" s="172" t="str">
        <f t="shared" si="30"/>
        <v/>
      </c>
      <c r="H872" s="171" t="str">
        <f>IF(JURNAL!D873="k",JURNAL!I873,"")</f>
        <v/>
      </c>
      <c r="I872" s="173" t="str">
        <f>IF(JURNAL!D873="k",JURNAL!J873,"")</f>
        <v/>
      </c>
      <c r="J872" s="172" t="str">
        <f t="shared" si="31"/>
        <v/>
      </c>
      <c r="K872" s="171" t="str">
        <f>IF(JURNAL!D873="k",JURNAL!L873,"")</f>
        <v/>
      </c>
      <c r="L872" s="160"/>
    </row>
    <row r="873" spans="2:12" x14ac:dyDescent="0.2">
      <c r="B873" s="159"/>
      <c r="C873" s="201" t="str">
        <f>IF(JURNAL!D874="k",JURNAL!C874,"")</f>
        <v/>
      </c>
      <c r="D873" s="173" t="str">
        <f>IF(JURNAL!D874="k",JURNAL!E874,"")</f>
        <v/>
      </c>
      <c r="E873" s="202" t="str">
        <f>IF(JURNAL!D874="k",JURNAL!F874,"")</f>
        <v/>
      </c>
      <c r="F873" s="173" t="str">
        <f>IF(JURNAL!D874="k",JURNAL!G874,"")</f>
        <v/>
      </c>
      <c r="G873" s="172" t="str">
        <f t="shared" si="30"/>
        <v/>
      </c>
      <c r="H873" s="171" t="str">
        <f>IF(JURNAL!D874="k",JURNAL!I874,"")</f>
        <v/>
      </c>
      <c r="I873" s="173" t="str">
        <f>IF(JURNAL!D874="k",JURNAL!J874,"")</f>
        <v/>
      </c>
      <c r="J873" s="172" t="str">
        <f t="shared" si="31"/>
        <v/>
      </c>
      <c r="K873" s="171" t="str">
        <f>IF(JURNAL!D874="k",JURNAL!L874,"")</f>
        <v/>
      </c>
      <c r="L873" s="160"/>
    </row>
    <row r="874" spans="2:12" x14ac:dyDescent="0.2">
      <c r="B874" s="159"/>
      <c r="C874" s="201" t="str">
        <f>IF(JURNAL!D875="k",JURNAL!C875,"")</f>
        <v/>
      </c>
      <c r="D874" s="173" t="str">
        <f>IF(JURNAL!D875="k",JURNAL!E875,"")</f>
        <v/>
      </c>
      <c r="E874" s="202" t="str">
        <f>IF(JURNAL!D875="k",JURNAL!F875,"")</f>
        <v/>
      </c>
      <c r="F874" s="173" t="str">
        <f>IF(JURNAL!D875="k",JURNAL!G875,"")</f>
        <v/>
      </c>
      <c r="G874" s="172" t="str">
        <f t="shared" si="30"/>
        <v/>
      </c>
      <c r="H874" s="171" t="str">
        <f>IF(JURNAL!D875="k",JURNAL!I875,"")</f>
        <v/>
      </c>
      <c r="I874" s="173" t="str">
        <f>IF(JURNAL!D875="k",JURNAL!J875,"")</f>
        <v/>
      </c>
      <c r="J874" s="172" t="str">
        <f t="shared" si="31"/>
        <v/>
      </c>
      <c r="K874" s="171" t="str">
        <f>IF(JURNAL!D875="k",JURNAL!L875,"")</f>
        <v/>
      </c>
      <c r="L874" s="160"/>
    </row>
    <row r="875" spans="2:12" x14ac:dyDescent="0.2">
      <c r="B875" s="159"/>
      <c r="C875" s="201" t="str">
        <f>IF(JURNAL!D876="k",JURNAL!C876,"")</f>
        <v/>
      </c>
      <c r="D875" s="173" t="str">
        <f>IF(JURNAL!D876="k",JURNAL!E876,"")</f>
        <v/>
      </c>
      <c r="E875" s="202" t="str">
        <f>IF(JURNAL!D876="k",JURNAL!F876,"")</f>
        <v/>
      </c>
      <c r="F875" s="173" t="str">
        <f>IF(JURNAL!D876="k",JURNAL!G876,"")</f>
        <v/>
      </c>
      <c r="G875" s="172" t="str">
        <f t="shared" si="30"/>
        <v/>
      </c>
      <c r="H875" s="171" t="str">
        <f>IF(JURNAL!D876="k",JURNAL!I876,"")</f>
        <v/>
      </c>
      <c r="I875" s="173" t="str">
        <f>IF(JURNAL!D876="k",JURNAL!J876,"")</f>
        <v/>
      </c>
      <c r="J875" s="172" t="str">
        <f t="shared" si="31"/>
        <v/>
      </c>
      <c r="K875" s="171" t="str">
        <f>IF(JURNAL!D876="k",JURNAL!L876,"")</f>
        <v/>
      </c>
      <c r="L875" s="160"/>
    </row>
    <row r="876" spans="2:12" x14ac:dyDescent="0.2">
      <c r="B876" s="159"/>
      <c r="C876" s="201" t="str">
        <f>IF(JURNAL!D877="k",JURNAL!C877,"")</f>
        <v/>
      </c>
      <c r="D876" s="173" t="str">
        <f>IF(JURNAL!D877="k",JURNAL!E877,"")</f>
        <v/>
      </c>
      <c r="E876" s="202" t="str">
        <f>IF(JURNAL!D877="k",JURNAL!F877,"")</f>
        <v/>
      </c>
      <c r="F876" s="173" t="str">
        <f>IF(JURNAL!D877="k",JURNAL!G877,"")</f>
        <v/>
      </c>
      <c r="G876" s="172" t="str">
        <f t="shared" si="30"/>
        <v/>
      </c>
      <c r="H876" s="171" t="str">
        <f>IF(JURNAL!D877="k",JURNAL!I877,"")</f>
        <v/>
      </c>
      <c r="I876" s="173" t="str">
        <f>IF(JURNAL!D877="k",JURNAL!J877,"")</f>
        <v/>
      </c>
      <c r="J876" s="172" t="str">
        <f t="shared" si="31"/>
        <v/>
      </c>
      <c r="K876" s="171" t="str">
        <f>IF(JURNAL!D877="k",JURNAL!L877,"")</f>
        <v/>
      </c>
      <c r="L876" s="160"/>
    </row>
    <row r="877" spans="2:12" x14ac:dyDescent="0.2">
      <c r="B877" s="159"/>
      <c r="C877" s="201" t="str">
        <f>IF(JURNAL!D878="k",JURNAL!C878,"")</f>
        <v/>
      </c>
      <c r="D877" s="173" t="str">
        <f>IF(JURNAL!D878="k",JURNAL!E878,"")</f>
        <v/>
      </c>
      <c r="E877" s="202" t="str">
        <f>IF(JURNAL!D878="k",JURNAL!F878,"")</f>
        <v/>
      </c>
      <c r="F877" s="173" t="str">
        <f>IF(JURNAL!D878="k",JURNAL!G878,"")</f>
        <v/>
      </c>
      <c r="G877" s="172" t="str">
        <f t="shared" si="30"/>
        <v/>
      </c>
      <c r="H877" s="171" t="str">
        <f>IF(JURNAL!D878="k",JURNAL!I878,"")</f>
        <v/>
      </c>
      <c r="I877" s="173" t="str">
        <f>IF(JURNAL!D878="k",JURNAL!J878,"")</f>
        <v/>
      </c>
      <c r="J877" s="172" t="str">
        <f t="shared" si="31"/>
        <v/>
      </c>
      <c r="K877" s="171" t="str">
        <f>IF(JURNAL!D878="k",JURNAL!L878,"")</f>
        <v/>
      </c>
      <c r="L877" s="160"/>
    </row>
    <row r="878" spans="2:12" x14ac:dyDescent="0.2">
      <c r="B878" s="159"/>
      <c r="C878" s="201" t="str">
        <f>IF(JURNAL!D879="k",JURNAL!C879,"")</f>
        <v/>
      </c>
      <c r="D878" s="173" t="str">
        <f>IF(JURNAL!D879="k",JURNAL!E879,"")</f>
        <v/>
      </c>
      <c r="E878" s="202" t="str">
        <f>IF(JURNAL!D879="k",JURNAL!F879,"")</f>
        <v/>
      </c>
      <c r="F878" s="173" t="str">
        <f>IF(JURNAL!D879="k",JURNAL!G879,"")</f>
        <v/>
      </c>
      <c r="G878" s="172" t="str">
        <f t="shared" si="30"/>
        <v/>
      </c>
      <c r="H878" s="171" t="str">
        <f>IF(JURNAL!D879="k",JURNAL!I879,"")</f>
        <v/>
      </c>
      <c r="I878" s="173" t="str">
        <f>IF(JURNAL!D879="k",JURNAL!J879,"")</f>
        <v/>
      </c>
      <c r="J878" s="172" t="str">
        <f t="shared" si="31"/>
        <v/>
      </c>
      <c r="K878" s="171" t="str">
        <f>IF(JURNAL!D879="k",JURNAL!L879,"")</f>
        <v/>
      </c>
      <c r="L878" s="160"/>
    </row>
    <row r="879" spans="2:12" x14ac:dyDescent="0.2">
      <c r="B879" s="159"/>
      <c r="C879" s="201" t="str">
        <f>IF(JURNAL!D880="k",JURNAL!C880,"")</f>
        <v/>
      </c>
      <c r="D879" s="173" t="str">
        <f>IF(JURNAL!D880="k",JURNAL!E880,"")</f>
        <v/>
      </c>
      <c r="E879" s="202" t="str">
        <f>IF(JURNAL!D880="k",JURNAL!F880,"")</f>
        <v/>
      </c>
      <c r="F879" s="173" t="str">
        <f>IF(JURNAL!D880="k",JURNAL!G880,"")</f>
        <v/>
      </c>
      <c r="G879" s="172" t="str">
        <f t="shared" si="30"/>
        <v/>
      </c>
      <c r="H879" s="171" t="str">
        <f>IF(JURNAL!D880="k",JURNAL!I880,"")</f>
        <v/>
      </c>
      <c r="I879" s="173" t="str">
        <f>IF(JURNAL!D880="k",JURNAL!J880,"")</f>
        <v/>
      </c>
      <c r="J879" s="172" t="str">
        <f t="shared" si="31"/>
        <v/>
      </c>
      <c r="K879" s="171" t="str">
        <f>IF(JURNAL!D880="k",JURNAL!L880,"")</f>
        <v/>
      </c>
      <c r="L879" s="160"/>
    </row>
    <row r="880" spans="2:12" x14ac:dyDescent="0.2">
      <c r="B880" s="159"/>
      <c r="C880" s="201" t="str">
        <f>IF(JURNAL!D881="k",JURNAL!C881,"")</f>
        <v/>
      </c>
      <c r="D880" s="173" t="str">
        <f>IF(JURNAL!D881="k",JURNAL!E881,"")</f>
        <v/>
      </c>
      <c r="E880" s="202" t="str">
        <f>IF(JURNAL!D881="k",JURNAL!F881,"")</f>
        <v/>
      </c>
      <c r="F880" s="173" t="str">
        <f>IF(JURNAL!D881="k",JURNAL!G881,"")</f>
        <v/>
      </c>
      <c r="G880" s="172" t="str">
        <f t="shared" si="30"/>
        <v/>
      </c>
      <c r="H880" s="171" t="str">
        <f>IF(JURNAL!D881="k",JURNAL!I881,"")</f>
        <v/>
      </c>
      <c r="I880" s="173" t="str">
        <f>IF(JURNAL!D881="k",JURNAL!J881,"")</f>
        <v/>
      </c>
      <c r="J880" s="172" t="str">
        <f t="shared" si="31"/>
        <v/>
      </c>
      <c r="K880" s="171" t="str">
        <f>IF(JURNAL!D881="k",JURNAL!L881,"")</f>
        <v/>
      </c>
      <c r="L880" s="160"/>
    </row>
    <row r="881" spans="2:12" x14ac:dyDescent="0.2">
      <c r="B881" s="159"/>
      <c r="C881" s="201" t="str">
        <f>IF(JURNAL!D882="k",JURNAL!C882,"")</f>
        <v/>
      </c>
      <c r="D881" s="173" t="str">
        <f>IF(JURNAL!D882="k",JURNAL!E882,"")</f>
        <v/>
      </c>
      <c r="E881" s="202" t="str">
        <f>IF(JURNAL!D882="k",JURNAL!F882,"")</f>
        <v/>
      </c>
      <c r="F881" s="173" t="str">
        <f>IF(JURNAL!D882="k",JURNAL!G882,"")</f>
        <v/>
      </c>
      <c r="G881" s="172" t="str">
        <f t="shared" si="30"/>
        <v/>
      </c>
      <c r="H881" s="171" t="str">
        <f>IF(JURNAL!D882="k",JURNAL!I882,"")</f>
        <v/>
      </c>
      <c r="I881" s="173" t="str">
        <f>IF(JURNAL!D882="k",JURNAL!J882,"")</f>
        <v/>
      </c>
      <c r="J881" s="172" t="str">
        <f t="shared" si="31"/>
        <v/>
      </c>
      <c r="K881" s="171" t="str">
        <f>IF(JURNAL!D882="k",JURNAL!L882,"")</f>
        <v/>
      </c>
      <c r="L881" s="160"/>
    </row>
    <row r="882" spans="2:12" x14ac:dyDescent="0.2">
      <c r="B882" s="159"/>
      <c r="C882" s="201" t="str">
        <f>IF(JURNAL!D883="k",JURNAL!C883,"")</f>
        <v/>
      </c>
      <c r="D882" s="173" t="str">
        <f>IF(JURNAL!D883="k",JURNAL!E883,"")</f>
        <v/>
      </c>
      <c r="E882" s="202" t="str">
        <f>IF(JURNAL!D883="k",JURNAL!F883,"")</f>
        <v/>
      </c>
      <c r="F882" s="173" t="str">
        <f>IF(JURNAL!D883="k",JURNAL!G883,"")</f>
        <v/>
      </c>
      <c r="G882" s="172" t="str">
        <f t="shared" si="30"/>
        <v/>
      </c>
      <c r="H882" s="171" t="str">
        <f>IF(JURNAL!D883="k",JURNAL!I883,"")</f>
        <v/>
      </c>
      <c r="I882" s="173" t="str">
        <f>IF(JURNAL!D883="k",JURNAL!J883,"")</f>
        <v/>
      </c>
      <c r="J882" s="172" t="str">
        <f t="shared" si="31"/>
        <v/>
      </c>
      <c r="K882" s="171" t="str">
        <f>IF(JURNAL!D883="k",JURNAL!L883,"")</f>
        <v/>
      </c>
      <c r="L882" s="160"/>
    </row>
    <row r="883" spans="2:12" x14ac:dyDescent="0.2">
      <c r="B883" s="159"/>
      <c r="C883" s="201" t="str">
        <f>IF(JURNAL!D884="k",JURNAL!C884,"")</f>
        <v/>
      </c>
      <c r="D883" s="173" t="str">
        <f>IF(JURNAL!D884="k",JURNAL!E884,"")</f>
        <v/>
      </c>
      <c r="E883" s="202" t="str">
        <f>IF(JURNAL!D884="k",JURNAL!F884,"")</f>
        <v/>
      </c>
      <c r="F883" s="173" t="str">
        <f>IF(JURNAL!D884="k",JURNAL!G884,"")</f>
        <v/>
      </c>
      <c r="G883" s="172" t="str">
        <f t="shared" si="30"/>
        <v/>
      </c>
      <c r="H883" s="171" t="str">
        <f>IF(JURNAL!D884="k",JURNAL!I884,"")</f>
        <v/>
      </c>
      <c r="I883" s="173" t="str">
        <f>IF(JURNAL!D884="k",JURNAL!J884,"")</f>
        <v/>
      </c>
      <c r="J883" s="172" t="str">
        <f t="shared" si="31"/>
        <v/>
      </c>
      <c r="K883" s="171" t="str">
        <f>IF(JURNAL!D884="k",JURNAL!L884,"")</f>
        <v/>
      </c>
      <c r="L883" s="160"/>
    </row>
    <row r="884" spans="2:12" x14ac:dyDescent="0.2">
      <c r="B884" s="159"/>
      <c r="C884" s="201" t="str">
        <f>IF(JURNAL!D885="k",JURNAL!C885,"")</f>
        <v/>
      </c>
      <c r="D884" s="173" t="str">
        <f>IF(JURNAL!D885="k",JURNAL!E885,"")</f>
        <v/>
      </c>
      <c r="E884" s="202" t="str">
        <f>IF(JURNAL!D885="k",JURNAL!F885,"")</f>
        <v/>
      </c>
      <c r="F884" s="173" t="str">
        <f>IF(JURNAL!D885="k",JURNAL!G885,"")</f>
        <v/>
      </c>
      <c r="G884" s="172" t="str">
        <f t="shared" si="30"/>
        <v/>
      </c>
      <c r="H884" s="171" t="str">
        <f>IF(JURNAL!D885="k",JURNAL!I885,"")</f>
        <v/>
      </c>
      <c r="I884" s="173" t="str">
        <f>IF(JURNAL!D885="k",JURNAL!J885,"")</f>
        <v/>
      </c>
      <c r="J884" s="172" t="str">
        <f t="shared" si="31"/>
        <v/>
      </c>
      <c r="K884" s="171" t="str">
        <f>IF(JURNAL!D885="k",JURNAL!L885,"")</f>
        <v/>
      </c>
      <c r="L884" s="160"/>
    </row>
    <row r="885" spans="2:12" x14ac:dyDescent="0.2">
      <c r="B885" s="159"/>
      <c r="C885" s="201" t="str">
        <f>IF(JURNAL!D886="k",JURNAL!C886,"")</f>
        <v/>
      </c>
      <c r="D885" s="173" t="str">
        <f>IF(JURNAL!D886="k",JURNAL!E886,"")</f>
        <v/>
      </c>
      <c r="E885" s="202" t="str">
        <f>IF(JURNAL!D886="k",JURNAL!F886,"")</f>
        <v/>
      </c>
      <c r="F885" s="173" t="str">
        <f>IF(JURNAL!D886="k",JURNAL!G886,"")</f>
        <v/>
      </c>
      <c r="G885" s="172" t="str">
        <f t="shared" si="30"/>
        <v/>
      </c>
      <c r="H885" s="171" t="str">
        <f>IF(JURNAL!D886="k",JURNAL!I886,"")</f>
        <v/>
      </c>
      <c r="I885" s="173" t="str">
        <f>IF(JURNAL!D886="k",JURNAL!J886,"")</f>
        <v/>
      </c>
      <c r="J885" s="172" t="str">
        <f t="shared" si="31"/>
        <v/>
      </c>
      <c r="K885" s="171" t="str">
        <f>IF(JURNAL!D886="k",JURNAL!L886,"")</f>
        <v/>
      </c>
      <c r="L885" s="160"/>
    </row>
    <row r="886" spans="2:12" x14ac:dyDescent="0.2">
      <c r="B886" s="159"/>
      <c r="C886" s="201" t="str">
        <f>IF(JURNAL!D887="k",JURNAL!C887,"")</f>
        <v/>
      </c>
      <c r="D886" s="173" t="str">
        <f>IF(JURNAL!D887="k",JURNAL!E887,"")</f>
        <v/>
      </c>
      <c r="E886" s="202" t="str">
        <f>IF(JURNAL!D887="k",JURNAL!F887,"")</f>
        <v/>
      </c>
      <c r="F886" s="173" t="str">
        <f>IF(JURNAL!D887="k",JURNAL!G887,"")</f>
        <v/>
      </c>
      <c r="G886" s="172" t="str">
        <f t="shared" si="30"/>
        <v/>
      </c>
      <c r="H886" s="171" t="str">
        <f>IF(JURNAL!D887="k",JURNAL!I887,"")</f>
        <v/>
      </c>
      <c r="I886" s="173" t="str">
        <f>IF(JURNAL!D887="k",JURNAL!J887,"")</f>
        <v/>
      </c>
      <c r="J886" s="172" t="str">
        <f t="shared" si="31"/>
        <v/>
      </c>
      <c r="K886" s="171" t="str">
        <f>IF(JURNAL!D887="k",JURNAL!L887,"")</f>
        <v/>
      </c>
      <c r="L886" s="160"/>
    </row>
    <row r="887" spans="2:12" x14ac:dyDescent="0.2">
      <c r="B887" s="159"/>
      <c r="C887" s="201" t="str">
        <f>IF(JURNAL!D888="k",JURNAL!C888,"")</f>
        <v/>
      </c>
      <c r="D887" s="173" t="str">
        <f>IF(JURNAL!D888="k",JURNAL!E888,"")</f>
        <v/>
      </c>
      <c r="E887" s="202" t="str">
        <f>IF(JURNAL!D888="k",JURNAL!F888,"")</f>
        <v/>
      </c>
      <c r="F887" s="173" t="str">
        <f>IF(JURNAL!D888="k",JURNAL!G888,"")</f>
        <v/>
      </c>
      <c r="G887" s="172" t="str">
        <f t="shared" si="30"/>
        <v/>
      </c>
      <c r="H887" s="171" t="str">
        <f>IF(JURNAL!D888="k",JURNAL!I888,"")</f>
        <v/>
      </c>
      <c r="I887" s="173" t="str">
        <f>IF(JURNAL!D888="k",JURNAL!J888,"")</f>
        <v/>
      </c>
      <c r="J887" s="172" t="str">
        <f t="shared" si="31"/>
        <v/>
      </c>
      <c r="K887" s="171" t="str">
        <f>IF(JURNAL!D888="k",JURNAL!L888,"")</f>
        <v/>
      </c>
      <c r="L887" s="160"/>
    </row>
    <row r="888" spans="2:12" x14ac:dyDescent="0.2">
      <c r="B888" s="159"/>
      <c r="C888" s="201" t="str">
        <f>IF(JURNAL!D889="k",JURNAL!C889,"")</f>
        <v/>
      </c>
      <c r="D888" s="173" t="str">
        <f>IF(JURNAL!D889="k",JURNAL!E889,"")</f>
        <v/>
      </c>
      <c r="E888" s="202" t="str">
        <f>IF(JURNAL!D889="k",JURNAL!F889,"")</f>
        <v/>
      </c>
      <c r="F888" s="173" t="str">
        <f>IF(JURNAL!D889="k",JURNAL!G889,"")</f>
        <v/>
      </c>
      <c r="G888" s="172" t="str">
        <f t="shared" si="30"/>
        <v/>
      </c>
      <c r="H888" s="171" t="str">
        <f>IF(JURNAL!D889="k",JURNAL!I889,"")</f>
        <v/>
      </c>
      <c r="I888" s="173" t="str">
        <f>IF(JURNAL!D889="k",JURNAL!J889,"")</f>
        <v/>
      </c>
      <c r="J888" s="172" t="str">
        <f t="shared" si="31"/>
        <v/>
      </c>
      <c r="K888" s="171" t="str">
        <f>IF(JURNAL!D889="k",JURNAL!L889,"")</f>
        <v/>
      </c>
      <c r="L888" s="160"/>
    </row>
    <row r="889" spans="2:12" x14ac:dyDescent="0.2">
      <c r="B889" s="159"/>
      <c r="C889" s="201" t="str">
        <f>IF(JURNAL!D890="k",JURNAL!C890,"")</f>
        <v/>
      </c>
      <c r="D889" s="173" t="str">
        <f>IF(JURNAL!D890="k",JURNAL!E890,"")</f>
        <v/>
      </c>
      <c r="E889" s="202" t="str">
        <f>IF(JURNAL!D890="k",JURNAL!F890,"")</f>
        <v/>
      </c>
      <c r="F889" s="173" t="str">
        <f>IF(JURNAL!D890="k",JURNAL!G890,"")</f>
        <v/>
      </c>
      <c r="G889" s="172" t="str">
        <f t="shared" si="30"/>
        <v/>
      </c>
      <c r="H889" s="171" t="str">
        <f>IF(JURNAL!D890="k",JURNAL!I890,"")</f>
        <v/>
      </c>
      <c r="I889" s="173" t="str">
        <f>IF(JURNAL!D890="k",JURNAL!J890,"")</f>
        <v/>
      </c>
      <c r="J889" s="172" t="str">
        <f t="shared" si="31"/>
        <v/>
      </c>
      <c r="K889" s="171" t="str">
        <f>IF(JURNAL!D890="k",JURNAL!L890,"")</f>
        <v/>
      </c>
      <c r="L889" s="160"/>
    </row>
    <row r="890" spans="2:12" x14ac:dyDescent="0.2">
      <c r="B890" s="159"/>
      <c r="C890" s="201" t="str">
        <f>IF(JURNAL!D891="k",JURNAL!C891,"")</f>
        <v/>
      </c>
      <c r="D890" s="173" t="str">
        <f>IF(JURNAL!D891="k",JURNAL!E891,"")</f>
        <v/>
      </c>
      <c r="E890" s="202" t="str">
        <f>IF(JURNAL!D891="k",JURNAL!F891,"")</f>
        <v/>
      </c>
      <c r="F890" s="173" t="str">
        <f>IF(JURNAL!D891="k",JURNAL!G891,"")</f>
        <v/>
      </c>
      <c r="G890" s="172" t="str">
        <f t="shared" si="30"/>
        <v/>
      </c>
      <c r="H890" s="171" t="str">
        <f>IF(JURNAL!D891="k",JURNAL!I891,"")</f>
        <v/>
      </c>
      <c r="I890" s="173" t="str">
        <f>IF(JURNAL!D891="k",JURNAL!J891,"")</f>
        <v/>
      </c>
      <c r="J890" s="172" t="str">
        <f t="shared" si="31"/>
        <v/>
      </c>
      <c r="K890" s="171" t="str">
        <f>IF(JURNAL!D891="k",JURNAL!L891,"")</f>
        <v/>
      </c>
      <c r="L890" s="160"/>
    </row>
    <row r="891" spans="2:12" x14ac:dyDescent="0.2">
      <c r="B891" s="159"/>
      <c r="C891" s="201" t="str">
        <f>IF(JURNAL!D892="k",JURNAL!C892,"")</f>
        <v/>
      </c>
      <c r="D891" s="173" t="str">
        <f>IF(JURNAL!D892="k",JURNAL!E892,"")</f>
        <v/>
      </c>
      <c r="E891" s="202" t="str">
        <f>IF(JURNAL!D892="k",JURNAL!F892,"")</f>
        <v/>
      </c>
      <c r="F891" s="173" t="str">
        <f>IF(JURNAL!D892="k",JURNAL!G892,"")</f>
        <v/>
      </c>
      <c r="G891" s="172" t="str">
        <f t="shared" si="30"/>
        <v/>
      </c>
      <c r="H891" s="171" t="str">
        <f>IF(JURNAL!D892="k",JURNAL!I892,"")</f>
        <v/>
      </c>
      <c r="I891" s="173" t="str">
        <f>IF(JURNAL!D892="k",JURNAL!J892,"")</f>
        <v/>
      </c>
      <c r="J891" s="172" t="str">
        <f t="shared" si="31"/>
        <v/>
      </c>
      <c r="K891" s="171" t="str">
        <f>IF(JURNAL!D892="k",JURNAL!L892,"")</f>
        <v/>
      </c>
      <c r="L891" s="160"/>
    </row>
    <row r="892" spans="2:12" x14ac:dyDescent="0.2">
      <c r="B892" s="159"/>
      <c r="C892" s="201" t="str">
        <f>IF(JURNAL!D893="k",JURNAL!C893,"")</f>
        <v/>
      </c>
      <c r="D892" s="173" t="str">
        <f>IF(JURNAL!D893="k",JURNAL!E893,"")</f>
        <v/>
      </c>
      <c r="E892" s="202" t="str">
        <f>IF(JURNAL!D893="k",JURNAL!F893,"")</f>
        <v/>
      </c>
      <c r="F892" s="173" t="str">
        <f>IF(JURNAL!D893="k",JURNAL!G893,"")</f>
        <v/>
      </c>
      <c r="G892" s="172" t="str">
        <f t="shared" si="30"/>
        <v/>
      </c>
      <c r="H892" s="171" t="str">
        <f>IF(JURNAL!D893="k",JURNAL!I893,"")</f>
        <v/>
      </c>
      <c r="I892" s="173" t="str">
        <f>IF(JURNAL!D893="k",JURNAL!J893,"")</f>
        <v/>
      </c>
      <c r="J892" s="172" t="str">
        <f t="shared" si="31"/>
        <v/>
      </c>
      <c r="K892" s="171" t="str">
        <f>IF(JURNAL!D893="k",JURNAL!L893,"")</f>
        <v/>
      </c>
      <c r="L892" s="160"/>
    </row>
    <row r="893" spans="2:12" x14ac:dyDescent="0.2">
      <c r="B893" s="159"/>
      <c r="C893" s="201" t="str">
        <f>IF(JURNAL!D894="k",JURNAL!C894,"")</f>
        <v/>
      </c>
      <c r="D893" s="173" t="str">
        <f>IF(JURNAL!D894="k",JURNAL!E894,"")</f>
        <v/>
      </c>
      <c r="E893" s="202" t="str">
        <f>IF(JURNAL!D894="k",JURNAL!F894,"")</f>
        <v/>
      </c>
      <c r="F893" s="173" t="str">
        <f>IF(JURNAL!D894="k",JURNAL!G894,"")</f>
        <v/>
      </c>
      <c r="G893" s="172" t="str">
        <f t="shared" si="30"/>
        <v/>
      </c>
      <c r="H893" s="171" t="str">
        <f>IF(JURNAL!D894="k",JURNAL!I894,"")</f>
        <v/>
      </c>
      <c r="I893" s="173" t="str">
        <f>IF(JURNAL!D894="k",JURNAL!J894,"")</f>
        <v/>
      </c>
      <c r="J893" s="172" t="str">
        <f t="shared" si="31"/>
        <v/>
      </c>
      <c r="K893" s="171" t="str">
        <f>IF(JURNAL!D894="k",JURNAL!L894,"")</f>
        <v/>
      </c>
      <c r="L893" s="160"/>
    </row>
    <row r="894" spans="2:12" x14ac:dyDescent="0.2">
      <c r="B894" s="159"/>
      <c r="C894" s="201" t="str">
        <f>IF(JURNAL!D895="k",JURNAL!C895,"")</f>
        <v/>
      </c>
      <c r="D894" s="173" t="str">
        <f>IF(JURNAL!D895="k",JURNAL!E895,"")</f>
        <v/>
      </c>
      <c r="E894" s="202" t="str">
        <f>IF(JURNAL!D895="k",JURNAL!F895,"")</f>
        <v/>
      </c>
      <c r="F894" s="173" t="str">
        <f>IF(JURNAL!D895="k",JURNAL!G895,"")</f>
        <v/>
      </c>
      <c r="G894" s="172" t="str">
        <f t="shared" si="30"/>
        <v/>
      </c>
      <c r="H894" s="171" t="str">
        <f>IF(JURNAL!D895="k",JURNAL!I895,"")</f>
        <v/>
      </c>
      <c r="I894" s="173" t="str">
        <f>IF(JURNAL!D895="k",JURNAL!J895,"")</f>
        <v/>
      </c>
      <c r="J894" s="172" t="str">
        <f t="shared" si="31"/>
        <v/>
      </c>
      <c r="K894" s="171" t="str">
        <f>IF(JURNAL!D895="k",JURNAL!L895,"")</f>
        <v/>
      </c>
      <c r="L894" s="160"/>
    </row>
    <row r="895" spans="2:12" x14ac:dyDescent="0.2">
      <c r="B895" s="159"/>
      <c r="C895" s="201" t="str">
        <f>IF(JURNAL!D896="k",JURNAL!C896,"")</f>
        <v/>
      </c>
      <c r="D895" s="173" t="str">
        <f>IF(JURNAL!D896="k",JURNAL!E896,"")</f>
        <v/>
      </c>
      <c r="E895" s="202" t="str">
        <f>IF(JURNAL!D896="k",JURNAL!F896,"")</f>
        <v/>
      </c>
      <c r="F895" s="173" t="str">
        <f>IF(JURNAL!D896="k",JURNAL!G896,"")</f>
        <v/>
      </c>
      <c r="G895" s="172" t="str">
        <f t="shared" si="30"/>
        <v/>
      </c>
      <c r="H895" s="171" t="str">
        <f>IF(JURNAL!D896="k",JURNAL!I896,"")</f>
        <v/>
      </c>
      <c r="I895" s="173" t="str">
        <f>IF(JURNAL!D896="k",JURNAL!J896,"")</f>
        <v/>
      </c>
      <c r="J895" s="172" t="str">
        <f t="shared" si="31"/>
        <v/>
      </c>
      <c r="K895" s="171" t="str">
        <f>IF(JURNAL!D896="k",JURNAL!L896,"")</f>
        <v/>
      </c>
      <c r="L895" s="160"/>
    </row>
    <row r="896" spans="2:12" x14ac:dyDescent="0.2">
      <c r="B896" s="159"/>
      <c r="C896" s="201" t="str">
        <f>IF(JURNAL!D897="k",JURNAL!C897,"")</f>
        <v/>
      </c>
      <c r="D896" s="173" t="str">
        <f>IF(JURNAL!D897="k",JURNAL!E897,"")</f>
        <v/>
      </c>
      <c r="E896" s="202" t="str">
        <f>IF(JURNAL!D897="k",JURNAL!F897,"")</f>
        <v/>
      </c>
      <c r="F896" s="173" t="str">
        <f>IF(JURNAL!D897="k",JURNAL!G897,"")</f>
        <v/>
      </c>
      <c r="G896" s="172" t="str">
        <f t="shared" si="30"/>
        <v/>
      </c>
      <c r="H896" s="171" t="str">
        <f>IF(JURNAL!D897="k",JURNAL!I897,"")</f>
        <v/>
      </c>
      <c r="I896" s="173" t="str">
        <f>IF(JURNAL!D897="k",JURNAL!J897,"")</f>
        <v/>
      </c>
      <c r="J896" s="172" t="str">
        <f t="shared" si="31"/>
        <v/>
      </c>
      <c r="K896" s="171" t="str">
        <f>IF(JURNAL!D897="k",JURNAL!L897,"")</f>
        <v/>
      </c>
      <c r="L896" s="160"/>
    </row>
    <row r="897" spans="2:12" x14ac:dyDescent="0.2">
      <c r="B897" s="159"/>
      <c r="C897" s="201" t="str">
        <f>IF(JURNAL!D898="k",JURNAL!C898,"")</f>
        <v/>
      </c>
      <c r="D897" s="173" t="str">
        <f>IF(JURNAL!D898="k",JURNAL!E898,"")</f>
        <v/>
      </c>
      <c r="E897" s="202" t="str">
        <f>IF(JURNAL!D898="k",JURNAL!F898,"")</f>
        <v/>
      </c>
      <c r="F897" s="173" t="str">
        <f>IF(JURNAL!D898="k",JURNAL!G898,"")</f>
        <v/>
      </c>
      <c r="G897" s="172" t="str">
        <f t="shared" si="30"/>
        <v/>
      </c>
      <c r="H897" s="171" t="str">
        <f>IF(JURNAL!D898="k",JURNAL!I898,"")</f>
        <v/>
      </c>
      <c r="I897" s="173" t="str">
        <f>IF(JURNAL!D898="k",JURNAL!J898,"")</f>
        <v/>
      </c>
      <c r="J897" s="172" t="str">
        <f t="shared" si="31"/>
        <v/>
      </c>
      <c r="K897" s="171" t="str">
        <f>IF(JURNAL!D898="k",JURNAL!L898,"")</f>
        <v/>
      </c>
      <c r="L897" s="160"/>
    </row>
    <row r="898" spans="2:12" x14ac:dyDescent="0.2">
      <c r="B898" s="159"/>
      <c r="C898" s="201" t="str">
        <f>IF(JURNAL!D899="k",JURNAL!C899,"")</f>
        <v/>
      </c>
      <c r="D898" s="173" t="str">
        <f>IF(JURNAL!D899="k",JURNAL!E899,"")</f>
        <v/>
      </c>
      <c r="E898" s="202" t="str">
        <f>IF(JURNAL!D899="k",JURNAL!F899,"")</f>
        <v/>
      </c>
      <c r="F898" s="173" t="str">
        <f>IF(JURNAL!D899="k",JURNAL!G899,"")</f>
        <v/>
      </c>
      <c r="G898" s="172" t="str">
        <f t="shared" si="30"/>
        <v/>
      </c>
      <c r="H898" s="171" t="str">
        <f>IF(JURNAL!D899="k",JURNAL!I899,"")</f>
        <v/>
      </c>
      <c r="I898" s="173" t="str">
        <f>IF(JURNAL!D899="k",JURNAL!J899,"")</f>
        <v/>
      </c>
      <c r="J898" s="172" t="str">
        <f t="shared" si="31"/>
        <v/>
      </c>
      <c r="K898" s="171" t="str">
        <f>IF(JURNAL!D899="k",JURNAL!L899,"")</f>
        <v/>
      </c>
      <c r="L898" s="160"/>
    </row>
    <row r="899" spans="2:12" x14ac:dyDescent="0.2">
      <c r="B899" s="159"/>
      <c r="C899" s="201" t="str">
        <f>IF(JURNAL!D900="k",JURNAL!C900,"")</f>
        <v/>
      </c>
      <c r="D899" s="173" t="str">
        <f>IF(JURNAL!D900="k",JURNAL!E900,"")</f>
        <v/>
      </c>
      <c r="E899" s="202" t="str">
        <f>IF(JURNAL!D900="k",JURNAL!F900,"")</f>
        <v/>
      </c>
      <c r="F899" s="173" t="str">
        <f>IF(JURNAL!D900="k",JURNAL!G900,"")</f>
        <v/>
      </c>
      <c r="G899" s="172" t="str">
        <f t="shared" si="30"/>
        <v/>
      </c>
      <c r="H899" s="171" t="str">
        <f>IF(JURNAL!D900="k",JURNAL!I900,"")</f>
        <v/>
      </c>
      <c r="I899" s="173" t="str">
        <f>IF(JURNAL!D900="k",JURNAL!J900,"")</f>
        <v/>
      </c>
      <c r="J899" s="172" t="str">
        <f t="shared" si="31"/>
        <v/>
      </c>
      <c r="K899" s="171" t="str">
        <f>IF(JURNAL!D900="k",JURNAL!L900,"")</f>
        <v/>
      </c>
      <c r="L899" s="160"/>
    </row>
    <row r="900" spans="2:12" x14ac:dyDescent="0.2">
      <c r="B900" s="159"/>
      <c r="C900" s="201" t="str">
        <f>IF(JURNAL!D901="k",JURNAL!C901,"")</f>
        <v/>
      </c>
      <c r="D900" s="173" t="str">
        <f>IF(JURNAL!D901="k",JURNAL!E901,"")</f>
        <v/>
      </c>
      <c r="E900" s="202" t="str">
        <f>IF(JURNAL!D901="k",JURNAL!F901,"")</f>
        <v/>
      </c>
      <c r="F900" s="173" t="str">
        <f>IF(JURNAL!D901="k",JURNAL!G901,"")</f>
        <v/>
      </c>
      <c r="G900" s="172" t="str">
        <f t="shared" si="30"/>
        <v/>
      </c>
      <c r="H900" s="171" t="str">
        <f>IF(JURNAL!D901="k",JURNAL!I901,"")</f>
        <v/>
      </c>
      <c r="I900" s="173" t="str">
        <f>IF(JURNAL!D901="k",JURNAL!J901,"")</f>
        <v/>
      </c>
      <c r="J900" s="172" t="str">
        <f t="shared" si="31"/>
        <v/>
      </c>
      <c r="K900" s="171" t="str">
        <f>IF(JURNAL!D901="k",JURNAL!L901,"")</f>
        <v/>
      </c>
      <c r="L900" s="160"/>
    </row>
    <row r="901" spans="2:12" x14ac:dyDescent="0.2">
      <c r="B901" s="159"/>
      <c r="C901" s="201" t="str">
        <f>IF(JURNAL!D902="k",JURNAL!C902,"")</f>
        <v/>
      </c>
      <c r="D901" s="173" t="str">
        <f>IF(JURNAL!D902="k",JURNAL!E902,"")</f>
        <v/>
      </c>
      <c r="E901" s="202" t="str">
        <f>IF(JURNAL!D902="k",JURNAL!F902,"")</f>
        <v/>
      </c>
      <c r="F901" s="173" t="str">
        <f>IF(JURNAL!D902="k",JURNAL!G902,"")</f>
        <v/>
      </c>
      <c r="G901" s="172" t="str">
        <f t="shared" si="30"/>
        <v/>
      </c>
      <c r="H901" s="171" t="str">
        <f>IF(JURNAL!D902="k",JURNAL!I902,"")</f>
        <v/>
      </c>
      <c r="I901" s="173" t="str">
        <f>IF(JURNAL!D902="k",JURNAL!J902,"")</f>
        <v/>
      </c>
      <c r="J901" s="172" t="str">
        <f t="shared" si="31"/>
        <v/>
      </c>
      <c r="K901" s="171" t="str">
        <f>IF(JURNAL!D902="k",JURNAL!L902,"")</f>
        <v/>
      </c>
      <c r="L901" s="160"/>
    </row>
    <row r="902" spans="2:12" x14ac:dyDescent="0.2">
      <c r="B902" s="159"/>
      <c r="C902" s="201" t="str">
        <f>IF(JURNAL!D903="k",JURNAL!C903,"")</f>
        <v/>
      </c>
      <c r="D902" s="173" t="str">
        <f>IF(JURNAL!D903="k",JURNAL!E903,"")</f>
        <v/>
      </c>
      <c r="E902" s="202" t="str">
        <f>IF(JURNAL!D903="k",JURNAL!F903,"")</f>
        <v/>
      </c>
      <c r="F902" s="173" t="str">
        <f>IF(JURNAL!D903="k",JURNAL!G903,"")</f>
        <v/>
      </c>
      <c r="G902" s="172" t="str">
        <f t="shared" si="30"/>
        <v/>
      </c>
      <c r="H902" s="171" t="str">
        <f>IF(JURNAL!D903="k",JURNAL!I903,"")</f>
        <v/>
      </c>
      <c r="I902" s="173" t="str">
        <f>IF(JURNAL!D903="k",JURNAL!J903,"")</f>
        <v/>
      </c>
      <c r="J902" s="172" t="str">
        <f t="shared" si="31"/>
        <v/>
      </c>
      <c r="K902" s="171" t="str">
        <f>IF(JURNAL!D903="k",JURNAL!L903,"")</f>
        <v/>
      </c>
      <c r="L902" s="160"/>
    </row>
    <row r="903" spans="2:12" x14ac:dyDescent="0.2">
      <c r="B903" s="159"/>
      <c r="C903" s="201" t="str">
        <f>IF(JURNAL!D904="k",JURNAL!C904,"")</f>
        <v/>
      </c>
      <c r="D903" s="173" t="str">
        <f>IF(JURNAL!D904="k",JURNAL!E904,"")</f>
        <v/>
      </c>
      <c r="E903" s="202" t="str">
        <f>IF(JURNAL!D904="k",JURNAL!F904,"")</f>
        <v/>
      </c>
      <c r="F903" s="173" t="str">
        <f>IF(JURNAL!D904="k",JURNAL!G904,"")</f>
        <v/>
      </c>
      <c r="G903" s="172" t="str">
        <f t="shared" si="30"/>
        <v/>
      </c>
      <c r="H903" s="171" t="str">
        <f>IF(JURNAL!D904="k",JURNAL!I904,"")</f>
        <v/>
      </c>
      <c r="I903" s="173" t="str">
        <f>IF(JURNAL!D904="k",JURNAL!J904,"")</f>
        <v/>
      </c>
      <c r="J903" s="172" t="str">
        <f t="shared" si="31"/>
        <v/>
      </c>
      <c r="K903" s="171" t="str">
        <f>IF(JURNAL!D904="k",JURNAL!L904,"")</f>
        <v/>
      </c>
      <c r="L903" s="160"/>
    </row>
    <row r="904" spans="2:12" x14ac:dyDescent="0.2">
      <c r="B904" s="159"/>
      <c r="C904" s="201" t="str">
        <f>IF(JURNAL!D905="k",JURNAL!C905,"")</f>
        <v/>
      </c>
      <c r="D904" s="173" t="str">
        <f>IF(JURNAL!D905="k",JURNAL!E905,"")</f>
        <v/>
      </c>
      <c r="E904" s="202" t="str">
        <f>IF(JURNAL!D905="k",JURNAL!F905,"")</f>
        <v/>
      </c>
      <c r="F904" s="173" t="str">
        <f>IF(JURNAL!D905="k",JURNAL!G905,"")</f>
        <v/>
      </c>
      <c r="G904" s="172" t="str">
        <f t="shared" si="30"/>
        <v/>
      </c>
      <c r="H904" s="171" t="str">
        <f>IF(JURNAL!D905="k",JURNAL!I905,"")</f>
        <v/>
      </c>
      <c r="I904" s="173" t="str">
        <f>IF(JURNAL!D905="k",JURNAL!J905,"")</f>
        <v/>
      </c>
      <c r="J904" s="172" t="str">
        <f t="shared" si="31"/>
        <v/>
      </c>
      <c r="K904" s="171" t="str">
        <f>IF(JURNAL!D905="k",JURNAL!L905,"")</f>
        <v/>
      </c>
      <c r="L904" s="160"/>
    </row>
    <row r="905" spans="2:12" x14ac:dyDescent="0.2">
      <c r="B905" s="159"/>
      <c r="C905" s="201" t="str">
        <f>IF(JURNAL!D906="k",JURNAL!C906,"")</f>
        <v/>
      </c>
      <c r="D905" s="173" t="str">
        <f>IF(JURNAL!D906="k",JURNAL!E906,"")</f>
        <v/>
      </c>
      <c r="E905" s="202" t="str">
        <f>IF(JURNAL!D906="k",JURNAL!F906,"")</f>
        <v/>
      </c>
      <c r="F905" s="173" t="str">
        <f>IF(JURNAL!D906="k",JURNAL!G906,"")</f>
        <v/>
      </c>
      <c r="G905" s="172" t="str">
        <f t="shared" si="30"/>
        <v/>
      </c>
      <c r="H905" s="171" t="str">
        <f>IF(JURNAL!D906="k",JURNAL!I906,"")</f>
        <v/>
      </c>
      <c r="I905" s="173" t="str">
        <f>IF(JURNAL!D906="k",JURNAL!J906,"")</f>
        <v/>
      </c>
      <c r="J905" s="172" t="str">
        <f t="shared" si="31"/>
        <v/>
      </c>
      <c r="K905" s="171" t="str">
        <f>IF(JURNAL!D906="k",JURNAL!L906,"")</f>
        <v/>
      </c>
      <c r="L905" s="160"/>
    </row>
    <row r="906" spans="2:12" x14ac:dyDescent="0.2">
      <c r="B906" s="159"/>
      <c r="C906" s="201" t="str">
        <f>IF(JURNAL!D907="k",JURNAL!C907,"")</f>
        <v/>
      </c>
      <c r="D906" s="173" t="str">
        <f>IF(JURNAL!D907="k",JURNAL!E907,"")</f>
        <v/>
      </c>
      <c r="E906" s="202" t="str">
        <f>IF(JURNAL!D907="k",JURNAL!F907,"")</f>
        <v/>
      </c>
      <c r="F906" s="173" t="str">
        <f>IF(JURNAL!D907="k",JURNAL!G907,"")</f>
        <v/>
      </c>
      <c r="G906" s="172" t="str">
        <f t="shared" si="30"/>
        <v/>
      </c>
      <c r="H906" s="171" t="str">
        <f>IF(JURNAL!D907="k",JURNAL!I907,"")</f>
        <v/>
      </c>
      <c r="I906" s="173" t="str">
        <f>IF(JURNAL!D907="k",JURNAL!J907,"")</f>
        <v/>
      </c>
      <c r="J906" s="172" t="str">
        <f t="shared" si="31"/>
        <v/>
      </c>
      <c r="K906" s="171" t="str">
        <f>IF(JURNAL!D907="k",JURNAL!L907,"")</f>
        <v/>
      </c>
      <c r="L906" s="160"/>
    </row>
    <row r="907" spans="2:12" x14ac:dyDescent="0.2">
      <c r="B907" s="159"/>
      <c r="C907" s="201" t="str">
        <f>IF(JURNAL!D908="k",JURNAL!C908,"")</f>
        <v/>
      </c>
      <c r="D907" s="173" t="str">
        <f>IF(JURNAL!D908="k",JURNAL!E908,"")</f>
        <v/>
      </c>
      <c r="E907" s="202" t="str">
        <f>IF(JURNAL!D908="k",JURNAL!F908,"")</f>
        <v/>
      </c>
      <c r="F907" s="173" t="str">
        <f>IF(JURNAL!D908="k",JURNAL!G908,"")</f>
        <v/>
      </c>
      <c r="G907" s="172" t="str">
        <f t="shared" si="30"/>
        <v/>
      </c>
      <c r="H907" s="171" t="str">
        <f>IF(JURNAL!D908="k",JURNAL!I908,"")</f>
        <v/>
      </c>
      <c r="I907" s="173" t="str">
        <f>IF(JURNAL!D908="k",JURNAL!J908,"")</f>
        <v/>
      </c>
      <c r="J907" s="172" t="str">
        <f t="shared" si="31"/>
        <v/>
      </c>
      <c r="K907" s="171" t="str">
        <f>IF(JURNAL!D908="k",JURNAL!L908,"")</f>
        <v/>
      </c>
      <c r="L907" s="160"/>
    </row>
    <row r="908" spans="2:12" x14ac:dyDescent="0.2">
      <c r="B908" s="159"/>
      <c r="C908" s="201" t="str">
        <f>IF(JURNAL!D909="k",JURNAL!C909,"")</f>
        <v/>
      </c>
      <c r="D908" s="173" t="str">
        <f>IF(JURNAL!D909="k",JURNAL!E909,"")</f>
        <v/>
      </c>
      <c r="E908" s="202" t="str">
        <f>IF(JURNAL!D909="k",JURNAL!F909,"")</f>
        <v/>
      </c>
      <c r="F908" s="173" t="str">
        <f>IF(JURNAL!D909="k",JURNAL!G909,"")</f>
        <v/>
      </c>
      <c r="G908" s="172" t="str">
        <f t="shared" si="30"/>
        <v/>
      </c>
      <c r="H908" s="171" t="str">
        <f>IF(JURNAL!D909="k",JURNAL!I909,"")</f>
        <v/>
      </c>
      <c r="I908" s="173" t="str">
        <f>IF(JURNAL!D909="k",JURNAL!J909,"")</f>
        <v/>
      </c>
      <c r="J908" s="172" t="str">
        <f t="shared" si="31"/>
        <v/>
      </c>
      <c r="K908" s="171" t="str">
        <f>IF(JURNAL!D909="k",JURNAL!L909,"")</f>
        <v/>
      </c>
      <c r="L908" s="160"/>
    </row>
    <row r="909" spans="2:12" x14ac:dyDescent="0.2">
      <c r="B909" s="159"/>
      <c r="C909" s="201" t="str">
        <f>IF(JURNAL!D910="k",JURNAL!C910,"")</f>
        <v/>
      </c>
      <c r="D909" s="173" t="str">
        <f>IF(JURNAL!D910="k",JURNAL!E910,"")</f>
        <v/>
      </c>
      <c r="E909" s="202" t="str">
        <f>IF(JURNAL!D910="k",JURNAL!F910,"")</f>
        <v/>
      </c>
      <c r="F909" s="173" t="str">
        <f>IF(JURNAL!D910="k",JURNAL!G910,"")</f>
        <v/>
      </c>
      <c r="G909" s="172" t="str">
        <f t="shared" si="30"/>
        <v/>
      </c>
      <c r="H909" s="171" t="str">
        <f>IF(JURNAL!D910="k",JURNAL!I910,"")</f>
        <v/>
      </c>
      <c r="I909" s="173" t="str">
        <f>IF(JURNAL!D910="k",JURNAL!J910,"")</f>
        <v/>
      </c>
      <c r="J909" s="172" t="str">
        <f t="shared" si="31"/>
        <v/>
      </c>
      <c r="K909" s="171" t="str">
        <f>IF(JURNAL!D910="k",JURNAL!L910,"")</f>
        <v/>
      </c>
      <c r="L909" s="160"/>
    </row>
    <row r="910" spans="2:12" x14ac:dyDescent="0.2">
      <c r="B910" s="159"/>
      <c r="C910" s="201" t="str">
        <f>IF(JURNAL!D911="k",JURNAL!C911,"")</f>
        <v/>
      </c>
      <c r="D910" s="173" t="str">
        <f>IF(JURNAL!D911="k",JURNAL!E911,"")</f>
        <v/>
      </c>
      <c r="E910" s="202" t="str">
        <f>IF(JURNAL!D911="k",JURNAL!F911,"")</f>
        <v/>
      </c>
      <c r="F910" s="173" t="str">
        <f>IF(JURNAL!D911="k",JURNAL!G911,"")</f>
        <v/>
      </c>
      <c r="G910" s="172" t="str">
        <f t="shared" si="30"/>
        <v/>
      </c>
      <c r="H910" s="171" t="str">
        <f>IF(JURNAL!D911="k",JURNAL!I911,"")</f>
        <v/>
      </c>
      <c r="I910" s="173" t="str">
        <f>IF(JURNAL!D911="k",JURNAL!J911,"")</f>
        <v/>
      </c>
      <c r="J910" s="172" t="str">
        <f t="shared" si="31"/>
        <v/>
      </c>
      <c r="K910" s="171" t="str">
        <f>IF(JURNAL!D911="k",JURNAL!L911,"")</f>
        <v/>
      </c>
      <c r="L910" s="160"/>
    </row>
    <row r="911" spans="2:12" x14ac:dyDescent="0.2">
      <c r="B911" s="159"/>
      <c r="C911" s="201" t="str">
        <f>IF(JURNAL!D912="k",JURNAL!C912,"")</f>
        <v/>
      </c>
      <c r="D911" s="173" t="str">
        <f>IF(JURNAL!D912="k",JURNAL!E912,"")</f>
        <v/>
      </c>
      <c r="E911" s="202" t="str">
        <f>IF(JURNAL!D912="k",JURNAL!F912,"")</f>
        <v/>
      </c>
      <c r="F911" s="173" t="str">
        <f>IF(JURNAL!D912="k",JURNAL!G912,"")</f>
        <v/>
      </c>
      <c r="G911" s="172" t="str">
        <f t="shared" si="30"/>
        <v/>
      </c>
      <c r="H911" s="171" t="str">
        <f>IF(JURNAL!D912="k",JURNAL!I912,"")</f>
        <v/>
      </c>
      <c r="I911" s="173" t="str">
        <f>IF(JURNAL!D912="k",JURNAL!J912,"")</f>
        <v/>
      </c>
      <c r="J911" s="172" t="str">
        <f t="shared" si="31"/>
        <v/>
      </c>
      <c r="K911" s="171" t="str">
        <f>IF(JURNAL!D912="k",JURNAL!L912,"")</f>
        <v/>
      </c>
      <c r="L911" s="160"/>
    </row>
    <row r="912" spans="2:12" x14ac:dyDescent="0.2">
      <c r="B912" s="159"/>
      <c r="C912" s="201" t="str">
        <f>IF(JURNAL!D913="k",JURNAL!C913,"")</f>
        <v/>
      </c>
      <c r="D912" s="173" t="str">
        <f>IF(JURNAL!D913="k",JURNAL!E913,"")</f>
        <v/>
      </c>
      <c r="E912" s="202" t="str">
        <f>IF(JURNAL!D913="k",JURNAL!F913,"")</f>
        <v/>
      </c>
      <c r="F912" s="173" t="str">
        <f>IF(JURNAL!D913="k",JURNAL!G913,"")</f>
        <v/>
      </c>
      <c r="G912" s="172" t="str">
        <f t="shared" si="30"/>
        <v/>
      </c>
      <c r="H912" s="171" t="str">
        <f>IF(JURNAL!D913="k",JURNAL!I913,"")</f>
        <v/>
      </c>
      <c r="I912" s="173" t="str">
        <f>IF(JURNAL!D913="k",JURNAL!J913,"")</f>
        <v/>
      </c>
      <c r="J912" s="172" t="str">
        <f t="shared" si="31"/>
        <v/>
      </c>
      <c r="K912" s="171" t="str">
        <f>IF(JURNAL!D913="k",JURNAL!L913,"")</f>
        <v/>
      </c>
      <c r="L912" s="160"/>
    </row>
    <row r="913" spans="2:12" x14ac:dyDescent="0.2">
      <c r="B913" s="159"/>
      <c r="C913" s="201" t="str">
        <f>IF(JURNAL!D914="k",JURNAL!C914,"")</f>
        <v/>
      </c>
      <c r="D913" s="173" t="str">
        <f>IF(JURNAL!D914="k",JURNAL!E914,"")</f>
        <v/>
      </c>
      <c r="E913" s="202" t="str">
        <f>IF(JURNAL!D914="k",JURNAL!F914,"")</f>
        <v/>
      </c>
      <c r="F913" s="173" t="str">
        <f>IF(JURNAL!D914="k",JURNAL!G914,"")</f>
        <v/>
      </c>
      <c r="G913" s="172" t="str">
        <f t="shared" si="30"/>
        <v/>
      </c>
      <c r="H913" s="171" t="str">
        <f>IF(JURNAL!D914="k",JURNAL!I914,"")</f>
        <v/>
      </c>
      <c r="I913" s="173" t="str">
        <f>IF(JURNAL!D914="k",JURNAL!J914,"")</f>
        <v/>
      </c>
      <c r="J913" s="172" t="str">
        <f t="shared" si="31"/>
        <v/>
      </c>
      <c r="K913" s="171" t="str">
        <f>IF(JURNAL!D914="k",JURNAL!L914,"")</f>
        <v/>
      </c>
      <c r="L913" s="160"/>
    </row>
    <row r="914" spans="2:12" x14ac:dyDescent="0.2">
      <c r="B914" s="159"/>
      <c r="C914" s="201" t="str">
        <f>IF(JURNAL!D915="k",JURNAL!C915,"")</f>
        <v/>
      </c>
      <c r="D914" s="173" t="str">
        <f>IF(JURNAL!D915="k",JURNAL!E915,"")</f>
        <v/>
      </c>
      <c r="E914" s="202" t="str">
        <f>IF(JURNAL!D915="k",JURNAL!F915,"")</f>
        <v/>
      </c>
      <c r="F914" s="173" t="str">
        <f>IF(JURNAL!D915="k",JURNAL!G915,"")</f>
        <v/>
      </c>
      <c r="G914" s="172" t="str">
        <f t="shared" si="30"/>
        <v/>
      </c>
      <c r="H914" s="171" t="str">
        <f>IF(JURNAL!D915="k",JURNAL!I915,"")</f>
        <v/>
      </c>
      <c r="I914" s="173" t="str">
        <f>IF(JURNAL!D915="k",JURNAL!J915,"")</f>
        <v/>
      </c>
      <c r="J914" s="172" t="str">
        <f t="shared" si="31"/>
        <v/>
      </c>
      <c r="K914" s="171" t="str">
        <f>IF(JURNAL!D915="k",JURNAL!L915,"")</f>
        <v/>
      </c>
      <c r="L914" s="160"/>
    </row>
    <row r="915" spans="2:12" x14ac:dyDescent="0.2">
      <c r="B915" s="159"/>
      <c r="C915" s="201" t="str">
        <f>IF(JURNAL!D916="k",JURNAL!C916,"")</f>
        <v/>
      </c>
      <c r="D915" s="173" t="str">
        <f>IF(JURNAL!D916="k",JURNAL!E916,"")</f>
        <v/>
      </c>
      <c r="E915" s="202" t="str">
        <f>IF(JURNAL!D916="k",JURNAL!F916,"")</f>
        <v/>
      </c>
      <c r="F915" s="173" t="str">
        <f>IF(JURNAL!D916="k",JURNAL!G916,"")</f>
        <v/>
      </c>
      <c r="G915" s="172" t="str">
        <f t="shared" si="30"/>
        <v/>
      </c>
      <c r="H915" s="171" t="str">
        <f>IF(JURNAL!D916="k",JURNAL!I916,"")</f>
        <v/>
      </c>
      <c r="I915" s="173" t="str">
        <f>IF(JURNAL!D916="k",JURNAL!J916,"")</f>
        <v/>
      </c>
      <c r="J915" s="172" t="str">
        <f t="shared" si="31"/>
        <v/>
      </c>
      <c r="K915" s="171" t="str">
        <f>IF(JURNAL!D916="k",JURNAL!L916,"")</f>
        <v/>
      </c>
      <c r="L915" s="160"/>
    </row>
    <row r="916" spans="2:12" x14ac:dyDescent="0.2">
      <c r="B916" s="159"/>
      <c r="C916" s="201" t="str">
        <f>IF(JURNAL!D917="k",JURNAL!C917,"")</f>
        <v/>
      </c>
      <c r="D916" s="173" t="str">
        <f>IF(JURNAL!D917="k",JURNAL!E917,"")</f>
        <v/>
      </c>
      <c r="E916" s="202" t="str">
        <f>IF(JURNAL!D917="k",JURNAL!F917,"")</f>
        <v/>
      </c>
      <c r="F916" s="173" t="str">
        <f>IF(JURNAL!D917="k",JURNAL!G917,"")</f>
        <v/>
      </c>
      <c r="G916" s="172" t="str">
        <f t="shared" si="30"/>
        <v/>
      </c>
      <c r="H916" s="171" t="str">
        <f>IF(JURNAL!D917="k",JURNAL!I917,"")</f>
        <v/>
      </c>
      <c r="I916" s="173" t="str">
        <f>IF(JURNAL!D917="k",JURNAL!J917,"")</f>
        <v/>
      </c>
      <c r="J916" s="172" t="str">
        <f t="shared" si="31"/>
        <v/>
      </c>
      <c r="K916" s="171" t="str">
        <f>IF(JURNAL!D917="k",JURNAL!L917,"")</f>
        <v/>
      </c>
      <c r="L916" s="160"/>
    </row>
    <row r="917" spans="2:12" x14ac:dyDescent="0.2">
      <c r="B917" s="159"/>
      <c r="C917" s="201" t="str">
        <f>IF(JURNAL!D918="k",JURNAL!C918,"")</f>
        <v/>
      </c>
      <c r="D917" s="173" t="str">
        <f>IF(JURNAL!D918="k",JURNAL!E918,"")</f>
        <v/>
      </c>
      <c r="E917" s="202" t="str">
        <f>IF(JURNAL!D918="k",JURNAL!F918,"")</f>
        <v/>
      </c>
      <c r="F917" s="173" t="str">
        <f>IF(JURNAL!D918="k",JURNAL!G918,"")</f>
        <v/>
      </c>
      <c r="G917" s="172" t="str">
        <f t="shared" si="30"/>
        <v/>
      </c>
      <c r="H917" s="171" t="str">
        <f>IF(JURNAL!D918="k",JURNAL!I918,"")</f>
        <v/>
      </c>
      <c r="I917" s="173" t="str">
        <f>IF(JURNAL!D918="k",JURNAL!J918,"")</f>
        <v/>
      </c>
      <c r="J917" s="172" t="str">
        <f t="shared" si="31"/>
        <v/>
      </c>
      <c r="K917" s="171" t="str">
        <f>IF(JURNAL!D918="k",JURNAL!L918,"")</f>
        <v/>
      </c>
      <c r="L917" s="160"/>
    </row>
    <row r="918" spans="2:12" x14ac:dyDescent="0.2">
      <c r="B918" s="159"/>
      <c r="C918" s="201" t="str">
        <f>IF(JURNAL!D919="k",JURNAL!C919,"")</f>
        <v/>
      </c>
      <c r="D918" s="173" t="str">
        <f>IF(JURNAL!D919="k",JURNAL!E919,"")</f>
        <v/>
      </c>
      <c r="E918" s="202" t="str">
        <f>IF(JURNAL!D919="k",JURNAL!F919,"")</f>
        <v/>
      </c>
      <c r="F918" s="173" t="str">
        <f>IF(JURNAL!D919="k",JURNAL!G919,"")</f>
        <v/>
      </c>
      <c r="G918" s="172" t="str">
        <f t="shared" si="30"/>
        <v/>
      </c>
      <c r="H918" s="171" t="str">
        <f>IF(JURNAL!D919="k",JURNAL!I919,"")</f>
        <v/>
      </c>
      <c r="I918" s="173" t="str">
        <f>IF(JURNAL!D919="k",JURNAL!J919,"")</f>
        <v/>
      </c>
      <c r="J918" s="172" t="str">
        <f t="shared" si="31"/>
        <v/>
      </c>
      <c r="K918" s="171" t="str">
        <f>IF(JURNAL!D919="k",JURNAL!L919,"")</f>
        <v/>
      </c>
      <c r="L918" s="160"/>
    </row>
    <row r="919" spans="2:12" x14ac:dyDescent="0.2">
      <c r="B919" s="159"/>
      <c r="C919" s="201" t="str">
        <f>IF(JURNAL!D920="k",JURNAL!C920,"")</f>
        <v/>
      </c>
      <c r="D919" s="173" t="str">
        <f>IF(JURNAL!D920="k",JURNAL!E920,"")</f>
        <v/>
      </c>
      <c r="E919" s="202" t="str">
        <f>IF(JURNAL!D920="k",JURNAL!F920,"")</f>
        <v/>
      </c>
      <c r="F919" s="173" t="str">
        <f>IF(JURNAL!D920="k",JURNAL!G920,"")</f>
        <v/>
      </c>
      <c r="G919" s="172" t="str">
        <f t="shared" si="30"/>
        <v/>
      </c>
      <c r="H919" s="171" t="str">
        <f>IF(JURNAL!D920="k",JURNAL!I920,"")</f>
        <v/>
      </c>
      <c r="I919" s="173" t="str">
        <f>IF(JURNAL!D920="k",JURNAL!J920,"")</f>
        <v/>
      </c>
      <c r="J919" s="172" t="str">
        <f t="shared" si="31"/>
        <v/>
      </c>
      <c r="K919" s="171" t="str">
        <f>IF(JURNAL!D920="k",JURNAL!L920,"")</f>
        <v/>
      </c>
      <c r="L919" s="160"/>
    </row>
    <row r="920" spans="2:12" x14ac:dyDescent="0.2">
      <c r="B920" s="159"/>
      <c r="C920" s="201" t="str">
        <f>IF(JURNAL!D921="k",JURNAL!C921,"")</f>
        <v/>
      </c>
      <c r="D920" s="173" t="str">
        <f>IF(JURNAL!D921="k",JURNAL!E921,"")</f>
        <v/>
      </c>
      <c r="E920" s="202" t="str">
        <f>IF(JURNAL!D921="k",JURNAL!F921,"")</f>
        <v/>
      </c>
      <c r="F920" s="173" t="str">
        <f>IF(JURNAL!D921="k",JURNAL!G921,"")</f>
        <v/>
      </c>
      <c r="G920" s="172" t="str">
        <f t="shared" si="30"/>
        <v/>
      </c>
      <c r="H920" s="171" t="str">
        <f>IF(JURNAL!D921="k",JURNAL!I921,"")</f>
        <v/>
      </c>
      <c r="I920" s="173" t="str">
        <f>IF(JURNAL!D921="k",JURNAL!J921,"")</f>
        <v/>
      </c>
      <c r="J920" s="172" t="str">
        <f t="shared" si="31"/>
        <v/>
      </c>
      <c r="K920" s="171" t="str">
        <f>IF(JURNAL!D921="k",JURNAL!L921,"")</f>
        <v/>
      </c>
      <c r="L920" s="160"/>
    </row>
    <row r="921" spans="2:12" x14ac:dyDescent="0.2">
      <c r="B921" s="159"/>
      <c r="C921" s="201" t="str">
        <f>IF(JURNAL!D922="k",JURNAL!C922,"")</f>
        <v/>
      </c>
      <c r="D921" s="173" t="str">
        <f>IF(JURNAL!D922="k",JURNAL!E922,"")</f>
        <v/>
      </c>
      <c r="E921" s="202" t="str">
        <f>IF(JURNAL!D922="k",JURNAL!F922,"")</f>
        <v/>
      </c>
      <c r="F921" s="173" t="str">
        <f>IF(JURNAL!D922="k",JURNAL!G922,"")</f>
        <v/>
      </c>
      <c r="G921" s="172" t="str">
        <f t="shared" si="30"/>
        <v/>
      </c>
      <c r="H921" s="171" t="str">
        <f>IF(JURNAL!D922="k",JURNAL!I922,"")</f>
        <v/>
      </c>
      <c r="I921" s="173" t="str">
        <f>IF(JURNAL!D922="k",JURNAL!J922,"")</f>
        <v/>
      </c>
      <c r="J921" s="172" t="str">
        <f t="shared" si="31"/>
        <v/>
      </c>
      <c r="K921" s="171" t="str">
        <f>IF(JURNAL!D922="k",JURNAL!L922,"")</f>
        <v/>
      </c>
      <c r="L921" s="160"/>
    </row>
    <row r="922" spans="2:12" x14ac:dyDescent="0.2">
      <c r="B922" s="159"/>
      <c r="C922" s="201" t="str">
        <f>IF(JURNAL!D923="k",JURNAL!C923,"")</f>
        <v/>
      </c>
      <c r="D922" s="173" t="str">
        <f>IF(JURNAL!D923="k",JURNAL!E923,"")</f>
        <v/>
      </c>
      <c r="E922" s="202" t="str">
        <f>IF(JURNAL!D923="k",JURNAL!F923,"")</f>
        <v/>
      </c>
      <c r="F922" s="173" t="str">
        <f>IF(JURNAL!D923="k",JURNAL!G923,"")</f>
        <v/>
      </c>
      <c r="G922" s="172" t="str">
        <f t="shared" si="30"/>
        <v/>
      </c>
      <c r="H922" s="171" t="str">
        <f>IF(JURNAL!D923="k",JURNAL!I923,"")</f>
        <v/>
      </c>
      <c r="I922" s="173" t="str">
        <f>IF(JURNAL!D923="k",JURNAL!J923,"")</f>
        <v/>
      </c>
      <c r="J922" s="172" t="str">
        <f t="shared" si="31"/>
        <v/>
      </c>
      <c r="K922" s="171" t="str">
        <f>IF(JURNAL!D923="k",JURNAL!L923,"")</f>
        <v/>
      </c>
      <c r="L922" s="160"/>
    </row>
    <row r="923" spans="2:12" x14ac:dyDescent="0.2">
      <c r="B923" s="159"/>
      <c r="C923" s="201" t="str">
        <f>IF(JURNAL!D924="k",JURNAL!C924,"")</f>
        <v/>
      </c>
      <c r="D923" s="173" t="str">
        <f>IF(JURNAL!D924="k",JURNAL!E924,"")</f>
        <v/>
      </c>
      <c r="E923" s="202" t="str">
        <f>IF(JURNAL!D924="k",JURNAL!F924,"")</f>
        <v/>
      </c>
      <c r="F923" s="173" t="str">
        <f>IF(JURNAL!D924="k",JURNAL!G924,"")</f>
        <v/>
      </c>
      <c r="G923" s="172" t="str">
        <f t="shared" si="30"/>
        <v/>
      </c>
      <c r="H923" s="171" t="str">
        <f>IF(JURNAL!D924="k",JURNAL!I924,"")</f>
        <v/>
      </c>
      <c r="I923" s="173" t="str">
        <f>IF(JURNAL!D924="k",JURNAL!J924,"")</f>
        <v/>
      </c>
      <c r="J923" s="172" t="str">
        <f t="shared" si="31"/>
        <v/>
      </c>
      <c r="K923" s="171" t="str">
        <f>IF(JURNAL!D924="k",JURNAL!L924,"")</f>
        <v/>
      </c>
      <c r="L923" s="160"/>
    </row>
    <row r="924" spans="2:12" x14ac:dyDescent="0.2">
      <c r="B924" s="159"/>
      <c r="C924" s="201" t="str">
        <f>IF(JURNAL!D925="k",JURNAL!C925,"")</f>
        <v/>
      </c>
      <c r="D924" s="173" t="str">
        <f>IF(JURNAL!D925="k",JURNAL!E925,"")</f>
        <v/>
      </c>
      <c r="E924" s="202" t="str">
        <f>IF(JURNAL!D925="k",JURNAL!F925,"")</f>
        <v/>
      </c>
      <c r="F924" s="173" t="str">
        <f>IF(JURNAL!D925="k",JURNAL!G925,"")</f>
        <v/>
      </c>
      <c r="G924" s="172" t="str">
        <f t="shared" si="30"/>
        <v/>
      </c>
      <c r="H924" s="171" t="str">
        <f>IF(JURNAL!D925="k",JURNAL!I925,"")</f>
        <v/>
      </c>
      <c r="I924" s="173" t="str">
        <f>IF(JURNAL!D925="k",JURNAL!J925,"")</f>
        <v/>
      </c>
      <c r="J924" s="172" t="str">
        <f t="shared" si="31"/>
        <v/>
      </c>
      <c r="K924" s="171" t="str">
        <f>IF(JURNAL!D925="k",JURNAL!L925,"")</f>
        <v/>
      </c>
      <c r="L924" s="160"/>
    </row>
    <row r="925" spans="2:12" x14ac:dyDescent="0.2">
      <c r="B925" s="159"/>
      <c r="C925" s="201" t="str">
        <f>IF(JURNAL!D926="k",JURNAL!C926,"")</f>
        <v/>
      </c>
      <c r="D925" s="173" t="str">
        <f>IF(JURNAL!D926="k",JURNAL!E926,"")</f>
        <v/>
      </c>
      <c r="E925" s="202" t="str">
        <f>IF(JURNAL!D926="k",JURNAL!F926,"")</f>
        <v/>
      </c>
      <c r="F925" s="173" t="str">
        <f>IF(JURNAL!D926="k",JURNAL!G926,"")</f>
        <v/>
      </c>
      <c r="G925" s="172" t="str">
        <f t="shared" si="30"/>
        <v/>
      </c>
      <c r="H925" s="171" t="str">
        <f>IF(JURNAL!D926="k",JURNAL!I926,"")</f>
        <v/>
      </c>
      <c r="I925" s="173" t="str">
        <f>IF(JURNAL!D926="k",JURNAL!J926,"")</f>
        <v/>
      </c>
      <c r="J925" s="172" t="str">
        <f t="shared" si="31"/>
        <v/>
      </c>
      <c r="K925" s="171" t="str">
        <f>IF(JURNAL!D926="k",JURNAL!L926,"")</f>
        <v/>
      </c>
      <c r="L925" s="160"/>
    </row>
    <row r="926" spans="2:12" x14ac:dyDescent="0.2">
      <c r="B926" s="159"/>
      <c r="C926" s="201" t="str">
        <f>IF(JURNAL!D927="k",JURNAL!C927,"")</f>
        <v/>
      </c>
      <c r="D926" s="173" t="str">
        <f>IF(JURNAL!D927="k",JURNAL!E927,"")</f>
        <v/>
      </c>
      <c r="E926" s="202" t="str">
        <f>IF(JURNAL!D927="k",JURNAL!F927,"")</f>
        <v/>
      </c>
      <c r="F926" s="173" t="str">
        <f>IF(JURNAL!D927="k",JURNAL!G927,"")</f>
        <v/>
      </c>
      <c r="G926" s="172" t="str">
        <f t="shared" si="30"/>
        <v/>
      </c>
      <c r="H926" s="171" t="str">
        <f>IF(JURNAL!D927="k",JURNAL!I927,"")</f>
        <v/>
      </c>
      <c r="I926" s="173" t="str">
        <f>IF(JURNAL!D927="k",JURNAL!J927,"")</f>
        <v/>
      </c>
      <c r="J926" s="172" t="str">
        <f t="shared" si="31"/>
        <v/>
      </c>
      <c r="K926" s="171" t="str">
        <f>IF(JURNAL!D927="k",JURNAL!L927,"")</f>
        <v/>
      </c>
      <c r="L926" s="160"/>
    </row>
    <row r="927" spans="2:12" x14ac:dyDescent="0.2">
      <c r="B927" s="159"/>
      <c r="C927" s="201" t="str">
        <f>IF(JURNAL!D928="k",JURNAL!C928,"")</f>
        <v/>
      </c>
      <c r="D927" s="173" t="str">
        <f>IF(JURNAL!D928="k",JURNAL!E928,"")</f>
        <v/>
      </c>
      <c r="E927" s="202" t="str">
        <f>IF(JURNAL!D928="k",JURNAL!F928,"")</f>
        <v/>
      </c>
      <c r="F927" s="173" t="str">
        <f>IF(JURNAL!D928="k",JURNAL!G928,"")</f>
        <v/>
      </c>
      <c r="G927" s="172" t="str">
        <f t="shared" si="30"/>
        <v/>
      </c>
      <c r="H927" s="171" t="str">
        <f>IF(JURNAL!D928="k",JURNAL!I928,"")</f>
        <v/>
      </c>
      <c r="I927" s="173" t="str">
        <f>IF(JURNAL!D928="k",JURNAL!J928,"")</f>
        <v/>
      </c>
      <c r="J927" s="172" t="str">
        <f t="shared" si="31"/>
        <v/>
      </c>
      <c r="K927" s="171" t="str">
        <f>IF(JURNAL!D928="k",JURNAL!L928,"")</f>
        <v/>
      </c>
      <c r="L927" s="160"/>
    </row>
    <row r="928" spans="2:12" x14ac:dyDescent="0.2">
      <c r="B928" s="159"/>
      <c r="C928" s="201" t="str">
        <f>IF(JURNAL!D929="k",JURNAL!C929,"")</f>
        <v/>
      </c>
      <c r="D928" s="173" t="str">
        <f>IF(JURNAL!D929="k",JURNAL!E929,"")</f>
        <v/>
      </c>
      <c r="E928" s="202" t="str">
        <f>IF(JURNAL!D929="k",JURNAL!F929,"")</f>
        <v/>
      </c>
      <c r="F928" s="173" t="str">
        <f>IF(JURNAL!D929="k",JURNAL!G929,"")</f>
        <v/>
      </c>
      <c r="G928" s="172" t="str">
        <f t="shared" si="30"/>
        <v/>
      </c>
      <c r="H928" s="171" t="str">
        <f>IF(JURNAL!D929="k",JURNAL!I929,"")</f>
        <v/>
      </c>
      <c r="I928" s="173" t="str">
        <f>IF(JURNAL!D929="k",JURNAL!J929,"")</f>
        <v/>
      </c>
      <c r="J928" s="172" t="str">
        <f t="shared" si="31"/>
        <v/>
      </c>
      <c r="K928" s="171" t="str">
        <f>IF(JURNAL!D929="k",JURNAL!L929,"")</f>
        <v/>
      </c>
      <c r="L928" s="160"/>
    </row>
    <row r="929" spans="2:12" x14ac:dyDescent="0.2">
      <c r="B929" s="159"/>
      <c r="C929" s="201" t="str">
        <f>IF(JURNAL!D930="k",JURNAL!C930,"")</f>
        <v/>
      </c>
      <c r="D929" s="173" t="str">
        <f>IF(JURNAL!D930="k",JURNAL!E930,"")</f>
        <v/>
      </c>
      <c r="E929" s="202" t="str">
        <f>IF(JURNAL!D930="k",JURNAL!F930,"")</f>
        <v/>
      </c>
      <c r="F929" s="173" t="str">
        <f>IF(JURNAL!D930="k",JURNAL!G930,"")</f>
        <v/>
      </c>
      <c r="G929" s="172" t="str">
        <f t="shared" si="30"/>
        <v/>
      </c>
      <c r="H929" s="171" t="str">
        <f>IF(JURNAL!D930="k",JURNAL!I930,"")</f>
        <v/>
      </c>
      <c r="I929" s="173" t="str">
        <f>IF(JURNAL!D930="k",JURNAL!J930,"")</f>
        <v/>
      </c>
      <c r="J929" s="172" t="str">
        <f t="shared" si="31"/>
        <v/>
      </c>
      <c r="K929" s="171" t="str">
        <f>IF(JURNAL!D930="k",JURNAL!L930,"")</f>
        <v/>
      </c>
      <c r="L929" s="160"/>
    </row>
    <row r="930" spans="2:12" x14ac:dyDescent="0.2">
      <c r="B930" s="159"/>
      <c r="C930" s="201" t="str">
        <f>IF(JURNAL!D931="k",JURNAL!C931,"")</f>
        <v/>
      </c>
      <c r="D930" s="173" t="str">
        <f>IF(JURNAL!D931="k",JURNAL!E931,"")</f>
        <v/>
      </c>
      <c r="E930" s="202" t="str">
        <f>IF(JURNAL!D931="k",JURNAL!F931,"")</f>
        <v/>
      </c>
      <c r="F930" s="173" t="str">
        <f>IF(JURNAL!D931="k",JURNAL!G931,"")</f>
        <v/>
      </c>
      <c r="G930" s="172" t="str">
        <f t="shared" si="30"/>
        <v/>
      </c>
      <c r="H930" s="171" t="str">
        <f>IF(JURNAL!D931="k",JURNAL!I931,"")</f>
        <v/>
      </c>
      <c r="I930" s="173" t="str">
        <f>IF(JURNAL!D931="k",JURNAL!J931,"")</f>
        <v/>
      </c>
      <c r="J930" s="172" t="str">
        <f t="shared" si="31"/>
        <v/>
      </c>
      <c r="K930" s="171" t="str">
        <f>IF(JURNAL!D931="k",JURNAL!L931,"")</f>
        <v/>
      </c>
      <c r="L930" s="160"/>
    </row>
    <row r="931" spans="2:12" x14ac:dyDescent="0.2">
      <c r="B931" s="159"/>
      <c r="C931" s="201" t="str">
        <f>IF(JURNAL!D932="k",JURNAL!C932,"")</f>
        <v/>
      </c>
      <c r="D931" s="173" t="str">
        <f>IF(JURNAL!D932="k",JURNAL!E932,"")</f>
        <v/>
      </c>
      <c r="E931" s="202" t="str">
        <f>IF(JURNAL!D932="k",JURNAL!F932,"")</f>
        <v/>
      </c>
      <c r="F931" s="173" t="str">
        <f>IF(JURNAL!D932="k",JURNAL!G932,"")</f>
        <v/>
      </c>
      <c r="G931" s="172" t="str">
        <f t="shared" si="30"/>
        <v/>
      </c>
      <c r="H931" s="171" t="str">
        <f>IF(JURNAL!D932="k",JURNAL!I932,"")</f>
        <v/>
      </c>
      <c r="I931" s="173" t="str">
        <f>IF(JURNAL!D932="k",JURNAL!J932,"")</f>
        <v/>
      </c>
      <c r="J931" s="172" t="str">
        <f t="shared" si="31"/>
        <v/>
      </c>
      <c r="K931" s="171" t="str">
        <f>IF(JURNAL!D932="k",JURNAL!L932,"")</f>
        <v/>
      </c>
      <c r="L931" s="160"/>
    </row>
    <row r="932" spans="2:12" x14ac:dyDescent="0.2">
      <c r="B932" s="159"/>
      <c r="C932" s="201" t="str">
        <f>IF(JURNAL!D933="k",JURNAL!C933,"")</f>
        <v/>
      </c>
      <c r="D932" s="173" t="str">
        <f>IF(JURNAL!D933="k",JURNAL!E933,"")</f>
        <v/>
      </c>
      <c r="E932" s="202" t="str">
        <f>IF(JURNAL!D933="k",JURNAL!F933,"")</f>
        <v/>
      </c>
      <c r="F932" s="173" t="str">
        <f>IF(JURNAL!D933="k",JURNAL!G933,"")</f>
        <v/>
      </c>
      <c r="G932" s="172" t="str">
        <f t="shared" si="30"/>
        <v/>
      </c>
      <c r="H932" s="171" t="str">
        <f>IF(JURNAL!D933="k",JURNAL!I933,"")</f>
        <v/>
      </c>
      <c r="I932" s="173" t="str">
        <f>IF(JURNAL!D933="k",JURNAL!J933,"")</f>
        <v/>
      </c>
      <c r="J932" s="172" t="str">
        <f t="shared" si="31"/>
        <v/>
      </c>
      <c r="K932" s="171" t="str">
        <f>IF(JURNAL!D933="k",JURNAL!L933,"")</f>
        <v/>
      </c>
      <c r="L932" s="160"/>
    </row>
    <row r="933" spans="2:12" x14ac:dyDescent="0.2">
      <c r="B933" s="159"/>
      <c r="C933" s="201" t="str">
        <f>IF(JURNAL!D934="k",JURNAL!C934,"")</f>
        <v/>
      </c>
      <c r="D933" s="173" t="str">
        <f>IF(JURNAL!D934="k",JURNAL!E934,"")</f>
        <v/>
      </c>
      <c r="E933" s="202" t="str">
        <f>IF(JURNAL!D934="k",JURNAL!F934,"")</f>
        <v/>
      </c>
      <c r="F933" s="173" t="str">
        <f>IF(JURNAL!D934="k",JURNAL!G934,"")</f>
        <v/>
      </c>
      <c r="G933" s="172" t="str">
        <f t="shared" ref="G933:G996" si="32">IF(F933="","",VLOOKUP(F933,NamaAkun,2))</f>
        <v/>
      </c>
      <c r="H933" s="171" t="str">
        <f>IF(JURNAL!D934="k",JURNAL!I934,"")</f>
        <v/>
      </c>
      <c r="I933" s="173" t="str">
        <f>IF(JURNAL!D934="k",JURNAL!J934,"")</f>
        <v/>
      </c>
      <c r="J933" s="172" t="str">
        <f t="shared" ref="J933:J996" si="33">IF(I933="","",VLOOKUP(I933,NamaAkun,2))</f>
        <v/>
      </c>
      <c r="K933" s="171" t="str">
        <f>IF(JURNAL!D934="k",JURNAL!L934,"")</f>
        <v/>
      </c>
      <c r="L933" s="160"/>
    </row>
    <row r="934" spans="2:12" x14ac:dyDescent="0.2">
      <c r="B934" s="159"/>
      <c r="C934" s="201" t="str">
        <f>IF(JURNAL!D935="k",JURNAL!C935,"")</f>
        <v/>
      </c>
      <c r="D934" s="173" t="str">
        <f>IF(JURNAL!D935="k",JURNAL!E935,"")</f>
        <v/>
      </c>
      <c r="E934" s="202" t="str">
        <f>IF(JURNAL!D935="k",JURNAL!F935,"")</f>
        <v/>
      </c>
      <c r="F934" s="173" t="str">
        <f>IF(JURNAL!D935="k",JURNAL!G935,"")</f>
        <v/>
      </c>
      <c r="G934" s="172" t="str">
        <f t="shared" si="32"/>
        <v/>
      </c>
      <c r="H934" s="171" t="str">
        <f>IF(JURNAL!D935="k",JURNAL!I935,"")</f>
        <v/>
      </c>
      <c r="I934" s="173" t="str">
        <f>IF(JURNAL!D935="k",JURNAL!J935,"")</f>
        <v/>
      </c>
      <c r="J934" s="172" t="str">
        <f t="shared" si="33"/>
        <v/>
      </c>
      <c r="K934" s="171" t="str">
        <f>IF(JURNAL!D935="k",JURNAL!L935,"")</f>
        <v/>
      </c>
      <c r="L934" s="160"/>
    </row>
    <row r="935" spans="2:12" x14ac:dyDescent="0.2">
      <c r="B935" s="159"/>
      <c r="C935" s="201" t="str">
        <f>IF(JURNAL!D936="k",JURNAL!C936,"")</f>
        <v/>
      </c>
      <c r="D935" s="173" t="str">
        <f>IF(JURNAL!D936="k",JURNAL!E936,"")</f>
        <v/>
      </c>
      <c r="E935" s="202" t="str">
        <f>IF(JURNAL!D936="k",JURNAL!F936,"")</f>
        <v/>
      </c>
      <c r="F935" s="173" t="str">
        <f>IF(JURNAL!D936="k",JURNAL!G936,"")</f>
        <v/>
      </c>
      <c r="G935" s="172" t="str">
        <f t="shared" si="32"/>
        <v/>
      </c>
      <c r="H935" s="171" t="str">
        <f>IF(JURNAL!D936="k",JURNAL!I936,"")</f>
        <v/>
      </c>
      <c r="I935" s="173" t="str">
        <f>IF(JURNAL!D936="k",JURNAL!J936,"")</f>
        <v/>
      </c>
      <c r="J935" s="172" t="str">
        <f t="shared" si="33"/>
        <v/>
      </c>
      <c r="K935" s="171" t="str">
        <f>IF(JURNAL!D936="k",JURNAL!L936,"")</f>
        <v/>
      </c>
      <c r="L935" s="160"/>
    </row>
    <row r="936" spans="2:12" x14ac:dyDescent="0.2">
      <c r="B936" s="159"/>
      <c r="C936" s="201" t="str">
        <f>IF(JURNAL!D937="k",JURNAL!C937,"")</f>
        <v/>
      </c>
      <c r="D936" s="173" t="str">
        <f>IF(JURNAL!D937="k",JURNAL!E937,"")</f>
        <v/>
      </c>
      <c r="E936" s="202" t="str">
        <f>IF(JURNAL!D937="k",JURNAL!F937,"")</f>
        <v/>
      </c>
      <c r="F936" s="173" t="str">
        <f>IF(JURNAL!D937="k",JURNAL!G937,"")</f>
        <v/>
      </c>
      <c r="G936" s="172" t="str">
        <f t="shared" si="32"/>
        <v/>
      </c>
      <c r="H936" s="171" t="str">
        <f>IF(JURNAL!D937="k",JURNAL!I937,"")</f>
        <v/>
      </c>
      <c r="I936" s="173" t="str">
        <f>IF(JURNAL!D937="k",JURNAL!J937,"")</f>
        <v/>
      </c>
      <c r="J936" s="172" t="str">
        <f t="shared" si="33"/>
        <v/>
      </c>
      <c r="K936" s="171" t="str">
        <f>IF(JURNAL!D937="k",JURNAL!L937,"")</f>
        <v/>
      </c>
      <c r="L936" s="160"/>
    </row>
    <row r="937" spans="2:12" x14ac:dyDescent="0.2">
      <c r="B937" s="159"/>
      <c r="C937" s="201" t="str">
        <f>IF(JURNAL!D938="k",JURNAL!C938,"")</f>
        <v/>
      </c>
      <c r="D937" s="173" t="str">
        <f>IF(JURNAL!D938="k",JURNAL!E938,"")</f>
        <v/>
      </c>
      <c r="E937" s="202" t="str">
        <f>IF(JURNAL!D938="k",JURNAL!F938,"")</f>
        <v/>
      </c>
      <c r="F937" s="173" t="str">
        <f>IF(JURNAL!D938="k",JURNAL!G938,"")</f>
        <v/>
      </c>
      <c r="G937" s="172" t="str">
        <f t="shared" si="32"/>
        <v/>
      </c>
      <c r="H937" s="171" t="str">
        <f>IF(JURNAL!D938="k",JURNAL!I938,"")</f>
        <v/>
      </c>
      <c r="I937" s="173" t="str">
        <f>IF(JURNAL!D938="k",JURNAL!J938,"")</f>
        <v/>
      </c>
      <c r="J937" s="172" t="str">
        <f t="shared" si="33"/>
        <v/>
      </c>
      <c r="K937" s="171" t="str">
        <f>IF(JURNAL!D938="k",JURNAL!L938,"")</f>
        <v/>
      </c>
      <c r="L937" s="160"/>
    </row>
    <row r="938" spans="2:12" x14ac:dyDescent="0.2">
      <c r="B938" s="159"/>
      <c r="C938" s="201" t="str">
        <f>IF(JURNAL!D939="k",JURNAL!C939,"")</f>
        <v/>
      </c>
      <c r="D938" s="173" t="str">
        <f>IF(JURNAL!D939="k",JURNAL!E939,"")</f>
        <v/>
      </c>
      <c r="E938" s="202" t="str">
        <f>IF(JURNAL!D939="k",JURNAL!F939,"")</f>
        <v/>
      </c>
      <c r="F938" s="173" t="str">
        <f>IF(JURNAL!D939="k",JURNAL!G939,"")</f>
        <v/>
      </c>
      <c r="G938" s="172" t="str">
        <f t="shared" si="32"/>
        <v/>
      </c>
      <c r="H938" s="171" t="str">
        <f>IF(JURNAL!D939="k",JURNAL!I939,"")</f>
        <v/>
      </c>
      <c r="I938" s="173" t="str">
        <f>IF(JURNAL!D939="k",JURNAL!J939,"")</f>
        <v/>
      </c>
      <c r="J938" s="172" t="str">
        <f t="shared" si="33"/>
        <v/>
      </c>
      <c r="K938" s="171" t="str">
        <f>IF(JURNAL!D939="k",JURNAL!L939,"")</f>
        <v/>
      </c>
      <c r="L938" s="160"/>
    </row>
    <row r="939" spans="2:12" x14ac:dyDescent="0.2">
      <c r="B939" s="159"/>
      <c r="C939" s="201" t="str">
        <f>IF(JURNAL!D940="k",JURNAL!C940,"")</f>
        <v/>
      </c>
      <c r="D939" s="173" t="str">
        <f>IF(JURNAL!D940="k",JURNAL!E940,"")</f>
        <v/>
      </c>
      <c r="E939" s="202" t="str">
        <f>IF(JURNAL!D940="k",JURNAL!F940,"")</f>
        <v/>
      </c>
      <c r="F939" s="173" t="str">
        <f>IF(JURNAL!D940="k",JURNAL!G940,"")</f>
        <v/>
      </c>
      <c r="G939" s="172" t="str">
        <f t="shared" si="32"/>
        <v/>
      </c>
      <c r="H939" s="171" t="str">
        <f>IF(JURNAL!D940="k",JURNAL!I940,"")</f>
        <v/>
      </c>
      <c r="I939" s="173" t="str">
        <f>IF(JURNAL!D940="k",JURNAL!J940,"")</f>
        <v/>
      </c>
      <c r="J939" s="172" t="str">
        <f t="shared" si="33"/>
        <v/>
      </c>
      <c r="K939" s="171" t="str">
        <f>IF(JURNAL!D940="k",JURNAL!L940,"")</f>
        <v/>
      </c>
      <c r="L939" s="160"/>
    </row>
    <row r="940" spans="2:12" x14ac:dyDescent="0.2">
      <c r="B940" s="159"/>
      <c r="C940" s="201" t="str">
        <f>IF(JURNAL!D941="k",JURNAL!C941,"")</f>
        <v/>
      </c>
      <c r="D940" s="173" t="str">
        <f>IF(JURNAL!D941="k",JURNAL!E941,"")</f>
        <v/>
      </c>
      <c r="E940" s="202" t="str">
        <f>IF(JURNAL!D941="k",JURNAL!F941,"")</f>
        <v/>
      </c>
      <c r="F940" s="173" t="str">
        <f>IF(JURNAL!D941="k",JURNAL!G941,"")</f>
        <v/>
      </c>
      <c r="G940" s="172" t="str">
        <f t="shared" si="32"/>
        <v/>
      </c>
      <c r="H940" s="171" t="str">
        <f>IF(JURNAL!D941="k",JURNAL!I941,"")</f>
        <v/>
      </c>
      <c r="I940" s="173" t="str">
        <f>IF(JURNAL!D941="k",JURNAL!J941,"")</f>
        <v/>
      </c>
      <c r="J940" s="172" t="str">
        <f t="shared" si="33"/>
        <v/>
      </c>
      <c r="K940" s="171" t="str">
        <f>IF(JURNAL!D941="k",JURNAL!L941,"")</f>
        <v/>
      </c>
      <c r="L940" s="160"/>
    </row>
    <row r="941" spans="2:12" x14ac:dyDescent="0.2">
      <c r="B941" s="159"/>
      <c r="C941" s="201" t="str">
        <f>IF(JURNAL!D942="k",JURNAL!C942,"")</f>
        <v/>
      </c>
      <c r="D941" s="173" t="str">
        <f>IF(JURNAL!D942="k",JURNAL!E942,"")</f>
        <v/>
      </c>
      <c r="E941" s="202" t="str">
        <f>IF(JURNAL!D942="k",JURNAL!F942,"")</f>
        <v/>
      </c>
      <c r="F941" s="173" t="str">
        <f>IF(JURNAL!D942="k",JURNAL!G942,"")</f>
        <v/>
      </c>
      <c r="G941" s="172" t="str">
        <f t="shared" si="32"/>
        <v/>
      </c>
      <c r="H941" s="171" t="str">
        <f>IF(JURNAL!D942="k",JURNAL!I942,"")</f>
        <v/>
      </c>
      <c r="I941" s="173" t="str">
        <f>IF(JURNAL!D942="k",JURNAL!J942,"")</f>
        <v/>
      </c>
      <c r="J941" s="172" t="str">
        <f t="shared" si="33"/>
        <v/>
      </c>
      <c r="K941" s="171" t="str">
        <f>IF(JURNAL!D942="k",JURNAL!L942,"")</f>
        <v/>
      </c>
      <c r="L941" s="160"/>
    </row>
    <row r="942" spans="2:12" x14ac:dyDescent="0.2">
      <c r="B942" s="159"/>
      <c r="C942" s="201" t="str">
        <f>IF(JURNAL!D943="k",JURNAL!C943,"")</f>
        <v/>
      </c>
      <c r="D942" s="173" t="str">
        <f>IF(JURNAL!D943="k",JURNAL!E943,"")</f>
        <v/>
      </c>
      <c r="E942" s="202" t="str">
        <f>IF(JURNAL!D943="k",JURNAL!F943,"")</f>
        <v/>
      </c>
      <c r="F942" s="173" t="str">
        <f>IF(JURNAL!D943="k",JURNAL!G943,"")</f>
        <v/>
      </c>
      <c r="G942" s="172" t="str">
        <f t="shared" si="32"/>
        <v/>
      </c>
      <c r="H942" s="171" t="str">
        <f>IF(JURNAL!D943="k",JURNAL!I943,"")</f>
        <v/>
      </c>
      <c r="I942" s="173" t="str">
        <f>IF(JURNAL!D943="k",JURNAL!J943,"")</f>
        <v/>
      </c>
      <c r="J942" s="172" t="str">
        <f t="shared" si="33"/>
        <v/>
      </c>
      <c r="K942" s="171" t="str">
        <f>IF(JURNAL!D943="k",JURNAL!L943,"")</f>
        <v/>
      </c>
      <c r="L942" s="160"/>
    </row>
    <row r="943" spans="2:12" x14ac:dyDescent="0.2">
      <c r="B943" s="159"/>
      <c r="C943" s="201" t="str">
        <f>IF(JURNAL!D944="k",JURNAL!C944,"")</f>
        <v/>
      </c>
      <c r="D943" s="173" t="str">
        <f>IF(JURNAL!D944="k",JURNAL!E944,"")</f>
        <v/>
      </c>
      <c r="E943" s="202" t="str">
        <f>IF(JURNAL!D944="k",JURNAL!F944,"")</f>
        <v/>
      </c>
      <c r="F943" s="173" t="str">
        <f>IF(JURNAL!D944="k",JURNAL!G944,"")</f>
        <v/>
      </c>
      <c r="G943" s="172" t="str">
        <f t="shared" si="32"/>
        <v/>
      </c>
      <c r="H943" s="171" t="str">
        <f>IF(JURNAL!D944="k",JURNAL!I944,"")</f>
        <v/>
      </c>
      <c r="I943" s="173" t="str">
        <f>IF(JURNAL!D944="k",JURNAL!J944,"")</f>
        <v/>
      </c>
      <c r="J943" s="172" t="str">
        <f t="shared" si="33"/>
        <v/>
      </c>
      <c r="K943" s="171" t="str">
        <f>IF(JURNAL!D944="k",JURNAL!L944,"")</f>
        <v/>
      </c>
      <c r="L943" s="160"/>
    </row>
    <row r="944" spans="2:12" x14ac:dyDescent="0.2">
      <c r="B944" s="159"/>
      <c r="C944" s="201" t="str">
        <f>IF(JURNAL!D945="k",JURNAL!C945,"")</f>
        <v/>
      </c>
      <c r="D944" s="173" t="str">
        <f>IF(JURNAL!D945="k",JURNAL!E945,"")</f>
        <v/>
      </c>
      <c r="E944" s="202" t="str">
        <f>IF(JURNAL!D945="k",JURNAL!F945,"")</f>
        <v/>
      </c>
      <c r="F944" s="173" t="str">
        <f>IF(JURNAL!D945="k",JURNAL!G945,"")</f>
        <v/>
      </c>
      <c r="G944" s="172" t="str">
        <f t="shared" si="32"/>
        <v/>
      </c>
      <c r="H944" s="171" t="str">
        <f>IF(JURNAL!D945="k",JURNAL!I945,"")</f>
        <v/>
      </c>
      <c r="I944" s="173" t="str">
        <f>IF(JURNAL!D945="k",JURNAL!J945,"")</f>
        <v/>
      </c>
      <c r="J944" s="172" t="str">
        <f t="shared" si="33"/>
        <v/>
      </c>
      <c r="K944" s="171" t="str">
        <f>IF(JURNAL!D945="k",JURNAL!L945,"")</f>
        <v/>
      </c>
      <c r="L944" s="160"/>
    </row>
    <row r="945" spans="2:12" x14ac:dyDescent="0.2">
      <c r="B945" s="159"/>
      <c r="C945" s="201" t="str">
        <f>IF(JURNAL!D946="k",JURNAL!C946,"")</f>
        <v/>
      </c>
      <c r="D945" s="173" t="str">
        <f>IF(JURNAL!D946="k",JURNAL!E946,"")</f>
        <v/>
      </c>
      <c r="E945" s="202" t="str">
        <f>IF(JURNAL!D946="k",JURNAL!F946,"")</f>
        <v/>
      </c>
      <c r="F945" s="173" t="str">
        <f>IF(JURNAL!D946="k",JURNAL!G946,"")</f>
        <v/>
      </c>
      <c r="G945" s="172" t="str">
        <f t="shared" si="32"/>
        <v/>
      </c>
      <c r="H945" s="171" t="str">
        <f>IF(JURNAL!D946="k",JURNAL!I946,"")</f>
        <v/>
      </c>
      <c r="I945" s="173" t="str">
        <f>IF(JURNAL!D946="k",JURNAL!J946,"")</f>
        <v/>
      </c>
      <c r="J945" s="172" t="str">
        <f t="shared" si="33"/>
        <v/>
      </c>
      <c r="K945" s="171" t="str">
        <f>IF(JURNAL!D946="k",JURNAL!L946,"")</f>
        <v/>
      </c>
      <c r="L945" s="160"/>
    </row>
    <row r="946" spans="2:12" x14ac:dyDescent="0.2">
      <c r="B946" s="159"/>
      <c r="C946" s="201" t="str">
        <f>IF(JURNAL!D947="k",JURNAL!C947,"")</f>
        <v/>
      </c>
      <c r="D946" s="173" t="str">
        <f>IF(JURNAL!D947="k",JURNAL!E947,"")</f>
        <v/>
      </c>
      <c r="E946" s="202" t="str">
        <f>IF(JURNAL!D947="k",JURNAL!F947,"")</f>
        <v/>
      </c>
      <c r="F946" s="173" t="str">
        <f>IF(JURNAL!D947="k",JURNAL!G947,"")</f>
        <v/>
      </c>
      <c r="G946" s="172" t="str">
        <f t="shared" si="32"/>
        <v/>
      </c>
      <c r="H946" s="171" t="str">
        <f>IF(JURNAL!D947="k",JURNAL!I947,"")</f>
        <v/>
      </c>
      <c r="I946" s="173" t="str">
        <f>IF(JURNAL!D947="k",JURNAL!J947,"")</f>
        <v/>
      </c>
      <c r="J946" s="172" t="str">
        <f t="shared" si="33"/>
        <v/>
      </c>
      <c r="K946" s="171" t="str">
        <f>IF(JURNAL!D947="k",JURNAL!L947,"")</f>
        <v/>
      </c>
      <c r="L946" s="160"/>
    </row>
    <row r="947" spans="2:12" x14ac:dyDescent="0.2">
      <c r="B947" s="159"/>
      <c r="C947" s="201" t="str">
        <f>IF(JURNAL!D948="k",JURNAL!C948,"")</f>
        <v/>
      </c>
      <c r="D947" s="173" t="str">
        <f>IF(JURNAL!D948="k",JURNAL!E948,"")</f>
        <v/>
      </c>
      <c r="E947" s="202" t="str">
        <f>IF(JURNAL!D948="k",JURNAL!F948,"")</f>
        <v/>
      </c>
      <c r="F947" s="173" t="str">
        <f>IF(JURNAL!D948="k",JURNAL!G948,"")</f>
        <v/>
      </c>
      <c r="G947" s="172" t="str">
        <f t="shared" si="32"/>
        <v/>
      </c>
      <c r="H947" s="171" t="str">
        <f>IF(JURNAL!D948="k",JURNAL!I948,"")</f>
        <v/>
      </c>
      <c r="I947" s="173" t="str">
        <f>IF(JURNAL!D948="k",JURNAL!J948,"")</f>
        <v/>
      </c>
      <c r="J947" s="172" t="str">
        <f t="shared" si="33"/>
        <v/>
      </c>
      <c r="K947" s="171" t="str">
        <f>IF(JURNAL!D948="k",JURNAL!L948,"")</f>
        <v/>
      </c>
      <c r="L947" s="160"/>
    </row>
    <row r="948" spans="2:12" x14ac:dyDescent="0.2">
      <c r="B948" s="159"/>
      <c r="C948" s="201" t="str">
        <f>IF(JURNAL!D949="k",JURNAL!C949,"")</f>
        <v/>
      </c>
      <c r="D948" s="173" t="str">
        <f>IF(JURNAL!D949="k",JURNAL!E949,"")</f>
        <v/>
      </c>
      <c r="E948" s="202" t="str">
        <f>IF(JURNAL!D949="k",JURNAL!F949,"")</f>
        <v/>
      </c>
      <c r="F948" s="173" t="str">
        <f>IF(JURNAL!D949="k",JURNAL!G949,"")</f>
        <v/>
      </c>
      <c r="G948" s="172" t="str">
        <f t="shared" si="32"/>
        <v/>
      </c>
      <c r="H948" s="171" t="str">
        <f>IF(JURNAL!D949="k",JURNAL!I949,"")</f>
        <v/>
      </c>
      <c r="I948" s="173" t="str">
        <f>IF(JURNAL!D949="k",JURNAL!J949,"")</f>
        <v/>
      </c>
      <c r="J948" s="172" t="str">
        <f t="shared" si="33"/>
        <v/>
      </c>
      <c r="K948" s="171" t="str">
        <f>IF(JURNAL!D949="k",JURNAL!L949,"")</f>
        <v/>
      </c>
      <c r="L948" s="160"/>
    </row>
    <row r="949" spans="2:12" x14ac:dyDescent="0.2">
      <c r="B949" s="159"/>
      <c r="C949" s="201" t="str">
        <f>IF(JURNAL!D950="k",JURNAL!C950,"")</f>
        <v/>
      </c>
      <c r="D949" s="173" t="str">
        <f>IF(JURNAL!D950="k",JURNAL!E950,"")</f>
        <v/>
      </c>
      <c r="E949" s="202" t="str">
        <f>IF(JURNAL!D950="k",JURNAL!F950,"")</f>
        <v/>
      </c>
      <c r="F949" s="173" t="str">
        <f>IF(JURNAL!D950="k",JURNAL!G950,"")</f>
        <v/>
      </c>
      <c r="G949" s="172" t="str">
        <f t="shared" si="32"/>
        <v/>
      </c>
      <c r="H949" s="171" t="str">
        <f>IF(JURNAL!D950="k",JURNAL!I950,"")</f>
        <v/>
      </c>
      <c r="I949" s="173" t="str">
        <f>IF(JURNAL!D950="k",JURNAL!J950,"")</f>
        <v/>
      </c>
      <c r="J949" s="172" t="str">
        <f t="shared" si="33"/>
        <v/>
      </c>
      <c r="K949" s="171" t="str">
        <f>IF(JURNAL!D950="k",JURNAL!L950,"")</f>
        <v/>
      </c>
      <c r="L949" s="160"/>
    </row>
    <row r="950" spans="2:12" x14ac:dyDescent="0.2">
      <c r="B950" s="159"/>
      <c r="C950" s="201" t="str">
        <f>IF(JURNAL!D951="k",JURNAL!C951,"")</f>
        <v/>
      </c>
      <c r="D950" s="173" t="str">
        <f>IF(JURNAL!D951="k",JURNAL!E951,"")</f>
        <v/>
      </c>
      <c r="E950" s="202" t="str">
        <f>IF(JURNAL!D951="k",JURNAL!F951,"")</f>
        <v/>
      </c>
      <c r="F950" s="173" t="str">
        <f>IF(JURNAL!D951="k",JURNAL!G951,"")</f>
        <v/>
      </c>
      <c r="G950" s="172" t="str">
        <f t="shared" si="32"/>
        <v/>
      </c>
      <c r="H950" s="171" t="str">
        <f>IF(JURNAL!D951="k",JURNAL!I951,"")</f>
        <v/>
      </c>
      <c r="I950" s="173" t="str">
        <f>IF(JURNAL!D951="k",JURNAL!J951,"")</f>
        <v/>
      </c>
      <c r="J950" s="172" t="str">
        <f t="shared" si="33"/>
        <v/>
      </c>
      <c r="K950" s="171" t="str">
        <f>IF(JURNAL!D951="k",JURNAL!L951,"")</f>
        <v/>
      </c>
      <c r="L950" s="160"/>
    </row>
    <row r="951" spans="2:12" x14ac:dyDescent="0.2">
      <c r="B951" s="159"/>
      <c r="C951" s="201" t="str">
        <f>IF(JURNAL!D952="k",JURNAL!C952,"")</f>
        <v/>
      </c>
      <c r="D951" s="173" t="str">
        <f>IF(JURNAL!D952="k",JURNAL!E952,"")</f>
        <v/>
      </c>
      <c r="E951" s="202" t="str">
        <f>IF(JURNAL!D952="k",JURNAL!F952,"")</f>
        <v/>
      </c>
      <c r="F951" s="173" t="str">
        <f>IF(JURNAL!D952="k",JURNAL!G952,"")</f>
        <v/>
      </c>
      <c r="G951" s="172" t="str">
        <f t="shared" si="32"/>
        <v/>
      </c>
      <c r="H951" s="171" t="str">
        <f>IF(JURNAL!D952="k",JURNAL!I952,"")</f>
        <v/>
      </c>
      <c r="I951" s="173" t="str">
        <f>IF(JURNAL!D952="k",JURNAL!J952,"")</f>
        <v/>
      </c>
      <c r="J951" s="172" t="str">
        <f t="shared" si="33"/>
        <v/>
      </c>
      <c r="K951" s="171" t="str">
        <f>IF(JURNAL!D952="k",JURNAL!L952,"")</f>
        <v/>
      </c>
      <c r="L951" s="160"/>
    </row>
    <row r="952" spans="2:12" x14ac:dyDescent="0.2">
      <c r="B952" s="159"/>
      <c r="C952" s="201" t="str">
        <f>IF(JURNAL!D953="k",JURNAL!C953,"")</f>
        <v/>
      </c>
      <c r="D952" s="173" t="str">
        <f>IF(JURNAL!D953="k",JURNAL!E953,"")</f>
        <v/>
      </c>
      <c r="E952" s="202" t="str">
        <f>IF(JURNAL!D953="k",JURNAL!F953,"")</f>
        <v/>
      </c>
      <c r="F952" s="173" t="str">
        <f>IF(JURNAL!D953="k",JURNAL!G953,"")</f>
        <v/>
      </c>
      <c r="G952" s="172" t="str">
        <f t="shared" si="32"/>
        <v/>
      </c>
      <c r="H952" s="171" t="str">
        <f>IF(JURNAL!D953="k",JURNAL!I953,"")</f>
        <v/>
      </c>
      <c r="I952" s="173" t="str">
        <f>IF(JURNAL!D953="k",JURNAL!J953,"")</f>
        <v/>
      </c>
      <c r="J952" s="172" t="str">
        <f t="shared" si="33"/>
        <v/>
      </c>
      <c r="K952" s="171" t="str">
        <f>IF(JURNAL!D953="k",JURNAL!L953,"")</f>
        <v/>
      </c>
      <c r="L952" s="160"/>
    </row>
    <row r="953" spans="2:12" x14ac:dyDescent="0.2">
      <c r="B953" s="159"/>
      <c r="C953" s="201" t="str">
        <f>IF(JURNAL!D954="k",JURNAL!C954,"")</f>
        <v/>
      </c>
      <c r="D953" s="173" t="str">
        <f>IF(JURNAL!D954="k",JURNAL!E954,"")</f>
        <v/>
      </c>
      <c r="E953" s="202" t="str">
        <f>IF(JURNAL!D954="k",JURNAL!F954,"")</f>
        <v/>
      </c>
      <c r="F953" s="173" t="str">
        <f>IF(JURNAL!D954="k",JURNAL!G954,"")</f>
        <v/>
      </c>
      <c r="G953" s="172" t="str">
        <f t="shared" si="32"/>
        <v/>
      </c>
      <c r="H953" s="171" t="str">
        <f>IF(JURNAL!D954="k",JURNAL!I954,"")</f>
        <v/>
      </c>
      <c r="I953" s="173" t="str">
        <f>IF(JURNAL!D954="k",JURNAL!J954,"")</f>
        <v/>
      </c>
      <c r="J953" s="172" t="str">
        <f t="shared" si="33"/>
        <v/>
      </c>
      <c r="K953" s="171" t="str">
        <f>IF(JURNAL!D954="k",JURNAL!L954,"")</f>
        <v/>
      </c>
      <c r="L953" s="160"/>
    </row>
    <row r="954" spans="2:12" x14ac:dyDescent="0.2">
      <c r="B954" s="159"/>
      <c r="C954" s="201" t="str">
        <f>IF(JURNAL!D955="k",JURNAL!C955,"")</f>
        <v/>
      </c>
      <c r="D954" s="173" t="str">
        <f>IF(JURNAL!D955="k",JURNAL!E955,"")</f>
        <v/>
      </c>
      <c r="E954" s="202" t="str">
        <f>IF(JURNAL!D955="k",JURNAL!F955,"")</f>
        <v/>
      </c>
      <c r="F954" s="173" t="str">
        <f>IF(JURNAL!D955="k",JURNAL!G955,"")</f>
        <v/>
      </c>
      <c r="G954" s="172" t="str">
        <f t="shared" si="32"/>
        <v/>
      </c>
      <c r="H954" s="171" t="str">
        <f>IF(JURNAL!D955="k",JURNAL!I955,"")</f>
        <v/>
      </c>
      <c r="I954" s="173" t="str">
        <f>IF(JURNAL!D955="k",JURNAL!J955,"")</f>
        <v/>
      </c>
      <c r="J954" s="172" t="str">
        <f t="shared" si="33"/>
        <v/>
      </c>
      <c r="K954" s="171" t="str">
        <f>IF(JURNAL!D955="k",JURNAL!L955,"")</f>
        <v/>
      </c>
      <c r="L954" s="160"/>
    </row>
    <row r="955" spans="2:12" x14ac:dyDescent="0.2">
      <c r="B955" s="159"/>
      <c r="C955" s="201" t="str">
        <f>IF(JURNAL!D956="k",JURNAL!C956,"")</f>
        <v/>
      </c>
      <c r="D955" s="173" t="str">
        <f>IF(JURNAL!D956="k",JURNAL!E956,"")</f>
        <v/>
      </c>
      <c r="E955" s="202" t="str">
        <f>IF(JURNAL!D956="k",JURNAL!F956,"")</f>
        <v/>
      </c>
      <c r="F955" s="173" t="str">
        <f>IF(JURNAL!D956="k",JURNAL!G956,"")</f>
        <v/>
      </c>
      <c r="G955" s="172" t="str">
        <f t="shared" si="32"/>
        <v/>
      </c>
      <c r="H955" s="171" t="str">
        <f>IF(JURNAL!D956="k",JURNAL!I956,"")</f>
        <v/>
      </c>
      <c r="I955" s="173" t="str">
        <f>IF(JURNAL!D956="k",JURNAL!J956,"")</f>
        <v/>
      </c>
      <c r="J955" s="172" t="str">
        <f t="shared" si="33"/>
        <v/>
      </c>
      <c r="K955" s="171" t="str">
        <f>IF(JURNAL!D956="k",JURNAL!L956,"")</f>
        <v/>
      </c>
      <c r="L955" s="160"/>
    </row>
    <row r="956" spans="2:12" x14ac:dyDescent="0.2">
      <c r="B956" s="159"/>
      <c r="C956" s="201" t="str">
        <f>IF(JURNAL!D957="k",JURNAL!C957,"")</f>
        <v/>
      </c>
      <c r="D956" s="173" t="str">
        <f>IF(JURNAL!D957="k",JURNAL!E957,"")</f>
        <v/>
      </c>
      <c r="E956" s="202" t="str">
        <f>IF(JURNAL!D957="k",JURNAL!F957,"")</f>
        <v/>
      </c>
      <c r="F956" s="173" t="str">
        <f>IF(JURNAL!D957="k",JURNAL!G957,"")</f>
        <v/>
      </c>
      <c r="G956" s="172" t="str">
        <f t="shared" si="32"/>
        <v/>
      </c>
      <c r="H956" s="171" t="str">
        <f>IF(JURNAL!D957="k",JURNAL!I957,"")</f>
        <v/>
      </c>
      <c r="I956" s="173" t="str">
        <f>IF(JURNAL!D957="k",JURNAL!J957,"")</f>
        <v/>
      </c>
      <c r="J956" s="172" t="str">
        <f t="shared" si="33"/>
        <v/>
      </c>
      <c r="K956" s="171" t="str">
        <f>IF(JURNAL!D957="k",JURNAL!L957,"")</f>
        <v/>
      </c>
      <c r="L956" s="160"/>
    </row>
    <row r="957" spans="2:12" x14ac:dyDescent="0.2">
      <c r="B957" s="159"/>
      <c r="C957" s="201" t="str">
        <f>IF(JURNAL!D958="k",JURNAL!C958,"")</f>
        <v/>
      </c>
      <c r="D957" s="173" t="str">
        <f>IF(JURNAL!D958="k",JURNAL!E958,"")</f>
        <v/>
      </c>
      <c r="E957" s="202" t="str">
        <f>IF(JURNAL!D958="k",JURNAL!F958,"")</f>
        <v/>
      </c>
      <c r="F957" s="173" t="str">
        <f>IF(JURNAL!D958="k",JURNAL!G958,"")</f>
        <v/>
      </c>
      <c r="G957" s="172" t="str">
        <f t="shared" si="32"/>
        <v/>
      </c>
      <c r="H957" s="171" t="str">
        <f>IF(JURNAL!D958="k",JURNAL!I958,"")</f>
        <v/>
      </c>
      <c r="I957" s="173" t="str">
        <f>IF(JURNAL!D958="k",JURNAL!J958,"")</f>
        <v/>
      </c>
      <c r="J957" s="172" t="str">
        <f t="shared" si="33"/>
        <v/>
      </c>
      <c r="K957" s="171" t="str">
        <f>IF(JURNAL!D958="k",JURNAL!L958,"")</f>
        <v/>
      </c>
      <c r="L957" s="160"/>
    </row>
    <row r="958" spans="2:12" x14ac:dyDescent="0.2">
      <c r="B958" s="159"/>
      <c r="C958" s="201" t="str">
        <f>IF(JURNAL!D959="k",JURNAL!C959,"")</f>
        <v/>
      </c>
      <c r="D958" s="173" t="str">
        <f>IF(JURNAL!D959="k",JURNAL!E959,"")</f>
        <v/>
      </c>
      <c r="E958" s="202" t="str">
        <f>IF(JURNAL!D959="k",JURNAL!F959,"")</f>
        <v/>
      </c>
      <c r="F958" s="173" t="str">
        <f>IF(JURNAL!D959="k",JURNAL!G959,"")</f>
        <v/>
      </c>
      <c r="G958" s="172" t="str">
        <f t="shared" si="32"/>
        <v/>
      </c>
      <c r="H958" s="171" t="str">
        <f>IF(JURNAL!D959="k",JURNAL!I959,"")</f>
        <v/>
      </c>
      <c r="I958" s="173" t="str">
        <f>IF(JURNAL!D959="k",JURNAL!J959,"")</f>
        <v/>
      </c>
      <c r="J958" s="172" t="str">
        <f t="shared" si="33"/>
        <v/>
      </c>
      <c r="K958" s="171" t="str">
        <f>IF(JURNAL!D959="k",JURNAL!L959,"")</f>
        <v/>
      </c>
      <c r="L958" s="160"/>
    </row>
    <row r="959" spans="2:12" x14ac:dyDescent="0.2">
      <c r="B959" s="159"/>
      <c r="C959" s="201" t="str">
        <f>IF(JURNAL!D960="k",JURNAL!C960,"")</f>
        <v/>
      </c>
      <c r="D959" s="173" t="str">
        <f>IF(JURNAL!D960="k",JURNAL!E960,"")</f>
        <v/>
      </c>
      <c r="E959" s="202" t="str">
        <f>IF(JURNAL!D960="k",JURNAL!F960,"")</f>
        <v/>
      </c>
      <c r="F959" s="173" t="str">
        <f>IF(JURNAL!D960="k",JURNAL!G960,"")</f>
        <v/>
      </c>
      <c r="G959" s="172" t="str">
        <f t="shared" si="32"/>
        <v/>
      </c>
      <c r="H959" s="171" t="str">
        <f>IF(JURNAL!D960="k",JURNAL!I960,"")</f>
        <v/>
      </c>
      <c r="I959" s="173" t="str">
        <f>IF(JURNAL!D960="k",JURNAL!J960,"")</f>
        <v/>
      </c>
      <c r="J959" s="172" t="str">
        <f t="shared" si="33"/>
        <v/>
      </c>
      <c r="K959" s="171" t="str">
        <f>IF(JURNAL!D960="k",JURNAL!L960,"")</f>
        <v/>
      </c>
      <c r="L959" s="160"/>
    </row>
    <row r="960" spans="2:12" x14ac:dyDescent="0.2">
      <c r="B960" s="159"/>
      <c r="C960" s="201" t="str">
        <f>IF(JURNAL!D961="k",JURNAL!C961,"")</f>
        <v/>
      </c>
      <c r="D960" s="173" t="str">
        <f>IF(JURNAL!D961="k",JURNAL!E961,"")</f>
        <v/>
      </c>
      <c r="E960" s="202" t="str">
        <f>IF(JURNAL!D961="k",JURNAL!F961,"")</f>
        <v/>
      </c>
      <c r="F960" s="173" t="str">
        <f>IF(JURNAL!D961="k",JURNAL!G961,"")</f>
        <v/>
      </c>
      <c r="G960" s="172" t="str">
        <f t="shared" si="32"/>
        <v/>
      </c>
      <c r="H960" s="171" t="str">
        <f>IF(JURNAL!D961="k",JURNAL!I961,"")</f>
        <v/>
      </c>
      <c r="I960" s="173" t="str">
        <f>IF(JURNAL!D961="k",JURNAL!J961,"")</f>
        <v/>
      </c>
      <c r="J960" s="172" t="str">
        <f t="shared" si="33"/>
        <v/>
      </c>
      <c r="K960" s="171" t="str">
        <f>IF(JURNAL!D961="k",JURNAL!L961,"")</f>
        <v/>
      </c>
      <c r="L960" s="160"/>
    </row>
    <row r="961" spans="2:12" x14ac:dyDescent="0.2">
      <c r="B961" s="159"/>
      <c r="C961" s="201" t="str">
        <f>IF(JURNAL!D962="k",JURNAL!C962,"")</f>
        <v/>
      </c>
      <c r="D961" s="173" t="str">
        <f>IF(JURNAL!D962="k",JURNAL!E962,"")</f>
        <v/>
      </c>
      <c r="E961" s="202" t="str">
        <f>IF(JURNAL!D962="k",JURNAL!F962,"")</f>
        <v/>
      </c>
      <c r="F961" s="173" t="str">
        <f>IF(JURNAL!D962="k",JURNAL!G962,"")</f>
        <v/>
      </c>
      <c r="G961" s="172" t="str">
        <f t="shared" si="32"/>
        <v/>
      </c>
      <c r="H961" s="171" t="str">
        <f>IF(JURNAL!D962="k",JURNAL!I962,"")</f>
        <v/>
      </c>
      <c r="I961" s="173" t="str">
        <f>IF(JURNAL!D962="k",JURNAL!J962,"")</f>
        <v/>
      </c>
      <c r="J961" s="172" t="str">
        <f t="shared" si="33"/>
        <v/>
      </c>
      <c r="K961" s="171" t="str">
        <f>IF(JURNAL!D962="k",JURNAL!L962,"")</f>
        <v/>
      </c>
      <c r="L961" s="160"/>
    </row>
    <row r="962" spans="2:12" x14ac:dyDescent="0.2">
      <c r="B962" s="159"/>
      <c r="C962" s="201" t="str">
        <f>IF(JURNAL!D963="k",JURNAL!C963,"")</f>
        <v/>
      </c>
      <c r="D962" s="173" t="str">
        <f>IF(JURNAL!D963="k",JURNAL!E963,"")</f>
        <v/>
      </c>
      <c r="E962" s="202" t="str">
        <f>IF(JURNAL!D963="k",JURNAL!F963,"")</f>
        <v/>
      </c>
      <c r="F962" s="173" t="str">
        <f>IF(JURNAL!D963="k",JURNAL!G963,"")</f>
        <v/>
      </c>
      <c r="G962" s="172" t="str">
        <f t="shared" si="32"/>
        <v/>
      </c>
      <c r="H962" s="171" t="str">
        <f>IF(JURNAL!D963="k",JURNAL!I963,"")</f>
        <v/>
      </c>
      <c r="I962" s="173" t="str">
        <f>IF(JURNAL!D963="k",JURNAL!J963,"")</f>
        <v/>
      </c>
      <c r="J962" s="172" t="str">
        <f t="shared" si="33"/>
        <v/>
      </c>
      <c r="K962" s="171" t="str">
        <f>IF(JURNAL!D963="k",JURNAL!L963,"")</f>
        <v/>
      </c>
      <c r="L962" s="160"/>
    </row>
    <row r="963" spans="2:12" x14ac:dyDescent="0.2">
      <c r="B963" s="159"/>
      <c r="C963" s="201" t="str">
        <f>IF(JURNAL!D964="k",JURNAL!C964,"")</f>
        <v/>
      </c>
      <c r="D963" s="173" t="str">
        <f>IF(JURNAL!D964="k",JURNAL!E964,"")</f>
        <v/>
      </c>
      <c r="E963" s="202" t="str">
        <f>IF(JURNAL!D964="k",JURNAL!F964,"")</f>
        <v/>
      </c>
      <c r="F963" s="173" t="str">
        <f>IF(JURNAL!D964="k",JURNAL!G964,"")</f>
        <v/>
      </c>
      <c r="G963" s="172" t="str">
        <f t="shared" si="32"/>
        <v/>
      </c>
      <c r="H963" s="171" t="str">
        <f>IF(JURNAL!D964="k",JURNAL!I964,"")</f>
        <v/>
      </c>
      <c r="I963" s="173" t="str">
        <f>IF(JURNAL!D964="k",JURNAL!J964,"")</f>
        <v/>
      </c>
      <c r="J963" s="172" t="str">
        <f t="shared" si="33"/>
        <v/>
      </c>
      <c r="K963" s="171" t="str">
        <f>IF(JURNAL!D964="k",JURNAL!L964,"")</f>
        <v/>
      </c>
      <c r="L963" s="160"/>
    </row>
    <row r="964" spans="2:12" x14ac:dyDescent="0.2">
      <c r="B964" s="159"/>
      <c r="C964" s="201" t="str">
        <f>IF(JURNAL!D965="k",JURNAL!C965,"")</f>
        <v/>
      </c>
      <c r="D964" s="173" t="str">
        <f>IF(JURNAL!D965="k",JURNAL!E965,"")</f>
        <v/>
      </c>
      <c r="E964" s="202" t="str">
        <f>IF(JURNAL!D965="k",JURNAL!F965,"")</f>
        <v/>
      </c>
      <c r="F964" s="173" t="str">
        <f>IF(JURNAL!D965="k",JURNAL!G965,"")</f>
        <v/>
      </c>
      <c r="G964" s="172" t="str">
        <f t="shared" si="32"/>
        <v/>
      </c>
      <c r="H964" s="171" t="str">
        <f>IF(JURNAL!D965="k",JURNAL!I965,"")</f>
        <v/>
      </c>
      <c r="I964" s="173" t="str">
        <f>IF(JURNAL!D965="k",JURNAL!J965,"")</f>
        <v/>
      </c>
      <c r="J964" s="172" t="str">
        <f t="shared" si="33"/>
        <v/>
      </c>
      <c r="K964" s="171" t="str">
        <f>IF(JURNAL!D965="k",JURNAL!L965,"")</f>
        <v/>
      </c>
      <c r="L964" s="160"/>
    </row>
    <row r="965" spans="2:12" x14ac:dyDescent="0.2">
      <c r="B965" s="159"/>
      <c r="C965" s="201" t="str">
        <f>IF(JURNAL!D966="k",JURNAL!C966,"")</f>
        <v/>
      </c>
      <c r="D965" s="173" t="str">
        <f>IF(JURNAL!D966="k",JURNAL!E966,"")</f>
        <v/>
      </c>
      <c r="E965" s="202" t="str">
        <f>IF(JURNAL!D966="k",JURNAL!F966,"")</f>
        <v/>
      </c>
      <c r="F965" s="173" t="str">
        <f>IF(JURNAL!D966="k",JURNAL!G966,"")</f>
        <v/>
      </c>
      <c r="G965" s="172" t="str">
        <f t="shared" si="32"/>
        <v/>
      </c>
      <c r="H965" s="171" t="str">
        <f>IF(JURNAL!D966="k",JURNAL!I966,"")</f>
        <v/>
      </c>
      <c r="I965" s="173" t="str">
        <f>IF(JURNAL!D966="k",JURNAL!J966,"")</f>
        <v/>
      </c>
      <c r="J965" s="172" t="str">
        <f t="shared" si="33"/>
        <v/>
      </c>
      <c r="K965" s="171" t="str">
        <f>IF(JURNAL!D966="k",JURNAL!L966,"")</f>
        <v/>
      </c>
      <c r="L965" s="160"/>
    </row>
    <row r="966" spans="2:12" x14ac:dyDescent="0.2">
      <c r="B966" s="159"/>
      <c r="C966" s="201" t="str">
        <f>IF(JURNAL!D967="k",JURNAL!C967,"")</f>
        <v/>
      </c>
      <c r="D966" s="173" t="str">
        <f>IF(JURNAL!D967="k",JURNAL!E967,"")</f>
        <v/>
      </c>
      <c r="E966" s="202" t="str">
        <f>IF(JURNAL!D967="k",JURNAL!F967,"")</f>
        <v/>
      </c>
      <c r="F966" s="173" t="str">
        <f>IF(JURNAL!D967="k",JURNAL!G967,"")</f>
        <v/>
      </c>
      <c r="G966" s="172" t="str">
        <f t="shared" si="32"/>
        <v/>
      </c>
      <c r="H966" s="171" t="str">
        <f>IF(JURNAL!D967="k",JURNAL!I967,"")</f>
        <v/>
      </c>
      <c r="I966" s="173" t="str">
        <f>IF(JURNAL!D967="k",JURNAL!J967,"")</f>
        <v/>
      </c>
      <c r="J966" s="172" t="str">
        <f t="shared" si="33"/>
        <v/>
      </c>
      <c r="K966" s="171" t="str">
        <f>IF(JURNAL!D967="k",JURNAL!L967,"")</f>
        <v/>
      </c>
      <c r="L966" s="160"/>
    </row>
    <row r="967" spans="2:12" x14ac:dyDescent="0.2">
      <c r="B967" s="159"/>
      <c r="C967" s="201" t="str">
        <f>IF(JURNAL!D968="k",JURNAL!C968,"")</f>
        <v/>
      </c>
      <c r="D967" s="173" t="str">
        <f>IF(JURNAL!D968="k",JURNAL!E968,"")</f>
        <v/>
      </c>
      <c r="E967" s="202" t="str">
        <f>IF(JURNAL!D968="k",JURNAL!F968,"")</f>
        <v/>
      </c>
      <c r="F967" s="173" t="str">
        <f>IF(JURNAL!D968="k",JURNAL!G968,"")</f>
        <v/>
      </c>
      <c r="G967" s="172" t="str">
        <f t="shared" si="32"/>
        <v/>
      </c>
      <c r="H967" s="171" t="str">
        <f>IF(JURNAL!D968="k",JURNAL!I968,"")</f>
        <v/>
      </c>
      <c r="I967" s="173" t="str">
        <f>IF(JURNAL!D968="k",JURNAL!J968,"")</f>
        <v/>
      </c>
      <c r="J967" s="172" t="str">
        <f t="shared" si="33"/>
        <v/>
      </c>
      <c r="K967" s="171" t="str">
        <f>IF(JURNAL!D968="k",JURNAL!L968,"")</f>
        <v/>
      </c>
      <c r="L967" s="160"/>
    </row>
    <row r="968" spans="2:12" x14ac:dyDescent="0.2">
      <c r="B968" s="159"/>
      <c r="C968" s="201" t="str">
        <f>IF(JURNAL!D969="k",JURNAL!C969,"")</f>
        <v/>
      </c>
      <c r="D968" s="173" t="str">
        <f>IF(JURNAL!D969="k",JURNAL!E969,"")</f>
        <v/>
      </c>
      <c r="E968" s="202" t="str">
        <f>IF(JURNAL!D969="k",JURNAL!F969,"")</f>
        <v/>
      </c>
      <c r="F968" s="173" t="str">
        <f>IF(JURNAL!D969="k",JURNAL!G969,"")</f>
        <v/>
      </c>
      <c r="G968" s="172" t="str">
        <f t="shared" si="32"/>
        <v/>
      </c>
      <c r="H968" s="171" t="str">
        <f>IF(JURNAL!D969="k",JURNAL!I969,"")</f>
        <v/>
      </c>
      <c r="I968" s="173" t="str">
        <f>IF(JURNAL!D969="k",JURNAL!J969,"")</f>
        <v/>
      </c>
      <c r="J968" s="172" t="str">
        <f t="shared" si="33"/>
        <v/>
      </c>
      <c r="K968" s="171" t="str">
        <f>IF(JURNAL!D969="k",JURNAL!L969,"")</f>
        <v/>
      </c>
      <c r="L968" s="160"/>
    </row>
    <row r="969" spans="2:12" x14ac:dyDescent="0.2">
      <c r="B969" s="159"/>
      <c r="C969" s="201" t="str">
        <f>IF(JURNAL!D970="k",JURNAL!C970,"")</f>
        <v/>
      </c>
      <c r="D969" s="173" t="str">
        <f>IF(JURNAL!D970="k",JURNAL!E970,"")</f>
        <v/>
      </c>
      <c r="E969" s="202" t="str">
        <f>IF(JURNAL!D970="k",JURNAL!F970,"")</f>
        <v/>
      </c>
      <c r="F969" s="173" t="str">
        <f>IF(JURNAL!D970="k",JURNAL!G970,"")</f>
        <v/>
      </c>
      <c r="G969" s="172" t="str">
        <f t="shared" si="32"/>
        <v/>
      </c>
      <c r="H969" s="171" t="str">
        <f>IF(JURNAL!D970="k",JURNAL!I970,"")</f>
        <v/>
      </c>
      <c r="I969" s="173" t="str">
        <f>IF(JURNAL!D970="k",JURNAL!J970,"")</f>
        <v/>
      </c>
      <c r="J969" s="172" t="str">
        <f t="shared" si="33"/>
        <v/>
      </c>
      <c r="K969" s="171" t="str">
        <f>IF(JURNAL!D970="k",JURNAL!L970,"")</f>
        <v/>
      </c>
      <c r="L969" s="160"/>
    </row>
    <row r="970" spans="2:12" x14ac:dyDescent="0.2">
      <c r="B970" s="159"/>
      <c r="C970" s="201" t="str">
        <f>IF(JURNAL!D971="k",JURNAL!C971,"")</f>
        <v/>
      </c>
      <c r="D970" s="173" t="str">
        <f>IF(JURNAL!D971="k",JURNAL!E971,"")</f>
        <v/>
      </c>
      <c r="E970" s="202" t="str">
        <f>IF(JURNAL!D971="k",JURNAL!F971,"")</f>
        <v/>
      </c>
      <c r="F970" s="173" t="str">
        <f>IF(JURNAL!D971="k",JURNAL!G971,"")</f>
        <v/>
      </c>
      <c r="G970" s="172" t="str">
        <f t="shared" si="32"/>
        <v/>
      </c>
      <c r="H970" s="171" t="str">
        <f>IF(JURNAL!D971="k",JURNAL!I971,"")</f>
        <v/>
      </c>
      <c r="I970" s="173" t="str">
        <f>IF(JURNAL!D971="k",JURNAL!J971,"")</f>
        <v/>
      </c>
      <c r="J970" s="172" t="str">
        <f t="shared" si="33"/>
        <v/>
      </c>
      <c r="K970" s="171" t="str">
        <f>IF(JURNAL!D971="k",JURNAL!L971,"")</f>
        <v/>
      </c>
      <c r="L970" s="160"/>
    </row>
    <row r="971" spans="2:12" x14ac:dyDescent="0.2">
      <c r="B971" s="159"/>
      <c r="C971" s="201" t="str">
        <f>IF(JURNAL!D972="k",JURNAL!C972,"")</f>
        <v/>
      </c>
      <c r="D971" s="173" t="str">
        <f>IF(JURNAL!D972="k",JURNAL!E972,"")</f>
        <v/>
      </c>
      <c r="E971" s="202" t="str">
        <f>IF(JURNAL!D972="k",JURNAL!F972,"")</f>
        <v/>
      </c>
      <c r="F971" s="173" t="str">
        <f>IF(JURNAL!D972="k",JURNAL!G972,"")</f>
        <v/>
      </c>
      <c r="G971" s="172" t="str">
        <f t="shared" si="32"/>
        <v/>
      </c>
      <c r="H971" s="171" t="str">
        <f>IF(JURNAL!D972="k",JURNAL!I972,"")</f>
        <v/>
      </c>
      <c r="I971" s="173" t="str">
        <f>IF(JURNAL!D972="k",JURNAL!J972,"")</f>
        <v/>
      </c>
      <c r="J971" s="172" t="str">
        <f t="shared" si="33"/>
        <v/>
      </c>
      <c r="K971" s="171" t="str">
        <f>IF(JURNAL!D972="k",JURNAL!L972,"")</f>
        <v/>
      </c>
      <c r="L971" s="160"/>
    </row>
    <row r="972" spans="2:12" x14ac:dyDescent="0.2">
      <c r="B972" s="159"/>
      <c r="C972" s="201" t="str">
        <f>IF(JURNAL!D973="k",JURNAL!C973,"")</f>
        <v/>
      </c>
      <c r="D972" s="173" t="str">
        <f>IF(JURNAL!D973="k",JURNAL!E973,"")</f>
        <v/>
      </c>
      <c r="E972" s="202" t="str">
        <f>IF(JURNAL!D973="k",JURNAL!F973,"")</f>
        <v/>
      </c>
      <c r="F972" s="173" t="str">
        <f>IF(JURNAL!D973="k",JURNAL!G973,"")</f>
        <v/>
      </c>
      <c r="G972" s="172" t="str">
        <f t="shared" si="32"/>
        <v/>
      </c>
      <c r="H972" s="171" t="str">
        <f>IF(JURNAL!D973="k",JURNAL!I973,"")</f>
        <v/>
      </c>
      <c r="I972" s="173" t="str">
        <f>IF(JURNAL!D973="k",JURNAL!J973,"")</f>
        <v/>
      </c>
      <c r="J972" s="172" t="str">
        <f t="shared" si="33"/>
        <v/>
      </c>
      <c r="K972" s="171" t="str">
        <f>IF(JURNAL!D973="k",JURNAL!L973,"")</f>
        <v/>
      </c>
      <c r="L972" s="160"/>
    </row>
    <row r="973" spans="2:12" x14ac:dyDescent="0.2">
      <c r="B973" s="159"/>
      <c r="C973" s="201" t="str">
        <f>IF(JURNAL!D974="k",JURNAL!C974,"")</f>
        <v/>
      </c>
      <c r="D973" s="173" t="str">
        <f>IF(JURNAL!D974="k",JURNAL!E974,"")</f>
        <v/>
      </c>
      <c r="E973" s="202" t="str">
        <f>IF(JURNAL!D974="k",JURNAL!F974,"")</f>
        <v/>
      </c>
      <c r="F973" s="173" t="str">
        <f>IF(JURNAL!D974="k",JURNAL!G974,"")</f>
        <v/>
      </c>
      <c r="G973" s="172" t="str">
        <f t="shared" si="32"/>
        <v/>
      </c>
      <c r="H973" s="171" t="str">
        <f>IF(JURNAL!D974="k",JURNAL!I974,"")</f>
        <v/>
      </c>
      <c r="I973" s="173" t="str">
        <f>IF(JURNAL!D974="k",JURNAL!J974,"")</f>
        <v/>
      </c>
      <c r="J973" s="172" t="str">
        <f t="shared" si="33"/>
        <v/>
      </c>
      <c r="K973" s="171" t="str">
        <f>IF(JURNAL!D974="k",JURNAL!L974,"")</f>
        <v/>
      </c>
      <c r="L973" s="160"/>
    </row>
    <row r="974" spans="2:12" x14ac:dyDescent="0.2">
      <c r="B974" s="159"/>
      <c r="C974" s="201" t="str">
        <f>IF(JURNAL!D975="k",JURNAL!C975,"")</f>
        <v/>
      </c>
      <c r="D974" s="173" t="str">
        <f>IF(JURNAL!D975="k",JURNAL!E975,"")</f>
        <v/>
      </c>
      <c r="E974" s="202" t="str">
        <f>IF(JURNAL!D975="k",JURNAL!F975,"")</f>
        <v/>
      </c>
      <c r="F974" s="173" t="str">
        <f>IF(JURNAL!D975="k",JURNAL!G975,"")</f>
        <v/>
      </c>
      <c r="G974" s="172" t="str">
        <f t="shared" si="32"/>
        <v/>
      </c>
      <c r="H974" s="171" t="str">
        <f>IF(JURNAL!D975="k",JURNAL!I975,"")</f>
        <v/>
      </c>
      <c r="I974" s="173" t="str">
        <f>IF(JURNAL!D975="k",JURNAL!J975,"")</f>
        <v/>
      </c>
      <c r="J974" s="172" t="str">
        <f t="shared" si="33"/>
        <v/>
      </c>
      <c r="K974" s="171" t="str">
        <f>IF(JURNAL!D975="k",JURNAL!L975,"")</f>
        <v/>
      </c>
      <c r="L974" s="160"/>
    </row>
    <row r="975" spans="2:12" x14ac:dyDescent="0.2">
      <c r="B975" s="159"/>
      <c r="C975" s="201" t="str">
        <f>IF(JURNAL!D976="k",JURNAL!C976,"")</f>
        <v/>
      </c>
      <c r="D975" s="173" t="str">
        <f>IF(JURNAL!D976="k",JURNAL!E976,"")</f>
        <v/>
      </c>
      <c r="E975" s="202" t="str">
        <f>IF(JURNAL!D976="k",JURNAL!F976,"")</f>
        <v/>
      </c>
      <c r="F975" s="173" t="str">
        <f>IF(JURNAL!D976="k",JURNAL!G976,"")</f>
        <v/>
      </c>
      <c r="G975" s="172" t="str">
        <f t="shared" si="32"/>
        <v/>
      </c>
      <c r="H975" s="171" t="str">
        <f>IF(JURNAL!D976="k",JURNAL!I976,"")</f>
        <v/>
      </c>
      <c r="I975" s="173" t="str">
        <f>IF(JURNAL!D976="k",JURNAL!J976,"")</f>
        <v/>
      </c>
      <c r="J975" s="172" t="str">
        <f t="shared" si="33"/>
        <v/>
      </c>
      <c r="K975" s="171" t="str">
        <f>IF(JURNAL!D976="k",JURNAL!L976,"")</f>
        <v/>
      </c>
      <c r="L975" s="160"/>
    </row>
    <row r="976" spans="2:12" x14ac:dyDescent="0.2">
      <c r="B976" s="159"/>
      <c r="C976" s="201" t="str">
        <f>IF(JURNAL!D977="k",JURNAL!C977,"")</f>
        <v/>
      </c>
      <c r="D976" s="173" t="str">
        <f>IF(JURNAL!D977="k",JURNAL!E977,"")</f>
        <v/>
      </c>
      <c r="E976" s="202" t="str">
        <f>IF(JURNAL!D977="k",JURNAL!F977,"")</f>
        <v/>
      </c>
      <c r="F976" s="173" t="str">
        <f>IF(JURNAL!D977="k",JURNAL!G977,"")</f>
        <v/>
      </c>
      <c r="G976" s="172" t="str">
        <f t="shared" si="32"/>
        <v/>
      </c>
      <c r="H976" s="171" t="str">
        <f>IF(JURNAL!D977="k",JURNAL!I977,"")</f>
        <v/>
      </c>
      <c r="I976" s="173" t="str">
        <f>IF(JURNAL!D977="k",JURNAL!J977,"")</f>
        <v/>
      </c>
      <c r="J976" s="172" t="str">
        <f t="shared" si="33"/>
        <v/>
      </c>
      <c r="K976" s="171" t="str">
        <f>IF(JURNAL!D977="k",JURNAL!L977,"")</f>
        <v/>
      </c>
      <c r="L976" s="160"/>
    </row>
    <row r="977" spans="2:12" x14ac:dyDescent="0.2">
      <c r="B977" s="159"/>
      <c r="C977" s="201" t="str">
        <f>IF(JURNAL!D978="k",JURNAL!C978,"")</f>
        <v/>
      </c>
      <c r="D977" s="173" t="str">
        <f>IF(JURNAL!D978="k",JURNAL!E978,"")</f>
        <v/>
      </c>
      <c r="E977" s="202" t="str">
        <f>IF(JURNAL!D978="k",JURNAL!F978,"")</f>
        <v/>
      </c>
      <c r="F977" s="173" t="str">
        <f>IF(JURNAL!D978="k",JURNAL!G978,"")</f>
        <v/>
      </c>
      <c r="G977" s="172" t="str">
        <f t="shared" si="32"/>
        <v/>
      </c>
      <c r="H977" s="171" t="str">
        <f>IF(JURNAL!D978="k",JURNAL!I978,"")</f>
        <v/>
      </c>
      <c r="I977" s="173" t="str">
        <f>IF(JURNAL!D978="k",JURNAL!J978,"")</f>
        <v/>
      </c>
      <c r="J977" s="172" t="str">
        <f t="shared" si="33"/>
        <v/>
      </c>
      <c r="K977" s="171" t="str">
        <f>IF(JURNAL!D978="k",JURNAL!L978,"")</f>
        <v/>
      </c>
      <c r="L977" s="160"/>
    </row>
    <row r="978" spans="2:12" x14ac:dyDescent="0.2">
      <c r="B978" s="159"/>
      <c r="C978" s="201" t="str">
        <f>IF(JURNAL!D979="k",JURNAL!C979,"")</f>
        <v/>
      </c>
      <c r="D978" s="173" t="str">
        <f>IF(JURNAL!D979="k",JURNAL!E979,"")</f>
        <v/>
      </c>
      <c r="E978" s="202" t="str">
        <f>IF(JURNAL!D979="k",JURNAL!F979,"")</f>
        <v/>
      </c>
      <c r="F978" s="173" t="str">
        <f>IF(JURNAL!D979="k",JURNAL!G979,"")</f>
        <v/>
      </c>
      <c r="G978" s="172" t="str">
        <f t="shared" si="32"/>
        <v/>
      </c>
      <c r="H978" s="171" t="str">
        <f>IF(JURNAL!D979="k",JURNAL!I979,"")</f>
        <v/>
      </c>
      <c r="I978" s="173" t="str">
        <f>IF(JURNAL!D979="k",JURNAL!J979,"")</f>
        <v/>
      </c>
      <c r="J978" s="172" t="str">
        <f t="shared" si="33"/>
        <v/>
      </c>
      <c r="K978" s="171" t="str">
        <f>IF(JURNAL!D979="k",JURNAL!L979,"")</f>
        <v/>
      </c>
      <c r="L978" s="160"/>
    </row>
    <row r="979" spans="2:12" x14ac:dyDescent="0.2">
      <c r="B979" s="159"/>
      <c r="C979" s="201" t="str">
        <f>IF(JURNAL!D980="k",JURNAL!C980,"")</f>
        <v/>
      </c>
      <c r="D979" s="173" t="str">
        <f>IF(JURNAL!D980="k",JURNAL!E980,"")</f>
        <v/>
      </c>
      <c r="E979" s="202" t="str">
        <f>IF(JURNAL!D980="k",JURNAL!F980,"")</f>
        <v/>
      </c>
      <c r="F979" s="173" t="str">
        <f>IF(JURNAL!D980="k",JURNAL!G980,"")</f>
        <v/>
      </c>
      <c r="G979" s="172" t="str">
        <f t="shared" si="32"/>
        <v/>
      </c>
      <c r="H979" s="171" t="str">
        <f>IF(JURNAL!D980="k",JURNAL!I980,"")</f>
        <v/>
      </c>
      <c r="I979" s="173" t="str">
        <f>IF(JURNAL!D980="k",JURNAL!J980,"")</f>
        <v/>
      </c>
      <c r="J979" s="172" t="str">
        <f t="shared" si="33"/>
        <v/>
      </c>
      <c r="K979" s="171" t="str">
        <f>IF(JURNAL!D980="k",JURNAL!L980,"")</f>
        <v/>
      </c>
      <c r="L979" s="160"/>
    </row>
    <row r="980" spans="2:12" x14ac:dyDescent="0.2">
      <c r="B980" s="159"/>
      <c r="C980" s="201" t="str">
        <f>IF(JURNAL!D981="k",JURNAL!C981,"")</f>
        <v/>
      </c>
      <c r="D980" s="173" t="str">
        <f>IF(JURNAL!D981="k",JURNAL!E981,"")</f>
        <v/>
      </c>
      <c r="E980" s="202" t="str">
        <f>IF(JURNAL!D981="k",JURNAL!F981,"")</f>
        <v/>
      </c>
      <c r="F980" s="173" t="str">
        <f>IF(JURNAL!D981="k",JURNAL!G981,"")</f>
        <v/>
      </c>
      <c r="G980" s="172" t="str">
        <f t="shared" si="32"/>
        <v/>
      </c>
      <c r="H980" s="171" t="str">
        <f>IF(JURNAL!D981="k",JURNAL!I981,"")</f>
        <v/>
      </c>
      <c r="I980" s="173" t="str">
        <f>IF(JURNAL!D981="k",JURNAL!J981,"")</f>
        <v/>
      </c>
      <c r="J980" s="172" t="str">
        <f t="shared" si="33"/>
        <v/>
      </c>
      <c r="K980" s="171" t="str">
        <f>IF(JURNAL!D981="k",JURNAL!L981,"")</f>
        <v/>
      </c>
      <c r="L980" s="160"/>
    </row>
    <row r="981" spans="2:12" x14ac:dyDescent="0.2">
      <c r="B981" s="159"/>
      <c r="C981" s="201" t="str">
        <f>IF(JURNAL!D982="k",JURNAL!C982,"")</f>
        <v/>
      </c>
      <c r="D981" s="173" t="str">
        <f>IF(JURNAL!D982="k",JURNAL!E982,"")</f>
        <v/>
      </c>
      <c r="E981" s="202" t="str">
        <f>IF(JURNAL!D982="k",JURNAL!F982,"")</f>
        <v/>
      </c>
      <c r="F981" s="173" t="str">
        <f>IF(JURNAL!D982="k",JURNAL!G982,"")</f>
        <v/>
      </c>
      <c r="G981" s="172" t="str">
        <f t="shared" si="32"/>
        <v/>
      </c>
      <c r="H981" s="171" t="str">
        <f>IF(JURNAL!D982="k",JURNAL!I982,"")</f>
        <v/>
      </c>
      <c r="I981" s="173" t="str">
        <f>IF(JURNAL!D982="k",JURNAL!J982,"")</f>
        <v/>
      </c>
      <c r="J981" s="172" t="str">
        <f t="shared" si="33"/>
        <v/>
      </c>
      <c r="K981" s="171" t="str">
        <f>IF(JURNAL!D982="k",JURNAL!L982,"")</f>
        <v/>
      </c>
      <c r="L981" s="160"/>
    </row>
    <row r="982" spans="2:12" x14ac:dyDescent="0.2">
      <c r="B982" s="159"/>
      <c r="C982" s="201" t="str">
        <f>IF(JURNAL!D983="k",JURNAL!C983,"")</f>
        <v/>
      </c>
      <c r="D982" s="173" t="str">
        <f>IF(JURNAL!D983="k",JURNAL!E983,"")</f>
        <v/>
      </c>
      <c r="E982" s="202" t="str">
        <f>IF(JURNAL!D983="k",JURNAL!F983,"")</f>
        <v/>
      </c>
      <c r="F982" s="173" t="str">
        <f>IF(JURNAL!D983="k",JURNAL!G983,"")</f>
        <v/>
      </c>
      <c r="G982" s="172" t="str">
        <f t="shared" si="32"/>
        <v/>
      </c>
      <c r="H982" s="171" t="str">
        <f>IF(JURNAL!D983="k",JURNAL!I983,"")</f>
        <v/>
      </c>
      <c r="I982" s="173" t="str">
        <f>IF(JURNAL!D983="k",JURNAL!J983,"")</f>
        <v/>
      </c>
      <c r="J982" s="172" t="str">
        <f t="shared" si="33"/>
        <v/>
      </c>
      <c r="K982" s="171" t="str">
        <f>IF(JURNAL!D983="k",JURNAL!L983,"")</f>
        <v/>
      </c>
      <c r="L982" s="160"/>
    </row>
    <row r="983" spans="2:12" x14ac:dyDescent="0.2">
      <c r="B983" s="159"/>
      <c r="C983" s="201" t="str">
        <f>IF(JURNAL!D984="k",JURNAL!C984,"")</f>
        <v/>
      </c>
      <c r="D983" s="173" t="str">
        <f>IF(JURNAL!D984="k",JURNAL!E984,"")</f>
        <v/>
      </c>
      <c r="E983" s="202" t="str">
        <f>IF(JURNAL!D984="k",JURNAL!F984,"")</f>
        <v/>
      </c>
      <c r="F983" s="173" t="str">
        <f>IF(JURNAL!D984="k",JURNAL!G984,"")</f>
        <v/>
      </c>
      <c r="G983" s="172" t="str">
        <f t="shared" si="32"/>
        <v/>
      </c>
      <c r="H983" s="171" t="str">
        <f>IF(JURNAL!D984="k",JURNAL!I984,"")</f>
        <v/>
      </c>
      <c r="I983" s="173" t="str">
        <f>IF(JURNAL!D984="k",JURNAL!J984,"")</f>
        <v/>
      </c>
      <c r="J983" s="172" t="str">
        <f t="shared" si="33"/>
        <v/>
      </c>
      <c r="K983" s="171" t="str">
        <f>IF(JURNAL!D984="k",JURNAL!L984,"")</f>
        <v/>
      </c>
      <c r="L983" s="160"/>
    </row>
    <row r="984" spans="2:12" x14ac:dyDescent="0.2">
      <c r="B984" s="159"/>
      <c r="C984" s="201" t="str">
        <f>IF(JURNAL!D985="k",JURNAL!C985,"")</f>
        <v/>
      </c>
      <c r="D984" s="173" t="str">
        <f>IF(JURNAL!D985="k",JURNAL!E985,"")</f>
        <v/>
      </c>
      <c r="E984" s="202" t="str">
        <f>IF(JURNAL!D985="k",JURNAL!F985,"")</f>
        <v/>
      </c>
      <c r="F984" s="173" t="str">
        <f>IF(JURNAL!D985="k",JURNAL!G985,"")</f>
        <v/>
      </c>
      <c r="G984" s="172" t="str">
        <f t="shared" si="32"/>
        <v/>
      </c>
      <c r="H984" s="171" t="str">
        <f>IF(JURNAL!D985="k",JURNAL!I985,"")</f>
        <v/>
      </c>
      <c r="I984" s="173" t="str">
        <f>IF(JURNAL!D985="k",JURNAL!J985,"")</f>
        <v/>
      </c>
      <c r="J984" s="172" t="str">
        <f t="shared" si="33"/>
        <v/>
      </c>
      <c r="K984" s="171" t="str">
        <f>IF(JURNAL!D985="k",JURNAL!L985,"")</f>
        <v/>
      </c>
      <c r="L984" s="160"/>
    </row>
    <row r="985" spans="2:12" x14ac:dyDescent="0.2">
      <c r="B985" s="159"/>
      <c r="C985" s="201" t="str">
        <f>IF(JURNAL!D986="k",JURNAL!C986,"")</f>
        <v/>
      </c>
      <c r="D985" s="173" t="str">
        <f>IF(JURNAL!D986="k",JURNAL!E986,"")</f>
        <v/>
      </c>
      <c r="E985" s="202" t="str">
        <f>IF(JURNAL!D986="k",JURNAL!F986,"")</f>
        <v/>
      </c>
      <c r="F985" s="173" t="str">
        <f>IF(JURNAL!D986="k",JURNAL!G986,"")</f>
        <v/>
      </c>
      <c r="G985" s="172" t="str">
        <f t="shared" si="32"/>
        <v/>
      </c>
      <c r="H985" s="171" t="str">
        <f>IF(JURNAL!D986="k",JURNAL!I986,"")</f>
        <v/>
      </c>
      <c r="I985" s="173" t="str">
        <f>IF(JURNAL!D986="k",JURNAL!J986,"")</f>
        <v/>
      </c>
      <c r="J985" s="172" t="str">
        <f t="shared" si="33"/>
        <v/>
      </c>
      <c r="K985" s="171" t="str">
        <f>IF(JURNAL!D986="k",JURNAL!L986,"")</f>
        <v/>
      </c>
      <c r="L985" s="160"/>
    </row>
    <row r="986" spans="2:12" x14ac:dyDescent="0.2">
      <c r="B986" s="159"/>
      <c r="C986" s="201" t="str">
        <f>IF(JURNAL!D987="k",JURNAL!C987,"")</f>
        <v/>
      </c>
      <c r="D986" s="173" t="str">
        <f>IF(JURNAL!D987="k",JURNAL!E987,"")</f>
        <v/>
      </c>
      <c r="E986" s="202" t="str">
        <f>IF(JURNAL!D987="k",JURNAL!F987,"")</f>
        <v/>
      </c>
      <c r="F986" s="173" t="str">
        <f>IF(JURNAL!D987="k",JURNAL!G987,"")</f>
        <v/>
      </c>
      <c r="G986" s="172" t="str">
        <f t="shared" si="32"/>
        <v/>
      </c>
      <c r="H986" s="171" t="str">
        <f>IF(JURNAL!D987="k",JURNAL!I987,"")</f>
        <v/>
      </c>
      <c r="I986" s="173" t="str">
        <f>IF(JURNAL!D987="k",JURNAL!J987,"")</f>
        <v/>
      </c>
      <c r="J986" s="172" t="str">
        <f t="shared" si="33"/>
        <v/>
      </c>
      <c r="K986" s="171" t="str">
        <f>IF(JURNAL!D987="k",JURNAL!L987,"")</f>
        <v/>
      </c>
      <c r="L986" s="160"/>
    </row>
    <row r="987" spans="2:12" x14ac:dyDescent="0.2">
      <c r="B987" s="159"/>
      <c r="C987" s="201" t="str">
        <f>IF(JURNAL!D988="k",JURNAL!C988,"")</f>
        <v/>
      </c>
      <c r="D987" s="173" t="str">
        <f>IF(JURNAL!D988="k",JURNAL!E988,"")</f>
        <v/>
      </c>
      <c r="E987" s="202" t="str">
        <f>IF(JURNAL!D988="k",JURNAL!F988,"")</f>
        <v/>
      </c>
      <c r="F987" s="173" t="str">
        <f>IF(JURNAL!D988="k",JURNAL!G988,"")</f>
        <v/>
      </c>
      <c r="G987" s="172" t="str">
        <f t="shared" si="32"/>
        <v/>
      </c>
      <c r="H987" s="171" t="str">
        <f>IF(JURNAL!D988="k",JURNAL!I988,"")</f>
        <v/>
      </c>
      <c r="I987" s="173" t="str">
        <f>IF(JURNAL!D988="k",JURNAL!J988,"")</f>
        <v/>
      </c>
      <c r="J987" s="172" t="str">
        <f t="shared" si="33"/>
        <v/>
      </c>
      <c r="K987" s="171" t="str">
        <f>IF(JURNAL!D988="k",JURNAL!L988,"")</f>
        <v/>
      </c>
      <c r="L987" s="160"/>
    </row>
    <row r="988" spans="2:12" x14ac:dyDescent="0.2">
      <c r="B988" s="159"/>
      <c r="C988" s="201" t="str">
        <f>IF(JURNAL!D989="k",JURNAL!C989,"")</f>
        <v/>
      </c>
      <c r="D988" s="173" t="str">
        <f>IF(JURNAL!D989="k",JURNAL!E989,"")</f>
        <v/>
      </c>
      <c r="E988" s="202" t="str">
        <f>IF(JURNAL!D989="k",JURNAL!F989,"")</f>
        <v/>
      </c>
      <c r="F988" s="173" t="str">
        <f>IF(JURNAL!D989="k",JURNAL!G989,"")</f>
        <v/>
      </c>
      <c r="G988" s="172" t="str">
        <f t="shared" si="32"/>
        <v/>
      </c>
      <c r="H988" s="171" t="str">
        <f>IF(JURNAL!D989="k",JURNAL!I989,"")</f>
        <v/>
      </c>
      <c r="I988" s="173" t="str">
        <f>IF(JURNAL!D989="k",JURNAL!J989,"")</f>
        <v/>
      </c>
      <c r="J988" s="172" t="str">
        <f t="shared" si="33"/>
        <v/>
      </c>
      <c r="K988" s="171" t="str">
        <f>IF(JURNAL!D989="k",JURNAL!L989,"")</f>
        <v/>
      </c>
      <c r="L988" s="160"/>
    </row>
    <row r="989" spans="2:12" x14ac:dyDescent="0.2">
      <c r="B989" s="159"/>
      <c r="C989" s="201" t="str">
        <f>IF(JURNAL!D990="k",JURNAL!C990,"")</f>
        <v/>
      </c>
      <c r="D989" s="173" t="str">
        <f>IF(JURNAL!D990="k",JURNAL!E990,"")</f>
        <v/>
      </c>
      <c r="E989" s="202" t="str">
        <f>IF(JURNAL!D990="k",JURNAL!F990,"")</f>
        <v/>
      </c>
      <c r="F989" s="173" t="str">
        <f>IF(JURNAL!D990="k",JURNAL!G990,"")</f>
        <v/>
      </c>
      <c r="G989" s="172" t="str">
        <f t="shared" si="32"/>
        <v/>
      </c>
      <c r="H989" s="171" t="str">
        <f>IF(JURNAL!D990="k",JURNAL!I990,"")</f>
        <v/>
      </c>
      <c r="I989" s="173" t="str">
        <f>IF(JURNAL!D990="k",JURNAL!J990,"")</f>
        <v/>
      </c>
      <c r="J989" s="172" t="str">
        <f t="shared" si="33"/>
        <v/>
      </c>
      <c r="K989" s="171" t="str">
        <f>IF(JURNAL!D990="k",JURNAL!L990,"")</f>
        <v/>
      </c>
      <c r="L989" s="160"/>
    </row>
    <row r="990" spans="2:12" x14ac:dyDescent="0.2">
      <c r="B990" s="159"/>
      <c r="C990" s="201" t="str">
        <f>IF(JURNAL!D991="k",JURNAL!C991,"")</f>
        <v/>
      </c>
      <c r="D990" s="173" t="str">
        <f>IF(JURNAL!D991="k",JURNAL!E991,"")</f>
        <v/>
      </c>
      <c r="E990" s="202" t="str">
        <f>IF(JURNAL!D991="k",JURNAL!F991,"")</f>
        <v/>
      </c>
      <c r="F990" s="173" t="str">
        <f>IF(JURNAL!D991="k",JURNAL!G991,"")</f>
        <v/>
      </c>
      <c r="G990" s="172" t="str">
        <f t="shared" si="32"/>
        <v/>
      </c>
      <c r="H990" s="171" t="str">
        <f>IF(JURNAL!D991="k",JURNAL!I991,"")</f>
        <v/>
      </c>
      <c r="I990" s="173" t="str">
        <f>IF(JURNAL!D991="k",JURNAL!J991,"")</f>
        <v/>
      </c>
      <c r="J990" s="172" t="str">
        <f t="shared" si="33"/>
        <v/>
      </c>
      <c r="K990" s="171" t="str">
        <f>IF(JURNAL!D991="k",JURNAL!L991,"")</f>
        <v/>
      </c>
      <c r="L990" s="160"/>
    </row>
    <row r="991" spans="2:12" x14ac:dyDescent="0.2">
      <c r="B991" s="159"/>
      <c r="C991" s="201" t="str">
        <f>IF(JURNAL!D992="k",JURNAL!C992,"")</f>
        <v/>
      </c>
      <c r="D991" s="173" t="str">
        <f>IF(JURNAL!D992="k",JURNAL!E992,"")</f>
        <v/>
      </c>
      <c r="E991" s="202" t="str">
        <f>IF(JURNAL!D992="k",JURNAL!F992,"")</f>
        <v/>
      </c>
      <c r="F991" s="173" t="str">
        <f>IF(JURNAL!D992="k",JURNAL!G992,"")</f>
        <v/>
      </c>
      <c r="G991" s="172" t="str">
        <f t="shared" si="32"/>
        <v/>
      </c>
      <c r="H991" s="171" t="str">
        <f>IF(JURNAL!D992="k",JURNAL!I992,"")</f>
        <v/>
      </c>
      <c r="I991" s="173" t="str">
        <f>IF(JURNAL!D992="k",JURNAL!J992,"")</f>
        <v/>
      </c>
      <c r="J991" s="172" t="str">
        <f t="shared" si="33"/>
        <v/>
      </c>
      <c r="K991" s="171" t="str">
        <f>IF(JURNAL!D992="k",JURNAL!L992,"")</f>
        <v/>
      </c>
      <c r="L991" s="160"/>
    </row>
    <row r="992" spans="2:12" x14ac:dyDescent="0.2">
      <c r="B992" s="159"/>
      <c r="C992" s="201" t="str">
        <f>IF(JURNAL!D993="k",JURNAL!C993,"")</f>
        <v/>
      </c>
      <c r="D992" s="173" t="str">
        <f>IF(JURNAL!D993="k",JURNAL!E993,"")</f>
        <v/>
      </c>
      <c r="E992" s="202" t="str">
        <f>IF(JURNAL!D993="k",JURNAL!F993,"")</f>
        <v/>
      </c>
      <c r="F992" s="173" t="str">
        <f>IF(JURNAL!D993="k",JURNAL!G993,"")</f>
        <v/>
      </c>
      <c r="G992" s="172" t="str">
        <f t="shared" si="32"/>
        <v/>
      </c>
      <c r="H992" s="171" t="str">
        <f>IF(JURNAL!D993="k",JURNAL!I993,"")</f>
        <v/>
      </c>
      <c r="I992" s="173" t="str">
        <f>IF(JURNAL!D993="k",JURNAL!J993,"")</f>
        <v/>
      </c>
      <c r="J992" s="172" t="str">
        <f t="shared" si="33"/>
        <v/>
      </c>
      <c r="K992" s="171" t="str">
        <f>IF(JURNAL!D993="k",JURNAL!L993,"")</f>
        <v/>
      </c>
      <c r="L992" s="160"/>
    </row>
    <row r="993" spans="2:12" x14ac:dyDescent="0.2">
      <c r="B993" s="159"/>
      <c r="C993" s="201" t="str">
        <f>IF(JURNAL!D994="k",JURNAL!C994,"")</f>
        <v/>
      </c>
      <c r="D993" s="173" t="str">
        <f>IF(JURNAL!D994="k",JURNAL!E994,"")</f>
        <v/>
      </c>
      <c r="E993" s="202" t="str">
        <f>IF(JURNAL!D994="k",JURNAL!F994,"")</f>
        <v/>
      </c>
      <c r="F993" s="173" t="str">
        <f>IF(JURNAL!D994="k",JURNAL!G994,"")</f>
        <v/>
      </c>
      <c r="G993" s="172" t="str">
        <f t="shared" si="32"/>
        <v/>
      </c>
      <c r="H993" s="171" t="str">
        <f>IF(JURNAL!D994="k",JURNAL!I994,"")</f>
        <v/>
      </c>
      <c r="I993" s="173" t="str">
        <f>IF(JURNAL!D994="k",JURNAL!J994,"")</f>
        <v/>
      </c>
      <c r="J993" s="172" t="str">
        <f t="shared" si="33"/>
        <v/>
      </c>
      <c r="K993" s="171" t="str">
        <f>IF(JURNAL!D994="k",JURNAL!L994,"")</f>
        <v/>
      </c>
      <c r="L993" s="160"/>
    </row>
    <row r="994" spans="2:12" x14ac:dyDescent="0.2">
      <c r="B994" s="159"/>
      <c r="C994" s="201" t="str">
        <f>IF(JURNAL!D995="k",JURNAL!C995,"")</f>
        <v/>
      </c>
      <c r="D994" s="173" t="str">
        <f>IF(JURNAL!D995="k",JURNAL!E995,"")</f>
        <v/>
      </c>
      <c r="E994" s="202" t="str">
        <f>IF(JURNAL!D995="k",JURNAL!F995,"")</f>
        <v/>
      </c>
      <c r="F994" s="173" t="str">
        <f>IF(JURNAL!D995="k",JURNAL!G995,"")</f>
        <v/>
      </c>
      <c r="G994" s="172" t="str">
        <f t="shared" si="32"/>
        <v/>
      </c>
      <c r="H994" s="171" t="str">
        <f>IF(JURNAL!D995="k",JURNAL!I995,"")</f>
        <v/>
      </c>
      <c r="I994" s="173" t="str">
        <f>IF(JURNAL!D995="k",JURNAL!J995,"")</f>
        <v/>
      </c>
      <c r="J994" s="172" t="str">
        <f t="shared" si="33"/>
        <v/>
      </c>
      <c r="K994" s="171" t="str">
        <f>IF(JURNAL!D995="k",JURNAL!L995,"")</f>
        <v/>
      </c>
      <c r="L994" s="160"/>
    </row>
    <row r="995" spans="2:12" x14ac:dyDescent="0.2">
      <c r="B995" s="159"/>
      <c r="C995" s="201" t="str">
        <f>IF(JURNAL!D996="k",JURNAL!C996,"")</f>
        <v/>
      </c>
      <c r="D995" s="173" t="str">
        <f>IF(JURNAL!D996="k",JURNAL!E996,"")</f>
        <v/>
      </c>
      <c r="E995" s="202" t="str">
        <f>IF(JURNAL!D996="k",JURNAL!F996,"")</f>
        <v/>
      </c>
      <c r="F995" s="173" t="str">
        <f>IF(JURNAL!D996="k",JURNAL!G996,"")</f>
        <v/>
      </c>
      <c r="G995" s="172" t="str">
        <f t="shared" si="32"/>
        <v/>
      </c>
      <c r="H995" s="171" t="str">
        <f>IF(JURNAL!D996="k",JURNAL!I996,"")</f>
        <v/>
      </c>
      <c r="I995" s="173" t="str">
        <f>IF(JURNAL!D996="k",JURNAL!J996,"")</f>
        <v/>
      </c>
      <c r="J995" s="172" t="str">
        <f t="shared" si="33"/>
        <v/>
      </c>
      <c r="K995" s="171" t="str">
        <f>IF(JURNAL!D996="k",JURNAL!L996,"")</f>
        <v/>
      </c>
      <c r="L995" s="160"/>
    </row>
    <row r="996" spans="2:12" x14ac:dyDescent="0.2">
      <c r="B996" s="159"/>
      <c r="C996" s="201" t="str">
        <f>IF(JURNAL!D997="k",JURNAL!C997,"")</f>
        <v/>
      </c>
      <c r="D996" s="173" t="str">
        <f>IF(JURNAL!D997="k",JURNAL!E997,"")</f>
        <v/>
      </c>
      <c r="E996" s="202" t="str">
        <f>IF(JURNAL!D997="k",JURNAL!F997,"")</f>
        <v/>
      </c>
      <c r="F996" s="173" t="str">
        <f>IF(JURNAL!D997="k",JURNAL!G997,"")</f>
        <v/>
      </c>
      <c r="G996" s="172" t="str">
        <f t="shared" si="32"/>
        <v/>
      </c>
      <c r="H996" s="171" t="str">
        <f>IF(JURNAL!D997="k",JURNAL!I997,"")</f>
        <v/>
      </c>
      <c r="I996" s="173" t="str">
        <f>IF(JURNAL!D997="k",JURNAL!J997,"")</f>
        <v/>
      </c>
      <c r="J996" s="172" t="str">
        <f t="shared" si="33"/>
        <v/>
      </c>
      <c r="K996" s="171" t="str">
        <f>IF(JURNAL!D997="k",JURNAL!L997,"")</f>
        <v/>
      </c>
      <c r="L996" s="160"/>
    </row>
    <row r="997" spans="2:12" x14ac:dyDescent="0.2">
      <c r="B997" s="159"/>
      <c r="C997" s="201" t="str">
        <f>IF(JURNAL!D998="k",JURNAL!C998,"")</f>
        <v/>
      </c>
      <c r="D997" s="173" t="str">
        <f>IF(JURNAL!D998="k",JURNAL!E998,"")</f>
        <v/>
      </c>
      <c r="E997" s="202" t="str">
        <f>IF(JURNAL!D998="k",JURNAL!F998,"")</f>
        <v/>
      </c>
      <c r="F997" s="173" t="str">
        <f>IF(JURNAL!D998="k",JURNAL!G998,"")</f>
        <v/>
      </c>
      <c r="G997" s="172" t="str">
        <f t="shared" ref="G997:G1060" si="34">IF(F997="","",VLOOKUP(F997,NamaAkun,2))</f>
        <v/>
      </c>
      <c r="H997" s="171" t="str">
        <f>IF(JURNAL!D998="k",JURNAL!I998,"")</f>
        <v/>
      </c>
      <c r="I997" s="173" t="str">
        <f>IF(JURNAL!D998="k",JURNAL!J998,"")</f>
        <v/>
      </c>
      <c r="J997" s="172" t="str">
        <f t="shared" ref="J997:J1060" si="35">IF(I997="","",VLOOKUP(I997,NamaAkun,2))</f>
        <v/>
      </c>
      <c r="K997" s="171" t="str">
        <f>IF(JURNAL!D998="k",JURNAL!L998,"")</f>
        <v/>
      </c>
      <c r="L997" s="160"/>
    </row>
    <row r="998" spans="2:12" x14ac:dyDescent="0.2">
      <c r="B998" s="159"/>
      <c r="C998" s="201" t="str">
        <f>IF(JURNAL!D999="k",JURNAL!C999,"")</f>
        <v/>
      </c>
      <c r="D998" s="173" t="str">
        <f>IF(JURNAL!D999="k",JURNAL!E999,"")</f>
        <v/>
      </c>
      <c r="E998" s="202" t="str">
        <f>IF(JURNAL!D999="k",JURNAL!F999,"")</f>
        <v/>
      </c>
      <c r="F998" s="173" t="str">
        <f>IF(JURNAL!D999="k",JURNAL!G999,"")</f>
        <v/>
      </c>
      <c r="G998" s="172" t="str">
        <f t="shared" si="34"/>
        <v/>
      </c>
      <c r="H998" s="171" t="str">
        <f>IF(JURNAL!D999="k",JURNAL!I999,"")</f>
        <v/>
      </c>
      <c r="I998" s="173" t="str">
        <f>IF(JURNAL!D999="k",JURNAL!J999,"")</f>
        <v/>
      </c>
      <c r="J998" s="172" t="str">
        <f t="shared" si="35"/>
        <v/>
      </c>
      <c r="K998" s="171" t="str">
        <f>IF(JURNAL!D999="k",JURNAL!L999,"")</f>
        <v/>
      </c>
      <c r="L998" s="160"/>
    </row>
    <row r="999" spans="2:12" x14ac:dyDescent="0.2">
      <c r="B999" s="159"/>
      <c r="C999" s="201" t="str">
        <f>IF(JURNAL!D1000="k",JURNAL!C1000,"")</f>
        <v/>
      </c>
      <c r="D999" s="173" t="str">
        <f>IF(JURNAL!D1000="k",JURNAL!E1000,"")</f>
        <v/>
      </c>
      <c r="E999" s="202" t="str">
        <f>IF(JURNAL!D1000="k",JURNAL!F1000,"")</f>
        <v/>
      </c>
      <c r="F999" s="173" t="str">
        <f>IF(JURNAL!D1000="k",JURNAL!G1000,"")</f>
        <v/>
      </c>
      <c r="G999" s="172" t="str">
        <f t="shared" si="34"/>
        <v/>
      </c>
      <c r="H999" s="171" t="str">
        <f>IF(JURNAL!D1000="k",JURNAL!I1000,"")</f>
        <v/>
      </c>
      <c r="I999" s="173" t="str">
        <f>IF(JURNAL!D1000="k",JURNAL!J1000,"")</f>
        <v/>
      </c>
      <c r="J999" s="172" t="str">
        <f t="shared" si="35"/>
        <v/>
      </c>
      <c r="K999" s="171" t="str">
        <f>IF(JURNAL!D1000="k",JURNAL!L1000,"")</f>
        <v/>
      </c>
      <c r="L999" s="160"/>
    </row>
    <row r="1000" spans="2:12" x14ac:dyDescent="0.2">
      <c r="B1000" s="159"/>
      <c r="C1000" s="201" t="str">
        <f>IF(JURNAL!D1001="k",JURNAL!C1001,"")</f>
        <v/>
      </c>
      <c r="D1000" s="173" t="str">
        <f>IF(JURNAL!D1001="k",JURNAL!E1001,"")</f>
        <v/>
      </c>
      <c r="E1000" s="202" t="str">
        <f>IF(JURNAL!D1001="k",JURNAL!F1001,"")</f>
        <v/>
      </c>
      <c r="F1000" s="173" t="str">
        <f>IF(JURNAL!D1001="k",JURNAL!G1001,"")</f>
        <v/>
      </c>
      <c r="G1000" s="172" t="str">
        <f t="shared" si="34"/>
        <v/>
      </c>
      <c r="H1000" s="171" t="str">
        <f>IF(JURNAL!D1001="k",JURNAL!I1001,"")</f>
        <v/>
      </c>
      <c r="I1000" s="173" t="str">
        <f>IF(JURNAL!D1001="k",JURNAL!J1001,"")</f>
        <v/>
      </c>
      <c r="J1000" s="172" t="str">
        <f t="shared" si="35"/>
        <v/>
      </c>
      <c r="K1000" s="171" t="str">
        <f>IF(JURNAL!D1001="k",JURNAL!L1001,"")</f>
        <v/>
      </c>
      <c r="L1000" s="160"/>
    </row>
    <row r="1001" spans="2:12" x14ac:dyDescent="0.2">
      <c r="B1001" s="159"/>
      <c r="C1001" s="201" t="str">
        <f>IF(JURNAL!D1002="k",JURNAL!C1002,"")</f>
        <v/>
      </c>
      <c r="D1001" s="173" t="str">
        <f>IF(JURNAL!D1002="k",JURNAL!E1002,"")</f>
        <v/>
      </c>
      <c r="E1001" s="202" t="str">
        <f>IF(JURNAL!D1002="k",JURNAL!F1002,"")</f>
        <v/>
      </c>
      <c r="F1001" s="173" t="str">
        <f>IF(JURNAL!D1002="k",JURNAL!G1002,"")</f>
        <v/>
      </c>
      <c r="G1001" s="172" t="str">
        <f t="shared" si="34"/>
        <v/>
      </c>
      <c r="H1001" s="171" t="str">
        <f>IF(JURNAL!D1002="k",JURNAL!I1002,"")</f>
        <v/>
      </c>
      <c r="I1001" s="173" t="str">
        <f>IF(JURNAL!D1002="k",JURNAL!J1002,"")</f>
        <v/>
      </c>
      <c r="J1001" s="172" t="str">
        <f t="shared" si="35"/>
        <v/>
      </c>
      <c r="K1001" s="171" t="str">
        <f>IF(JURNAL!D1002="k",JURNAL!L1002,"")</f>
        <v/>
      </c>
      <c r="L1001" s="160"/>
    </row>
    <row r="1002" spans="2:12" x14ac:dyDescent="0.2">
      <c r="B1002" s="159"/>
      <c r="C1002" s="201" t="str">
        <f>IF(JURNAL!D1003="k",JURNAL!C1003,"")</f>
        <v/>
      </c>
      <c r="D1002" s="173" t="str">
        <f>IF(JURNAL!D1003="k",JURNAL!E1003,"")</f>
        <v/>
      </c>
      <c r="E1002" s="202" t="str">
        <f>IF(JURNAL!D1003="k",JURNAL!F1003,"")</f>
        <v/>
      </c>
      <c r="F1002" s="173" t="str">
        <f>IF(JURNAL!D1003="k",JURNAL!G1003,"")</f>
        <v/>
      </c>
      <c r="G1002" s="172" t="str">
        <f t="shared" si="34"/>
        <v/>
      </c>
      <c r="H1002" s="171" t="str">
        <f>IF(JURNAL!D1003="k",JURNAL!I1003,"")</f>
        <v/>
      </c>
      <c r="I1002" s="173" t="str">
        <f>IF(JURNAL!D1003="k",JURNAL!J1003,"")</f>
        <v/>
      </c>
      <c r="J1002" s="172" t="str">
        <f t="shared" si="35"/>
        <v/>
      </c>
      <c r="K1002" s="171" t="str">
        <f>IF(JURNAL!D1003="k",JURNAL!L1003,"")</f>
        <v/>
      </c>
      <c r="L1002" s="160"/>
    </row>
    <row r="1003" spans="2:12" x14ac:dyDescent="0.2">
      <c r="B1003" s="159"/>
      <c r="C1003" s="201" t="str">
        <f>IF(JURNAL!D1004="k",JURNAL!C1004,"")</f>
        <v/>
      </c>
      <c r="D1003" s="173" t="str">
        <f>IF(JURNAL!D1004="k",JURNAL!E1004,"")</f>
        <v/>
      </c>
      <c r="E1003" s="202" t="str">
        <f>IF(JURNAL!D1004="k",JURNAL!F1004,"")</f>
        <v/>
      </c>
      <c r="F1003" s="173" t="str">
        <f>IF(JURNAL!D1004="k",JURNAL!G1004,"")</f>
        <v/>
      </c>
      <c r="G1003" s="172" t="str">
        <f t="shared" si="34"/>
        <v/>
      </c>
      <c r="H1003" s="171" t="str">
        <f>IF(JURNAL!D1004="k",JURNAL!I1004,"")</f>
        <v/>
      </c>
      <c r="I1003" s="173" t="str">
        <f>IF(JURNAL!D1004="k",JURNAL!J1004,"")</f>
        <v/>
      </c>
      <c r="J1003" s="172" t="str">
        <f t="shared" si="35"/>
        <v/>
      </c>
      <c r="K1003" s="171" t="str">
        <f>IF(JURNAL!D1004="k",JURNAL!L1004,"")</f>
        <v/>
      </c>
      <c r="L1003" s="160"/>
    </row>
    <row r="1004" spans="2:12" x14ac:dyDescent="0.2">
      <c r="B1004" s="159"/>
      <c r="C1004" s="201" t="str">
        <f>IF(JURNAL!D1005="k",JURNAL!C1005,"")</f>
        <v/>
      </c>
      <c r="D1004" s="173" t="str">
        <f>IF(JURNAL!D1005="k",JURNAL!E1005,"")</f>
        <v/>
      </c>
      <c r="E1004" s="202" t="str">
        <f>IF(JURNAL!D1005="k",JURNAL!F1005,"")</f>
        <v/>
      </c>
      <c r="F1004" s="173" t="str">
        <f>IF(JURNAL!D1005="k",JURNAL!G1005,"")</f>
        <v/>
      </c>
      <c r="G1004" s="172" t="str">
        <f t="shared" si="34"/>
        <v/>
      </c>
      <c r="H1004" s="171" t="str">
        <f>IF(JURNAL!D1005="k",JURNAL!I1005,"")</f>
        <v/>
      </c>
      <c r="I1004" s="173" t="str">
        <f>IF(JURNAL!D1005="k",JURNAL!J1005,"")</f>
        <v/>
      </c>
      <c r="J1004" s="172" t="str">
        <f t="shared" si="35"/>
        <v/>
      </c>
      <c r="K1004" s="171" t="str">
        <f>IF(JURNAL!D1005="k",JURNAL!L1005,"")</f>
        <v/>
      </c>
      <c r="L1004" s="160"/>
    </row>
    <row r="1005" spans="2:12" x14ac:dyDescent="0.2">
      <c r="B1005" s="159"/>
      <c r="C1005" s="201" t="str">
        <f>IF(JURNAL!D1006="k",JURNAL!C1006,"")</f>
        <v/>
      </c>
      <c r="D1005" s="173" t="str">
        <f>IF(JURNAL!D1006="k",JURNAL!E1006,"")</f>
        <v/>
      </c>
      <c r="E1005" s="202" t="str">
        <f>IF(JURNAL!D1006="k",JURNAL!F1006,"")</f>
        <v/>
      </c>
      <c r="F1005" s="173" t="str">
        <f>IF(JURNAL!D1006="k",JURNAL!G1006,"")</f>
        <v/>
      </c>
      <c r="G1005" s="172" t="str">
        <f t="shared" si="34"/>
        <v/>
      </c>
      <c r="H1005" s="171" t="str">
        <f>IF(JURNAL!D1006="k",JURNAL!I1006,"")</f>
        <v/>
      </c>
      <c r="I1005" s="173" t="str">
        <f>IF(JURNAL!D1006="k",JURNAL!J1006,"")</f>
        <v/>
      </c>
      <c r="J1005" s="172" t="str">
        <f t="shared" si="35"/>
        <v/>
      </c>
      <c r="K1005" s="171" t="str">
        <f>IF(JURNAL!D1006="k",JURNAL!L1006,"")</f>
        <v/>
      </c>
      <c r="L1005" s="160"/>
    </row>
    <row r="1006" spans="2:12" x14ac:dyDescent="0.2">
      <c r="B1006" s="159"/>
      <c r="C1006" s="201" t="str">
        <f>IF(JURNAL!D1007="k",JURNAL!C1007,"")</f>
        <v/>
      </c>
      <c r="D1006" s="173" t="str">
        <f>IF(JURNAL!D1007="k",JURNAL!E1007,"")</f>
        <v/>
      </c>
      <c r="E1006" s="202" t="str">
        <f>IF(JURNAL!D1007="k",JURNAL!F1007,"")</f>
        <v/>
      </c>
      <c r="F1006" s="173" t="str">
        <f>IF(JURNAL!D1007="k",JURNAL!G1007,"")</f>
        <v/>
      </c>
      <c r="G1006" s="172" t="str">
        <f t="shared" si="34"/>
        <v/>
      </c>
      <c r="H1006" s="171" t="str">
        <f>IF(JURNAL!D1007="k",JURNAL!I1007,"")</f>
        <v/>
      </c>
      <c r="I1006" s="173" t="str">
        <f>IF(JURNAL!D1007="k",JURNAL!J1007,"")</f>
        <v/>
      </c>
      <c r="J1006" s="172" t="str">
        <f t="shared" si="35"/>
        <v/>
      </c>
      <c r="K1006" s="171" t="str">
        <f>IF(JURNAL!D1007="k",JURNAL!L1007,"")</f>
        <v/>
      </c>
      <c r="L1006" s="160"/>
    </row>
    <row r="1007" spans="2:12" x14ac:dyDescent="0.2">
      <c r="B1007" s="159"/>
      <c r="C1007" s="201" t="str">
        <f>IF(JURNAL!D1008="k",JURNAL!C1008,"")</f>
        <v/>
      </c>
      <c r="D1007" s="173" t="str">
        <f>IF(JURNAL!D1008="k",JURNAL!E1008,"")</f>
        <v/>
      </c>
      <c r="E1007" s="202" t="str">
        <f>IF(JURNAL!D1008="k",JURNAL!F1008,"")</f>
        <v/>
      </c>
      <c r="F1007" s="173" t="str">
        <f>IF(JURNAL!D1008="k",JURNAL!G1008,"")</f>
        <v/>
      </c>
      <c r="G1007" s="172" t="str">
        <f t="shared" si="34"/>
        <v/>
      </c>
      <c r="H1007" s="171" t="str">
        <f>IF(JURNAL!D1008="k",JURNAL!I1008,"")</f>
        <v/>
      </c>
      <c r="I1007" s="173" t="str">
        <f>IF(JURNAL!D1008="k",JURNAL!J1008,"")</f>
        <v/>
      </c>
      <c r="J1007" s="172" t="str">
        <f t="shared" si="35"/>
        <v/>
      </c>
      <c r="K1007" s="171" t="str">
        <f>IF(JURNAL!D1008="k",JURNAL!L1008,"")</f>
        <v/>
      </c>
      <c r="L1007" s="160"/>
    </row>
    <row r="1008" spans="2:12" x14ac:dyDescent="0.2">
      <c r="B1008" s="159"/>
      <c r="C1008" s="201" t="str">
        <f>IF(JURNAL!D1009="k",JURNAL!C1009,"")</f>
        <v/>
      </c>
      <c r="D1008" s="173" t="str">
        <f>IF(JURNAL!D1009="k",JURNAL!E1009,"")</f>
        <v/>
      </c>
      <c r="E1008" s="202" t="str">
        <f>IF(JURNAL!D1009="k",JURNAL!F1009,"")</f>
        <v/>
      </c>
      <c r="F1008" s="173" t="str">
        <f>IF(JURNAL!D1009="k",JURNAL!G1009,"")</f>
        <v/>
      </c>
      <c r="G1008" s="172" t="str">
        <f t="shared" si="34"/>
        <v/>
      </c>
      <c r="H1008" s="171" t="str">
        <f>IF(JURNAL!D1009="k",JURNAL!I1009,"")</f>
        <v/>
      </c>
      <c r="I1008" s="173" t="str">
        <f>IF(JURNAL!D1009="k",JURNAL!J1009,"")</f>
        <v/>
      </c>
      <c r="J1008" s="172" t="str">
        <f t="shared" si="35"/>
        <v/>
      </c>
      <c r="K1008" s="171" t="str">
        <f>IF(JURNAL!D1009="k",JURNAL!L1009,"")</f>
        <v/>
      </c>
      <c r="L1008" s="160"/>
    </row>
    <row r="1009" spans="2:12" x14ac:dyDescent="0.2">
      <c r="B1009" s="159"/>
      <c r="C1009" s="201" t="str">
        <f>IF(JURNAL!D1010="k",JURNAL!C1010,"")</f>
        <v/>
      </c>
      <c r="D1009" s="173" t="str">
        <f>IF(JURNAL!D1010="k",JURNAL!E1010,"")</f>
        <v/>
      </c>
      <c r="E1009" s="202" t="str">
        <f>IF(JURNAL!D1010="k",JURNAL!F1010,"")</f>
        <v/>
      </c>
      <c r="F1009" s="173" t="str">
        <f>IF(JURNAL!D1010="k",JURNAL!G1010,"")</f>
        <v/>
      </c>
      <c r="G1009" s="172" t="str">
        <f t="shared" si="34"/>
        <v/>
      </c>
      <c r="H1009" s="171" t="str">
        <f>IF(JURNAL!D1010="k",JURNAL!I1010,"")</f>
        <v/>
      </c>
      <c r="I1009" s="173" t="str">
        <f>IF(JURNAL!D1010="k",JURNAL!J1010,"")</f>
        <v/>
      </c>
      <c r="J1009" s="172" t="str">
        <f t="shared" si="35"/>
        <v/>
      </c>
      <c r="K1009" s="171" t="str">
        <f>IF(JURNAL!D1010="k",JURNAL!L1010,"")</f>
        <v/>
      </c>
      <c r="L1009" s="160"/>
    </row>
    <row r="1010" spans="2:12" x14ac:dyDescent="0.2">
      <c r="B1010" s="159"/>
      <c r="C1010" s="201" t="str">
        <f>IF(JURNAL!D1011="k",JURNAL!C1011,"")</f>
        <v/>
      </c>
      <c r="D1010" s="173" t="str">
        <f>IF(JURNAL!D1011="k",JURNAL!E1011,"")</f>
        <v/>
      </c>
      <c r="E1010" s="202" t="str">
        <f>IF(JURNAL!D1011="k",JURNAL!F1011,"")</f>
        <v/>
      </c>
      <c r="F1010" s="173" t="str">
        <f>IF(JURNAL!D1011="k",JURNAL!G1011,"")</f>
        <v/>
      </c>
      <c r="G1010" s="172" t="str">
        <f t="shared" si="34"/>
        <v/>
      </c>
      <c r="H1010" s="171" t="str">
        <f>IF(JURNAL!D1011="k",JURNAL!I1011,"")</f>
        <v/>
      </c>
      <c r="I1010" s="173" t="str">
        <f>IF(JURNAL!D1011="k",JURNAL!J1011,"")</f>
        <v/>
      </c>
      <c r="J1010" s="172" t="str">
        <f t="shared" si="35"/>
        <v/>
      </c>
      <c r="K1010" s="171" t="str">
        <f>IF(JURNAL!D1011="k",JURNAL!L1011,"")</f>
        <v/>
      </c>
      <c r="L1010" s="160"/>
    </row>
    <row r="1011" spans="2:12" x14ac:dyDescent="0.2">
      <c r="B1011" s="159"/>
      <c r="C1011" s="201" t="str">
        <f>IF(JURNAL!D1012="k",JURNAL!C1012,"")</f>
        <v/>
      </c>
      <c r="D1011" s="173" t="str">
        <f>IF(JURNAL!D1012="k",JURNAL!E1012,"")</f>
        <v/>
      </c>
      <c r="E1011" s="202" t="str">
        <f>IF(JURNAL!D1012="k",JURNAL!F1012,"")</f>
        <v/>
      </c>
      <c r="F1011" s="173" t="str">
        <f>IF(JURNAL!D1012="k",JURNAL!G1012,"")</f>
        <v/>
      </c>
      <c r="G1011" s="172" t="str">
        <f t="shared" si="34"/>
        <v/>
      </c>
      <c r="H1011" s="171" t="str">
        <f>IF(JURNAL!D1012="k",JURNAL!I1012,"")</f>
        <v/>
      </c>
      <c r="I1011" s="173" t="str">
        <f>IF(JURNAL!D1012="k",JURNAL!J1012,"")</f>
        <v/>
      </c>
      <c r="J1011" s="172" t="str">
        <f t="shared" si="35"/>
        <v/>
      </c>
      <c r="K1011" s="171" t="str">
        <f>IF(JURNAL!D1012="k",JURNAL!L1012,"")</f>
        <v/>
      </c>
      <c r="L1011" s="160"/>
    </row>
    <row r="1012" spans="2:12" x14ac:dyDescent="0.2">
      <c r="B1012" s="159"/>
      <c r="C1012" s="201" t="str">
        <f>IF(JURNAL!D1013="k",JURNAL!C1013,"")</f>
        <v/>
      </c>
      <c r="D1012" s="173" t="str">
        <f>IF(JURNAL!D1013="k",JURNAL!E1013,"")</f>
        <v/>
      </c>
      <c r="E1012" s="202" t="str">
        <f>IF(JURNAL!D1013="k",JURNAL!F1013,"")</f>
        <v/>
      </c>
      <c r="F1012" s="173" t="str">
        <f>IF(JURNAL!D1013="k",JURNAL!G1013,"")</f>
        <v/>
      </c>
      <c r="G1012" s="172" t="str">
        <f t="shared" si="34"/>
        <v/>
      </c>
      <c r="H1012" s="171" t="str">
        <f>IF(JURNAL!D1013="k",JURNAL!I1013,"")</f>
        <v/>
      </c>
      <c r="I1012" s="173" t="str">
        <f>IF(JURNAL!D1013="k",JURNAL!J1013,"")</f>
        <v/>
      </c>
      <c r="J1012" s="172" t="str">
        <f t="shared" si="35"/>
        <v/>
      </c>
      <c r="K1012" s="171" t="str">
        <f>IF(JURNAL!D1013="k",JURNAL!L1013,"")</f>
        <v/>
      </c>
      <c r="L1012" s="160"/>
    </row>
    <row r="1013" spans="2:12" x14ac:dyDescent="0.2">
      <c r="B1013" s="159"/>
      <c r="C1013" s="201" t="str">
        <f>IF(JURNAL!D1014="k",JURNAL!C1014,"")</f>
        <v/>
      </c>
      <c r="D1013" s="173" t="str">
        <f>IF(JURNAL!D1014="k",JURNAL!E1014,"")</f>
        <v/>
      </c>
      <c r="E1013" s="202" t="str">
        <f>IF(JURNAL!D1014="k",JURNAL!F1014,"")</f>
        <v/>
      </c>
      <c r="F1013" s="173" t="str">
        <f>IF(JURNAL!D1014="k",JURNAL!G1014,"")</f>
        <v/>
      </c>
      <c r="G1013" s="172" t="str">
        <f t="shared" si="34"/>
        <v/>
      </c>
      <c r="H1013" s="171" t="str">
        <f>IF(JURNAL!D1014="k",JURNAL!I1014,"")</f>
        <v/>
      </c>
      <c r="I1013" s="173" t="str">
        <f>IF(JURNAL!D1014="k",JURNAL!J1014,"")</f>
        <v/>
      </c>
      <c r="J1013" s="172" t="str">
        <f t="shared" si="35"/>
        <v/>
      </c>
      <c r="K1013" s="171" t="str">
        <f>IF(JURNAL!D1014="k",JURNAL!L1014,"")</f>
        <v/>
      </c>
      <c r="L1013" s="160"/>
    </row>
    <row r="1014" spans="2:12" x14ac:dyDescent="0.2">
      <c r="B1014" s="159"/>
      <c r="C1014" s="201" t="str">
        <f>IF(JURNAL!D1015="k",JURNAL!C1015,"")</f>
        <v/>
      </c>
      <c r="D1014" s="173" t="str">
        <f>IF(JURNAL!D1015="k",JURNAL!E1015,"")</f>
        <v/>
      </c>
      <c r="E1014" s="202" t="str">
        <f>IF(JURNAL!D1015="k",JURNAL!F1015,"")</f>
        <v/>
      </c>
      <c r="F1014" s="173" t="str">
        <f>IF(JURNAL!D1015="k",JURNAL!G1015,"")</f>
        <v/>
      </c>
      <c r="G1014" s="172" t="str">
        <f t="shared" si="34"/>
        <v/>
      </c>
      <c r="H1014" s="171" t="str">
        <f>IF(JURNAL!D1015="k",JURNAL!I1015,"")</f>
        <v/>
      </c>
      <c r="I1014" s="173" t="str">
        <f>IF(JURNAL!D1015="k",JURNAL!J1015,"")</f>
        <v/>
      </c>
      <c r="J1014" s="172" t="str">
        <f t="shared" si="35"/>
        <v/>
      </c>
      <c r="K1014" s="171" t="str">
        <f>IF(JURNAL!D1015="k",JURNAL!L1015,"")</f>
        <v/>
      </c>
      <c r="L1014" s="160"/>
    </row>
    <row r="1015" spans="2:12" x14ac:dyDescent="0.2">
      <c r="B1015" s="159"/>
      <c r="C1015" s="201" t="str">
        <f>IF(JURNAL!D1016="k",JURNAL!C1016,"")</f>
        <v/>
      </c>
      <c r="D1015" s="173" t="str">
        <f>IF(JURNAL!D1016="k",JURNAL!E1016,"")</f>
        <v/>
      </c>
      <c r="E1015" s="202" t="str">
        <f>IF(JURNAL!D1016="k",JURNAL!F1016,"")</f>
        <v/>
      </c>
      <c r="F1015" s="173" t="str">
        <f>IF(JURNAL!D1016="k",JURNAL!G1016,"")</f>
        <v/>
      </c>
      <c r="G1015" s="172" t="str">
        <f t="shared" si="34"/>
        <v/>
      </c>
      <c r="H1015" s="171" t="str">
        <f>IF(JURNAL!D1016="k",JURNAL!I1016,"")</f>
        <v/>
      </c>
      <c r="I1015" s="173" t="str">
        <f>IF(JURNAL!D1016="k",JURNAL!J1016,"")</f>
        <v/>
      </c>
      <c r="J1015" s="172" t="str">
        <f t="shared" si="35"/>
        <v/>
      </c>
      <c r="K1015" s="171" t="str">
        <f>IF(JURNAL!D1016="k",JURNAL!L1016,"")</f>
        <v/>
      </c>
      <c r="L1015" s="160"/>
    </row>
    <row r="1016" spans="2:12" x14ac:dyDescent="0.2">
      <c r="B1016" s="159"/>
      <c r="C1016" s="201" t="str">
        <f>IF(JURNAL!D1017="k",JURNAL!C1017,"")</f>
        <v/>
      </c>
      <c r="D1016" s="173" t="str">
        <f>IF(JURNAL!D1017="k",JURNAL!E1017,"")</f>
        <v/>
      </c>
      <c r="E1016" s="202" t="str">
        <f>IF(JURNAL!D1017="k",JURNAL!F1017,"")</f>
        <v/>
      </c>
      <c r="F1016" s="173" t="str">
        <f>IF(JURNAL!D1017="k",JURNAL!G1017,"")</f>
        <v/>
      </c>
      <c r="G1016" s="172" t="str">
        <f t="shared" si="34"/>
        <v/>
      </c>
      <c r="H1016" s="171" t="str">
        <f>IF(JURNAL!D1017="k",JURNAL!I1017,"")</f>
        <v/>
      </c>
      <c r="I1016" s="173" t="str">
        <f>IF(JURNAL!D1017="k",JURNAL!J1017,"")</f>
        <v/>
      </c>
      <c r="J1016" s="172" t="str">
        <f t="shared" si="35"/>
        <v/>
      </c>
      <c r="K1016" s="171" t="str">
        <f>IF(JURNAL!D1017="k",JURNAL!L1017,"")</f>
        <v/>
      </c>
      <c r="L1016" s="160"/>
    </row>
    <row r="1017" spans="2:12" x14ac:dyDescent="0.2">
      <c r="B1017" s="159"/>
      <c r="C1017" s="201" t="str">
        <f>IF(JURNAL!D1018="k",JURNAL!C1018,"")</f>
        <v/>
      </c>
      <c r="D1017" s="173" t="str">
        <f>IF(JURNAL!D1018="k",JURNAL!E1018,"")</f>
        <v/>
      </c>
      <c r="E1017" s="202" t="str">
        <f>IF(JURNAL!D1018="k",JURNAL!F1018,"")</f>
        <v/>
      </c>
      <c r="F1017" s="173" t="str">
        <f>IF(JURNAL!D1018="k",JURNAL!G1018,"")</f>
        <v/>
      </c>
      <c r="G1017" s="172" t="str">
        <f t="shared" si="34"/>
        <v/>
      </c>
      <c r="H1017" s="171" t="str">
        <f>IF(JURNAL!D1018="k",JURNAL!I1018,"")</f>
        <v/>
      </c>
      <c r="I1017" s="173" t="str">
        <f>IF(JURNAL!D1018="k",JURNAL!J1018,"")</f>
        <v/>
      </c>
      <c r="J1017" s="172" t="str">
        <f t="shared" si="35"/>
        <v/>
      </c>
      <c r="K1017" s="171" t="str">
        <f>IF(JURNAL!D1018="k",JURNAL!L1018,"")</f>
        <v/>
      </c>
      <c r="L1017" s="160"/>
    </row>
    <row r="1018" spans="2:12" x14ac:dyDescent="0.2">
      <c r="B1018" s="159"/>
      <c r="C1018" s="201" t="str">
        <f>IF(JURNAL!D1019="k",JURNAL!C1019,"")</f>
        <v/>
      </c>
      <c r="D1018" s="173" t="str">
        <f>IF(JURNAL!D1019="k",JURNAL!E1019,"")</f>
        <v/>
      </c>
      <c r="E1018" s="202" t="str">
        <f>IF(JURNAL!D1019="k",JURNAL!F1019,"")</f>
        <v/>
      </c>
      <c r="F1018" s="173" t="str">
        <f>IF(JURNAL!D1019="k",JURNAL!G1019,"")</f>
        <v/>
      </c>
      <c r="G1018" s="172" t="str">
        <f t="shared" si="34"/>
        <v/>
      </c>
      <c r="H1018" s="171" t="str">
        <f>IF(JURNAL!D1019="k",JURNAL!I1019,"")</f>
        <v/>
      </c>
      <c r="I1018" s="173" t="str">
        <f>IF(JURNAL!D1019="k",JURNAL!J1019,"")</f>
        <v/>
      </c>
      <c r="J1018" s="172" t="str">
        <f t="shared" si="35"/>
        <v/>
      </c>
      <c r="K1018" s="171" t="str">
        <f>IF(JURNAL!D1019="k",JURNAL!L1019,"")</f>
        <v/>
      </c>
      <c r="L1018" s="160"/>
    </row>
    <row r="1019" spans="2:12" x14ac:dyDescent="0.2">
      <c r="B1019" s="159"/>
      <c r="C1019" s="201" t="str">
        <f>IF(JURNAL!D1020="k",JURNAL!C1020,"")</f>
        <v/>
      </c>
      <c r="D1019" s="173" t="str">
        <f>IF(JURNAL!D1020="k",JURNAL!E1020,"")</f>
        <v/>
      </c>
      <c r="E1019" s="202" t="str">
        <f>IF(JURNAL!D1020="k",JURNAL!F1020,"")</f>
        <v/>
      </c>
      <c r="F1019" s="173" t="str">
        <f>IF(JURNAL!D1020="k",JURNAL!G1020,"")</f>
        <v/>
      </c>
      <c r="G1019" s="172" t="str">
        <f t="shared" si="34"/>
        <v/>
      </c>
      <c r="H1019" s="171" t="str">
        <f>IF(JURNAL!D1020="k",JURNAL!I1020,"")</f>
        <v/>
      </c>
      <c r="I1019" s="173" t="str">
        <f>IF(JURNAL!D1020="k",JURNAL!J1020,"")</f>
        <v/>
      </c>
      <c r="J1019" s="172" t="str">
        <f t="shared" si="35"/>
        <v/>
      </c>
      <c r="K1019" s="171" t="str">
        <f>IF(JURNAL!D1020="k",JURNAL!L1020,"")</f>
        <v/>
      </c>
      <c r="L1019" s="160"/>
    </row>
    <row r="1020" spans="2:12" x14ac:dyDescent="0.2">
      <c r="B1020" s="159"/>
      <c r="C1020" s="201" t="str">
        <f>IF(JURNAL!D1021="k",JURNAL!C1021,"")</f>
        <v/>
      </c>
      <c r="D1020" s="173" t="str">
        <f>IF(JURNAL!D1021="k",JURNAL!E1021,"")</f>
        <v/>
      </c>
      <c r="E1020" s="202" t="str">
        <f>IF(JURNAL!D1021="k",JURNAL!F1021,"")</f>
        <v/>
      </c>
      <c r="F1020" s="173" t="str">
        <f>IF(JURNAL!D1021="k",JURNAL!G1021,"")</f>
        <v/>
      </c>
      <c r="G1020" s="172" t="str">
        <f t="shared" si="34"/>
        <v/>
      </c>
      <c r="H1020" s="171" t="str">
        <f>IF(JURNAL!D1021="k",JURNAL!I1021,"")</f>
        <v/>
      </c>
      <c r="I1020" s="173" t="str">
        <f>IF(JURNAL!D1021="k",JURNAL!J1021,"")</f>
        <v/>
      </c>
      <c r="J1020" s="172" t="str">
        <f t="shared" si="35"/>
        <v/>
      </c>
      <c r="K1020" s="171" t="str">
        <f>IF(JURNAL!D1021="k",JURNAL!L1021,"")</f>
        <v/>
      </c>
      <c r="L1020" s="160"/>
    </row>
    <row r="1021" spans="2:12" x14ac:dyDescent="0.2">
      <c r="B1021" s="159"/>
      <c r="C1021" s="201" t="str">
        <f>IF(JURNAL!D1022="k",JURNAL!C1022,"")</f>
        <v/>
      </c>
      <c r="D1021" s="173" t="str">
        <f>IF(JURNAL!D1022="k",JURNAL!E1022,"")</f>
        <v/>
      </c>
      <c r="E1021" s="202" t="str">
        <f>IF(JURNAL!D1022="k",JURNAL!F1022,"")</f>
        <v/>
      </c>
      <c r="F1021" s="173" t="str">
        <f>IF(JURNAL!D1022="k",JURNAL!G1022,"")</f>
        <v/>
      </c>
      <c r="G1021" s="172" t="str">
        <f t="shared" si="34"/>
        <v/>
      </c>
      <c r="H1021" s="171" t="str">
        <f>IF(JURNAL!D1022="k",JURNAL!I1022,"")</f>
        <v/>
      </c>
      <c r="I1021" s="173" t="str">
        <f>IF(JURNAL!D1022="k",JURNAL!J1022,"")</f>
        <v/>
      </c>
      <c r="J1021" s="172" t="str">
        <f t="shared" si="35"/>
        <v/>
      </c>
      <c r="K1021" s="171" t="str">
        <f>IF(JURNAL!D1022="k",JURNAL!L1022,"")</f>
        <v/>
      </c>
      <c r="L1021" s="160"/>
    </row>
    <row r="1022" spans="2:12" x14ac:dyDescent="0.2">
      <c r="B1022" s="159"/>
      <c r="C1022" s="201" t="str">
        <f>IF(JURNAL!D1023="k",JURNAL!C1023,"")</f>
        <v/>
      </c>
      <c r="D1022" s="173" t="str">
        <f>IF(JURNAL!D1023="k",JURNAL!E1023,"")</f>
        <v/>
      </c>
      <c r="E1022" s="202" t="str">
        <f>IF(JURNAL!D1023="k",JURNAL!F1023,"")</f>
        <v/>
      </c>
      <c r="F1022" s="173" t="str">
        <f>IF(JURNAL!D1023="k",JURNAL!G1023,"")</f>
        <v/>
      </c>
      <c r="G1022" s="172" t="str">
        <f t="shared" si="34"/>
        <v/>
      </c>
      <c r="H1022" s="171" t="str">
        <f>IF(JURNAL!D1023="k",JURNAL!I1023,"")</f>
        <v/>
      </c>
      <c r="I1022" s="173" t="str">
        <f>IF(JURNAL!D1023="k",JURNAL!J1023,"")</f>
        <v/>
      </c>
      <c r="J1022" s="172" t="str">
        <f t="shared" si="35"/>
        <v/>
      </c>
      <c r="K1022" s="171" t="str">
        <f>IF(JURNAL!D1023="k",JURNAL!L1023,"")</f>
        <v/>
      </c>
      <c r="L1022" s="160"/>
    </row>
    <row r="1023" spans="2:12" x14ac:dyDescent="0.2">
      <c r="B1023" s="159"/>
      <c r="C1023" s="201" t="str">
        <f>IF(JURNAL!D1024="k",JURNAL!C1024,"")</f>
        <v/>
      </c>
      <c r="D1023" s="173" t="str">
        <f>IF(JURNAL!D1024="k",JURNAL!E1024,"")</f>
        <v/>
      </c>
      <c r="E1023" s="202" t="str">
        <f>IF(JURNAL!D1024="k",JURNAL!F1024,"")</f>
        <v/>
      </c>
      <c r="F1023" s="173" t="str">
        <f>IF(JURNAL!D1024="k",JURNAL!G1024,"")</f>
        <v/>
      </c>
      <c r="G1023" s="172" t="str">
        <f t="shared" si="34"/>
        <v/>
      </c>
      <c r="H1023" s="171" t="str">
        <f>IF(JURNAL!D1024="k",JURNAL!I1024,"")</f>
        <v/>
      </c>
      <c r="I1023" s="173" t="str">
        <f>IF(JURNAL!D1024="k",JURNAL!J1024,"")</f>
        <v/>
      </c>
      <c r="J1023" s="172" t="str">
        <f t="shared" si="35"/>
        <v/>
      </c>
      <c r="K1023" s="171" t="str">
        <f>IF(JURNAL!D1024="k",JURNAL!L1024,"")</f>
        <v/>
      </c>
      <c r="L1023" s="160"/>
    </row>
    <row r="1024" spans="2:12" x14ac:dyDescent="0.2">
      <c r="B1024" s="159"/>
      <c r="C1024" s="201" t="str">
        <f>IF(JURNAL!D1025="k",JURNAL!C1025,"")</f>
        <v/>
      </c>
      <c r="D1024" s="173" t="str">
        <f>IF(JURNAL!D1025="k",JURNAL!E1025,"")</f>
        <v/>
      </c>
      <c r="E1024" s="202" t="str">
        <f>IF(JURNAL!D1025="k",JURNAL!F1025,"")</f>
        <v/>
      </c>
      <c r="F1024" s="173" t="str">
        <f>IF(JURNAL!D1025="k",JURNAL!G1025,"")</f>
        <v/>
      </c>
      <c r="G1024" s="172" t="str">
        <f t="shared" si="34"/>
        <v/>
      </c>
      <c r="H1024" s="171" t="str">
        <f>IF(JURNAL!D1025="k",JURNAL!I1025,"")</f>
        <v/>
      </c>
      <c r="I1024" s="173" t="str">
        <f>IF(JURNAL!D1025="k",JURNAL!J1025,"")</f>
        <v/>
      </c>
      <c r="J1024" s="172" t="str">
        <f t="shared" si="35"/>
        <v/>
      </c>
      <c r="K1024" s="171" t="str">
        <f>IF(JURNAL!D1025="k",JURNAL!L1025,"")</f>
        <v/>
      </c>
      <c r="L1024" s="160"/>
    </row>
    <row r="1025" spans="2:12" x14ac:dyDescent="0.2">
      <c r="B1025" s="159"/>
      <c r="C1025" s="201" t="str">
        <f>IF(JURNAL!D1026="k",JURNAL!C1026,"")</f>
        <v/>
      </c>
      <c r="D1025" s="173" t="str">
        <f>IF(JURNAL!D1026="k",JURNAL!E1026,"")</f>
        <v/>
      </c>
      <c r="E1025" s="202" t="str">
        <f>IF(JURNAL!D1026="k",JURNAL!F1026,"")</f>
        <v/>
      </c>
      <c r="F1025" s="173" t="str">
        <f>IF(JURNAL!D1026="k",JURNAL!G1026,"")</f>
        <v/>
      </c>
      <c r="G1025" s="172" t="str">
        <f t="shared" si="34"/>
        <v/>
      </c>
      <c r="H1025" s="171" t="str">
        <f>IF(JURNAL!D1026="k",JURNAL!I1026,"")</f>
        <v/>
      </c>
      <c r="I1025" s="173" t="str">
        <f>IF(JURNAL!D1026="k",JURNAL!J1026,"")</f>
        <v/>
      </c>
      <c r="J1025" s="172" t="str">
        <f t="shared" si="35"/>
        <v/>
      </c>
      <c r="K1025" s="171" t="str">
        <f>IF(JURNAL!D1026="k",JURNAL!L1026,"")</f>
        <v/>
      </c>
      <c r="L1025" s="160"/>
    </row>
    <row r="1026" spans="2:12" x14ac:dyDescent="0.2">
      <c r="B1026" s="159"/>
      <c r="C1026" s="201" t="str">
        <f>IF(JURNAL!D1027="k",JURNAL!C1027,"")</f>
        <v/>
      </c>
      <c r="D1026" s="173" t="str">
        <f>IF(JURNAL!D1027="k",JURNAL!E1027,"")</f>
        <v/>
      </c>
      <c r="E1026" s="202" t="str">
        <f>IF(JURNAL!D1027="k",JURNAL!F1027,"")</f>
        <v/>
      </c>
      <c r="F1026" s="173" t="str">
        <f>IF(JURNAL!D1027="k",JURNAL!G1027,"")</f>
        <v/>
      </c>
      <c r="G1026" s="172" t="str">
        <f t="shared" si="34"/>
        <v/>
      </c>
      <c r="H1026" s="171" t="str">
        <f>IF(JURNAL!D1027="k",JURNAL!I1027,"")</f>
        <v/>
      </c>
      <c r="I1026" s="173" t="str">
        <f>IF(JURNAL!D1027="k",JURNAL!J1027,"")</f>
        <v/>
      </c>
      <c r="J1026" s="172" t="str">
        <f t="shared" si="35"/>
        <v/>
      </c>
      <c r="K1026" s="171" t="str">
        <f>IF(JURNAL!D1027="k",JURNAL!L1027,"")</f>
        <v/>
      </c>
      <c r="L1026" s="160"/>
    </row>
    <row r="1027" spans="2:12" x14ac:dyDescent="0.2">
      <c r="B1027" s="159"/>
      <c r="C1027" s="201" t="str">
        <f>IF(JURNAL!D1028="k",JURNAL!C1028,"")</f>
        <v/>
      </c>
      <c r="D1027" s="173" t="str">
        <f>IF(JURNAL!D1028="k",JURNAL!E1028,"")</f>
        <v/>
      </c>
      <c r="E1027" s="202" t="str">
        <f>IF(JURNAL!D1028="k",JURNAL!F1028,"")</f>
        <v/>
      </c>
      <c r="F1027" s="173" t="str">
        <f>IF(JURNAL!D1028="k",JURNAL!G1028,"")</f>
        <v/>
      </c>
      <c r="G1027" s="172" t="str">
        <f t="shared" si="34"/>
        <v/>
      </c>
      <c r="H1027" s="171" t="str">
        <f>IF(JURNAL!D1028="k",JURNAL!I1028,"")</f>
        <v/>
      </c>
      <c r="I1027" s="173" t="str">
        <f>IF(JURNAL!D1028="k",JURNAL!J1028,"")</f>
        <v/>
      </c>
      <c r="J1027" s="172" t="str">
        <f t="shared" si="35"/>
        <v/>
      </c>
      <c r="K1027" s="171" t="str">
        <f>IF(JURNAL!D1028="k",JURNAL!L1028,"")</f>
        <v/>
      </c>
      <c r="L1027" s="160"/>
    </row>
    <row r="1028" spans="2:12" x14ac:dyDescent="0.2">
      <c r="B1028" s="159"/>
      <c r="C1028" s="201" t="str">
        <f>IF(JURNAL!D1029="k",JURNAL!C1029,"")</f>
        <v/>
      </c>
      <c r="D1028" s="173" t="str">
        <f>IF(JURNAL!D1029="k",JURNAL!E1029,"")</f>
        <v/>
      </c>
      <c r="E1028" s="202" t="str">
        <f>IF(JURNAL!D1029="k",JURNAL!F1029,"")</f>
        <v/>
      </c>
      <c r="F1028" s="173" t="str">
        <f>IF(JURNAL!D1029="k",JURNAL!G1029,"")</f>
        <v/>
      </c>
      <c r="G1028" s="172" t="str">
        <f t="shared" si="34"/>
        <v/>
      </c>
      <c r="H1028" s="171" t="str">
        <f>IF(JURNAL!D1029="k",JURNAL!I1029,"")</f>
        <v/>
      </c>
      <c r="I1028" s="173" t="str">
        <f>IF(JURNAL!D1029="k",JURNAL!J1029,"")</f>
        <v/>
      </c>
      <c r="J1028" s="172" t="str">
        <f t="shared" si="35"/>
        <v/>
      </c>
      <c r="K1028" s="171" t="str">
        <f>IF(JURNAL!D1029="k",JURNAL!L1029,"")</f>
        <v/>
      </c>
      <c r="L1028" s="160"/>
    </row>
    <row r="1029" spans="2:12" x14ac:dyDescent="0.2">
      <c r="B1029" s="159"/>
      <c r="C1029" s="201" t="str">
        <f>IF(JURNAL!D1030="k",JURNAL!C1030,"")</f>
        <v/>
      </c>
      <c r="D1029" s="173" t="str">
        <f>IF(JURNAL!D1030="k",JURNAL!E1030,"")</f>
        <v/>
      </c>
      <c r="E1029" s="202" t="str">
        <f>IF(JURNAL!D1030="k",JURNAL!F1030,"")</f>
        <v/>
      </c>
      <c r="F1029" s="173" t="str">
        <f>IF(JURNAL!D1030="k",JURNAL!G1030,"")</f>
        <v/>
      </c>
      <c r="G1029" s="172" t="str">
        <f t="shared" si="34"/>
        <v/>
      </c>
      <c r="H1029" s="171" t="str">
        <f>IF(JURNAL!D1030="k",JURNAL!I1030,"")</f>
        <v/>
      </c>
      <c r="I1029" s="173" t="str">
        <f>IF(JURNAL!D1030="k",JURNAL!J1030,"")</f>
        <v/>
      </c>
      <c r="J1029" s="172" t="str">
        <f t="shared" si="35"/>
        <v/>
      </c>
      <c r="K1029" s="171" t="str">
        <f>IF(JURNAL!D1030="k",JURNAL!L1030,"")</f>
        <v/>
      </c>
      <c r="L1029" s="160"/>
    </row>
    <row r="1030" spans="2:12" x14ac:dyDescent="0.2">
      <c r="B1030" s="159"/>
      <c r="C1030" s="201" t="str">
        <f>IF(JURNAL!D1031="k",JURNAL!C1031,"")</f>
        <v/>
      </c>
      <c r="D1030" s="173" t="str">
        <f>IF(JURNAL!D1031="k",JURNAL!E1031,"")</f>
        <v/>
      </c>
      <c r="E1030" s="202" t="str">
        <f>IF(JURNAL!D1031="k",JURNAL!F1031,"")</f>
        <v/>
      </c>
      <c r="F1030" s="173" t="str">
        <f>IF(JURNAL!D1031="k",JURNAL!G1031,"")</f>
        <v/>
      </c>
      <c r="G1030" s="172" t="str">
        <f t="shared" si="34"/>
        <v/>
      </c>
      <c r="H1030" s="171" t="str">
        <f>IF(JURNAL!D1031="k",JURNAL!I1031,"")</f>
        <v/>
      </c>
      <c r="I1030" s="173" t="str">
        <f>IF(JURNAL!D1031="k",JURNAL!J1031,"")</f>
        <v/>
      </c>
      <c r="J1030" s="172" t="str">
        <f t="shared" si="35"/>
        <v/>
      </c>
      <c r="K1030" s="171" t="str">
        <f>IF(JURNAL!D1031="k",JURNAL!L1031,"")</f>
        <v/>
      </c>
      <c r="L1030" s="160"/>
    </row>
    <row r="1031" spans="2:12" x14ac:dyDescent="0.2">
      <c r="B1031" s="159"/>
      <c r="C1031" s="201" t="str">
        <f>IF(JURNAL!D1032="k",JURNAL!C1032,"")</f>
        <v/>
      </c>
      <c r="D1031" s="173" t="str">
        <f>IF(JURNAL!D1032="k",JURNAL!E1032,"")</f>
        <v/>
      </c>
      <c r="E1031" s="202" t="str">
        <f>IF(JURNAL!D1032="k",JURNAL!F1032,"")</f>
        <v/>
      </c>
      <c r="F1031" s="173" t="str">
        <f>IF(JURNAL!D1032="k",JURNAL!G1032,"")</f>
        <v/>
      </c>
      <c r="G1031" s="172" t="str">
        <f t="shared" si="34"/>
        <v/>
      </c>
      <c r="H1031" s="171" t="str">
        <f>IF(JURNAL!D1032="k",JURNAL!I1032,"")</f>
        <v/>
      </c>
      <c r="I1031" s="173" t="str">
        <f>IF(JURNAL!D1032="k",JURNAL!J1032,"")</f>
        <v/>
      </c>
      <c r="J1031" s="172" t="str">
        <f t="shared" si="35"/>
        <v/>
      </c>
      <c r="K1031" s="171" t="str">
        <f>IF(JURNAL!D1032="k",JURNAL!L1032,"")</f>
        <v/>
      </c>
      <c r="L1031" s="160"/>
    </row>
    <row r="1032" spans="2:12" x14ac:dyDescent="0.2">
      <c r="B1032" s="159"/>
      <c r="C1032" s="201" t="str">
        <f>IF(JURNAL!D1033="k",JURNAL!C1033,"")</f>
        <v/>
      </c>
      <c r="D1032" s="173" t="str">
        <f>IF(JURNAL!D1033="k",JURNAL!E1033,"")</f>
        <v/>
      </c>
      <c r="E1032" s="202" t="str">
        <f>IF(JURNAL!D1033="k",JURNAL!F1033,"")</f>
        <v/>
      </c>
      <c r="F1032" s="173" t="str">
        <f>IF(JURNAL!D1033="k",JURNAL!G1033,"")</f>
        <v/>
      </c>
      <c r="G1032" s="172" t="str">
        <f t="shared" si="34"/>
        <v/>
      </c>
      <c r="H1032" s="171" t="str">
        <f>IF(JURNAL!D1033="k",JURNAL!I1033,"")</f>
        <v/>
      </c>
      <c r="I1032" s="173" t="str">
        <f>IF(JURNAL!D1033="k",JURNAL!J1033,"")</f>
        <v/>
      </c>
      <c r="J1032" s="172" t="str">
        <f t="shared" si="35"/>
        <v/>
      </c>
      <c r="K1032" s="171" t="str">
        <f>IF(JURNAL!D1033="k",JURNAL!L1033,"")</f>
        <v/>
      </c>
      <c r="L1032" s="160"/>
    </row>
    <row r="1033" spans="2:12" x14ac:dyDescent="0.2">
      <c r="B1033" s="159"/>
      <c r="C1033" s="201" t="str">
        <f>IF(JURNAL!D1034="k",JURNAL!C1034,"")</f>
        <v/>
      </c>
      <c r="D1033" s="173" t="str">
        <f>IF(JURNAL!D1034="k",JURNAL!E1034,"")</f>
        <v/>
      </c>
      <c r="E1033" s="202" t="str">
        <f>IF(JURNAL!D1034="k",JURNAL!F1034,"")</f>
        <v/>
      </c>
      <c r="F1033" s="173" t="str">
        <f>IF(JURNAL!D1034="k",JURNAL!G1034,"")</f>
        <v/>
      </c>
      <c r="G1033" s="172" t="str">
        <f t="shared" si="34"/>
        <v/>
      </c>
      <c r="H1033" s="171" t="str">
        <f>IF(JURNAL!D1034="k",JURNAL!I1034,"")</f>
        <v/>
      </c>
      <c r="I1033" s="173" t="str">
        <f>IF(JURNAL!D1034="k",JURNAL!J1034,"")</f>
        <v/>
      </c>
      <c r="J1033" s="172" t="str">
        <f t="shared" si="35"/>
        <v/>
      </c>
      <c r="K1033" s="171" t="str">
        <f>IF(JURNAL!D1034="k",JURNAL!L1034,"")</f>
        <v/>
      </c>
      <c r="L1033" s="160"/>
    </row>
    <row r="1034" spans="2:12" x14ac:dyDescent="0.2">
      <c r="B1034" s="159"/>
      <c r="C1034" s="201" t="str">
        <f>IF(JURNAL!D1035="k",JURNAL!C1035,"")</f>
        <v/>
      </c>
      <c r="D1034" s="173" t="str">
        <f>IF(JURNAL!D1035="k",JURNAL!E1035,"")</f>
        <v/>
      </c>
      <c r="E1034" s="202" t="str">
        <f>IF(JURNAL!D1035="k",JURNAL!F1035,"")</f>
        <v/>
      </c>
      <c r="F1034" s="173" t="str">
        <f>IF(JURNAL!D1035="k",JURNAL!G1035,"")</f>
        <v/>
      </c>
      <c r="G1034" s="172" t="str">
        <f t="shared" si="34"/>
        <v/>
      </c>
      <c r="H1034" s="171" t="str">
        <f>IF(JURNAL!D1035="k",JURNAL!I1035,"")</f>
        <v/>
      </c>
      <c r="I1034" s="173" t="str">
        <f>IF(JURNAL!D1035="k",JURNAL!J1035,"")</f>
        <v/>
      </c>
      <c r="J1034" s="172" t="str">
        <f t="shared" si="35"/>
        <v/>
      </c>
      <c r="K1034" s="171" t="str">
        <f>IF(JURNAL!D1035="k",JURNAL!L1035,"")</f>
        <v/>
      </c>
      <c r="L1034" s="160"/>
    </row>
    <row r="1035" spans="2:12" x14ac:dyDescent="0.2">
      <c r="B1035" s="159"/>
      <c r="C1035" s="201" t="str">
        <f>IF(JURNAL!D1036="k",JURNAL!C1036,"")</f>
        <v/>
      </c>
      <c r="D1035" s="173" t="str">
        <f>IF(JURNAL!D1036="k",JURNAL!E1036,"")</f>
        <v/>
      </c>
      <c r="E1035" s="202" t="str">
        <f>IF(JURNAL!D1036="k",JURNAL!F1036,"")</f>
        <v/>
      </c>
      <c r="F1035" s="173" t="str">
        <f>IF(JURNAL!D1036="k",JURNAL!G1036,"")</f>
        <v/>
      </c>
      <c r="G1035" s="172" t="str">
        <f t="shared" si="34"/>
        <v/>
      </c>
      <c r="H1035" s="171" t="str">
        <f>IF(JURNAL!D1036="k",JURNAL!I1036,"")</f>
        <v/>
      </c>
      <c r="I1035" s="173" t="str">
        <f>IF(JURNAL!D1036="k",JURNAL!J1036,"")</f>
        <v/>
      </c>
      <c r="J1035" s="172" t="str">
        <f t="shared" si="35"/>
        <v/>
      </c>
      <c r="K1035" s="171" t="str">
        <f>IF(JURNAL!D1036="k",JURNAL!L1036,"")</f>
        <v/>
      </c>
      <c r="L1035" s="160"/>
    </row>
    <row r="1036" spans="2:12" x14ac:dyDescent="0.2">
      <c r="B1036" s="159"/>
      <c r="C1036" s="201" t="str">
        <f>IF(JURNAL!D1037="k",JURNAL!C1037,"")</f>
        <v/>
      </c>
      <c r="D1036" s="173" t="str">
        <f>IF(JURNAL!D1037="k",JURNAL!E1037,"")</f>
        <v/>
      </c>
      <c r="E1036" s="202" t="str">
        <f>IF(JURNAL!D1037="k",JURNAL!F1037,"")</f>
        <v/>
      </c>
      <c r="F1036" s="173" t="str">
        <f>IF(JURNAL!D1037="k",JURNAL!G1037,"")</f>
        <v/>
      </c>
      <c r="G1036" s="172" t="str">
        <f t="shared" si="34"/>
        <v/>
      </c>
      <c r="H1036" s="171" t="str">
        <f>IF(JURNAL!D1037="k",JURNAL!I1037,"")</f>
        <v/>
      </c>
      <c r="I1036" s="173" t="str">
        <f>IF(JURNAL!D1037="k",JURNAL!J1037,"")</f>
        <v/>
      </c>
      <c r="J1036" s="172" t="str">
        <f t="shared" si="35"/>
        <v/>
      </c>
      <c r="K1036" s="171" t="str">
        <f>IF(JURNAL!D1037="k",JURNAL!L1037,"")</f>
        <v/>
      </c>
      <c r="L1036" s="160"/>
    </row>
    <row r="1037" spans="2:12" x14ac:dyDescent="0.2">
      <c r="B1037" s="159"/>
      <c r="C1037" s="201" t="str">
        <f>IF(JURNAL!D1038="k",JURNAL!C1038,"")</f>
        <v/>
      </c>
      <c r="D1037" s="173" t="str">
        <f>IF(JURNAL!D1038="k",JURNAL!E1038,"")</f>
        <v/>
      </c>
      <c r="E1037" s="202" t="str">
        <f>IF(JURNAL!D1038="k",JURNAL!F1038,"")</f>
        <v/>
      </c>
      <c r="F1037" s="173" t="str">
        <f>IF(JURNAL!D1038="k",JURNAL!G1038,"")</f>
        <v/>
      </c>
      <c r="G1037" s="172" t="str">
        <f t="shared" si="34"/>
        <v/>
      </c>
      <c r="H1037" s="171" t="str">
        <f>IF(JURNAL!D1038="k",JURNAL!I1038,"")</f>
        <v/>
      </c>
      <c r="I1037" s="173" t="str">
        <f>IF(JURNAL!D1038="k",JURNAL!J1038,"")</f>
        <v/>
      </c>
      <c r="J1037" s="172" t="str">
        <f t="shared" si="35"/>
        <v/>
      </c>
      <c r="K1037" s="171" t="str">
        <f>IF(JURNAL!D1038="k",JURNAL!L1038,"")</f>
        <v/>
      </c>
      <c r="L1037" s="160"/>
    </row>
    <row r="1038" spans="2:12" x14ac:dyDescent="0.2">
      <c r="B1038" s="159"/>
      <c r="C1038" s="201" t="str">
        <f>IF(JURNAL!D1039="k",JURNAL!C1039,"")</f>
        <v/>
      </c>
      <c r="D1038" s="173" t="str">
        <f>IF(JURNAL!D1039="k",JURNAL!E1039,"")</f>
        <v/>
      </c>
      <c r="E1038" s="202" t="str">
        <f>IF(JURNAL!D1039="k",JURNAL!F1039,"")</f>
        <v/>
      </c>
      <c r="F1038" s="173" t="str">
        <f>IF(JURNAL!D1039="k",JURNAL!G1039,"")</f>
        <v/>
      </c>
      <c r="G1038" s="172" t="str">
        <f t="shared" si="34"/>
        <v/>
      </c>
      <c r="H1038" s="171" t="str">
        <f>IF(JURNAL!D1039="k",JURNAL!I1039,"")</f>
        <v/>
      </c>
      <c r="I1038" s="173" t="str">
        <f>IF(JURNAL!D1039="k",JURNAL!J1039,"")</f>
        <v/>
      </c>
      <c r="J1038" s="172" t="str">
        <f t="shared" si="35"/>
        <v/>
      </c>
      <c r="K1038" s="171" t="str">
        <f>IF(JURNAL!D1039="k",JURNAL!L1039,"")</f>
        <v/>
      </c>
      <c r="L1038" s="160"/>
    </row>
    <row r="1039" spans="2:12" x14ac:dyDescent="0.2">
      <c r="B1039" s="159"/>
      <c r="C1039" s="201" t="str">
        <f>IF(JURNAL!D1040="k",JURNAL!C1040,"")</f>
        <v/>
      </c>
      <c r="D1039" s="173" t="str">
        <f>IF(JURNAL!D1040="k",JURNAL!E1040,"")</f>
        <v/>
      </c>
      <c r="E1039" s="202" t="str">
        <f>IF(JURNAL!D1040="k",JURNAL!F1040,"")</f>
        <v/>
      </c>
      <c r="F1039" s="173" t="str">
        <f>IF(JURNAL!D1040="k",JURNAL!G1040,"")</f>
        <v/>
      </c>
      <c r="G1039" s="172" t="str">
        <f t="shared" si="34"/>
        <v/>
      </c>
      <c r="H1039" s="171" t="str">
        <f>IF(JURNAL!D1040="k",JURNAL!I1040,"")</f>
        <v/>
      </c>
      <c r="I1039" s="173" t="str">
        <f>IF(JURNAL!D1040="k",JURNAL!J1040,"")</f>
        <v/>
      </c>
      <c r="J1039" s="172" t="str">
        <f t="shared" si="35"/>
        <v/>
      </c>
      <c r="K1039" s="171" t="str">
        <f>IF(JURNAL!D1040="k",JURNAL!L1040,"")</f>
        <v/>
      </c>
      <c r="L1039" s="160"/>
    </row>
    <row r="1040" spans="2:12" x14ac:dyDescent="0.2">
      <c r="B1040" s="159"/>
      <c r="C1040" s="201" t="str">
        <f>IF(JURNAL!D1041="k",JURNAL!C1041,"")</f>
        <v/>
      </c>
      <c r="D1040" s="173" t="str">
        <f>IF(JURNAL!D1041="k",JURNAL!E1041,"")</f>
        <v/>
      </c>
      <c r="E1040" s="202" t="str">
        <f>IF(JURNAL!D1041="k",JURNAL!F1041,"")</f>
        <v/>
      </c>
      <c r="F1040" s="173" t="str">
        <f>IF(JURNAL!D1041="k",JURNAL!G1041,"")</f>
        <v/>
      </c>
      <c r="G1040" s="172" t="str">
        <f t="shared" si="34"/>
        <v/>
      </c>
      <c r="H1040" s="171" t="str">
        <f>IF(JURNAL!D1041="k",JURNAL!I1041,"")</f>
        <v/>
      </c>
      <c r="I1040" s="173" t="str">
        <f>IF(JURNAL!D1041="k",JURNAL!J1041,"")</f>
        <v/>
      </c>
      <c r="J1040" s="172" t="str">
        <f t="shared" si="35"/>
        <v/>
      </c>
      <c r="K1040" s="171" t="str">
        <f>IF(JURNAL!D1041="k",JURNAL!L1041,"")</f>
        <v/>
      </c>
      <c r="L1040" s="160"/>
    </row>
    <row r="1041" spans="2:12" x14ac:dyDescent="0.2">
      <c r="B1041" s="159"/>
      <c r="C1041" s="201" t="str">
        <f>IF(JURNAL!D1042="k",JURNAL!C1042,"")</f>
        <v/>
      </c>
      <c r="D1041" s="173" t="str">
        <f>IF(JURNAL!D1042="k",JURNAL!E1042,"")</f>
        <v/>
      </c>
      <c r="E1041" s="202" t="str">
        <f>IF(JURNAL!D1042="k",JURNAL!F1042,"")</f>
        <v/>
      </c>
      <c r="F1041" s="173" t="str">
        <f>IF(JURNAL!D1042="k",JURNAL!G1042,"")</f>
        <v/>
      </c>
      <c r="G1041" s="172" t="str">
        <f t="shared" si="34"/>
        <v/>
      </c>
      <c r="H1041" s="171" t="str">
        <f>IF(JURNAL!D1042="k",JURNAL!I1042,"")</f>
        <v/>
      </c>
      <c r="I1041" s="173" t="str">
        <f>IF(JURNAL!D1042="k",JURNAL!J1042,"")</f>
        <v/>
      </c>
      <c r="J1041" s="172" t="str">
        <f t="shared" si="35"/>
        <v/>
      </c>
      <c r="K1041" s="171" t="str">
        <f>IF(JURNAL!D1042="k",JURNAL!L1042,"")</f>
        <v/>
      </c>
      <c r="L1041" s="160"/>
    </row>
    <row r="1042" spans="2:12" x14ac:dyDescent="0.2">
      <c r="B1042" s="159"/>
      <c r="C1042" s="201" t="str">
        <f>IF(JURNAL!D1043="k",JURNAL!C1043,"")</f>
        <v/>
      </c>
      <c r="D1042" s="173" t="str">
        <f>IF(JURNAL!D1043="k",JURNAL!E1043,"")</f>
        <v/>
      </c>
      <c r="E1042" s="202" t="str">
        <f>IF(JURNAL!D1043="k",JURNAL!F1043,"")</f>
        <v/>
      </c>
      <c r="F1042" s="173" t="str">
        <f>IF(JURNAL!D1043="k",JURNAL!G1043,"")</f>
        <v/>
      </c>
      <c r="G1042" s="172" t="str">
        <f t="shared" si="34"/>
        <v/>
      </c>
      <c r="H1042" s="171" t="str">
        <f>IF(JURNAL!D1043="k",JURNAL!I1043,"")</f>
        <v/>
      </c>
      <c r="I1042" s="173" t="str">
        <f>IF(JURNAL!D1043="k",JURNAL!J1043,"")</f>
        <v/>
      </c>
      <c r="J1042" s="172" t="str">
        <f t="shared" si="35"/>
        <v/>
      </c>
      <c r="K1042" s="171" t="str">
        <f>IF(JURNAL!D1043="k",JURNAL!L1043,"")</f>
        <v/>
      </c>
      <c r="L1042" s="160"/>
    </row>
    <row r="1043" spans="2:12" x14ac:dyDescent="0.2">
      <c r="B1043" s="159"/>
      <c r="C1043" s="201" t="str">
        <f>IF(JURNAL!D1044="k",JURNAL!C1044,"")</f>
        <v/>
      </c>
      <c r="D1043" s="173" t="str">
        <f>IF(JURNAL!D1044="k",JURNAL!E1044,"")</f>
        <v/>
      </c>
      <c r="E1043" s="202" t="str">
        <f>IF(JURNAL!D1044="k",JURNAL!F1044,"")</f>
        <v/>
      </c>
      <c r="F1043" s="173" t="str">
        <f>IF(JURNAL!D1044="k",JURNAL!G1044,"")</f>
        <v/>
      </c>
      <c r="G1043" s="172" t="str">
        <f t="shared" si="34"/>
        <v/>
      </c>
      <c r="H1043" s="171" t="str">
        <f>IF(JURNAL!D1044="k",JURNAL!I1044,"")</f>
        <v/>
      </c>
      <c r="I1043" s="173" t="str">
        <f>IF(JURNAL!D1044="k",JURNAL!J1044,"")</f>
        <v/>
      </c>
      <c r="J1043" s="172" t="str">
        <f t="shared" si="35"/>
        <v/>
      </c>
      <c r="K1043" s="171" t="str">
        <f>IF(JURNAL!D1044="k",JURNAL!L1044,"")</f>
        <v/>
      </c>
      <c r="L1043" s="160"/>
    </row>
    <row r="1044" spans="2:12" x14ac:dyDescent="0.2">
      <c r="B1044" s="159"/>
      <c r="C1044" s="201" t="str">
        <f>IF(JURNAL!D1045="k",JURNAL!C1045,"")</f>
        <v/>
      </c>
      <c r="D1044" s="173" t="str">
        <f>IF(JURNAL!D1045="k",JURNAL!E1045,"")</f>
        <v/>
      </c>
      <c r="E1044" s="202" t="str">
        <f>IF(JURNAL!D1045="k",JURNAL!F1045,"")</f>
        <v/>
      </c>
      <c r="F1044" s="173" t="str">
        <f>IF(JURNAL!D1045="k",JURNAL!G1045,"")</f>
        <v/>
      </c>
      <c r="G1044" s="172" t="str">
        <f t="shared" si="34"/>
        <v/>
      </c>
      <c r="H1044" s="171" t="str">
        <f>IF(JURNAL!D1045="k",JURNAL!I1045,"")</f>
        <v/>
      </c>
      <c r="I1044" s="173" t="str">
        <f>IF(JURNAL!D1045="k",JURNAL!J1045,"")</f>
        <v/>
      </c>
      <c r="J1044" s="172" t="str">
        <f t="shared" si="35"/>
        <v/>
      </c>
      <c r="K1044" s="171" t="str">
        <f>IF(JURNAL!D1045="k",JURNAL!L1045,"")</f>
        <v/>
      </c>
      <c r="L1044" s="160"/>
    </row>
    <row r="1045" spans="2:12" x14ac:dyDescent="0.2">
      <c r="B1045" s="159"/>
      <c r="C1045" s="201" t="str">
        <f>IF(JURNAL!D1046="k",JURNAL!C1046,"")</f>
        <v/>
      </c>
      <c r="D1045" s="173" t="str">
        <f>IF(JURNAL!D1046="k",JURNAL!E1046,"")</f>
        <v/>
      </c>
      <c r="E1045" s="202" t="str">
        <f>IF(JURNAL!D1046="k",JURNAL!F1046,"")</f>
        <v/>
      </c>
      <c r="F1045" s="173" t="str">
        <f>IF(JURNAL!D1046="k",JURNAL!G1046,"")</f>
        <v/>
      </c>
      <c r="G1045" s="172" t="str">
        <f t="shared" si="34"/>
        <v/>
      </c>
      <c r="H1045" s="171" t="str">
        <f>IF(JURNAL!D1046="k",JURNAL!I1046,"")</f>
        <v/>
      </c>
      <c r="I1045" s="173" t="str">
        <f>IF(JURNAL!D1046="k",JURNAL!J1046,"")</f>
        <v/>
      </c>
      <c r="J1045" s="172" t="str">
        <f t="shared" si="35"/>
        <v/>
      </c>
      <c r="K1045" s="171" t="str">
        <f>IF(JURNAL!D1046="k",JURNAL!L1046,"")</f>
        <v/>
      </c>
      <c r="L1045" s="160"/>
    </row>
    <row r="1046" spans="2:12" x14ac:dyDescent="0.2">
      <c r="B1046" s="159"/>
      <c r="C1046" s="201" t="str">
        <f>IF(JURNAL!D1047="k",JURNAL!C1047,"")</f>
        <v/>
      </c>
      <c r="D1046" s="173" t="str">
        <f>IF(JURNAL!D1047="k",JURNAL!E1047,"")</f>
        <v/>
      </c>
      <c r="E1046" s="202" t="str">
        <f>IF(JURNAL!D1047="k",JURNAL!F1047,"")</f>
        <v/>
      </c>
      <c r="F1046" s="173" t="str">
        <f>IF(JURNAL!D1047="k",JURNAL!G1047,"")</f>
        <v/>
      </c>
      <c r="G1046" s="172" t="str">
        <f t="shared" si="34"/>
        <v/>
      </c>
      <c r="H1046" s="171" t="str">
        <f>IF(JURNAL!D1047="k",JURNAL!I1047,"")</f>
        <v/>
      </c>
      <c r="I1046" s="173" t="str">
        <f>IF(JURNAL!D1047="k",JURNAL!J1047,"")</f>
        <v/>
      </c>
      <c r="J1046" s="172" t="str">
        <f t="shared" si="35"/>
        <v/>
      </c>
      <c r="K1046" s="171" t="str">
        <f>IF(JURNAL!D1047="k",JURNAL!L1047,"")</f>
        <v/>
      </c>
      <c r="L1046" s="160"/>
    </row>
    <row r="1047" spans="2:12" x14ac:dyDescent="0.2">
      <c r="B1047" s="159"/>
      <c r="C1047" s="201" t="str">
        <f>IF(JURNAL!D1048="k",JURNAL!C1048,"")</f>
        <v/>
      </c>
      <c r="D1047" s="173" t="str">
        <f>IF(JURNAL!D1048="k",JURNAL!E1048,"")</f>
        <v/>
      </c>
      <c r="E1047" s="202" t="str">
        <f>IF(JURNAL!D1048="k",JURNAL!F1048,"")</f>
        <v/>
      </c>
      <c r="F1047" s="173" t="str">
        <f>IF(JURNAL!D1048="k",JURNAL!G1048,"")</f>
        <v/>
      </c>
      <c r="G1047" s="172" t="str">
        <f t="shared" si="34"/>
        <v/>
      </c>
      <c r="H1047" s="171" t="str">
        <f>IF(JURNAL!D1048="k",JURNAL!I1048,"")</f>
        <v/>
      </c>
      <c r="I1047" s="173" t="str">
        <f>IF(JURNAL!D1048="k",JURNAL!J1048,"")</f>
        <v/>
      </c>
      <c r="J1047" s="172" t="str">
        <f t="shared" si="35"/>
        <v/>
      </c>
      <c r="K1047" s="171" t="str">
        <f>IF(JURNAL!D1048="k",JURNAL!L1048,"")</f>
        <v/>
      </c>
      <c r="L1047" s="160"/>
    </row>
    <row r="1048" spans="2:12" x14ac:dyDescent="0.2">
      <c r="B1048" s="159"/>
      <c r="C1048" s="201" t="str">
        <f>IF(JURNAL!D1049="k",JURNAL!C1049,"")</f>
        <v/>
      </c>
      <c r="D1048" s="173" t="str">
        <f>IF(JURNAL!D1049="k",JURNAL!E1049,"")</f>
        <v/>
      </c>
      <c r="E1048" s="202" t="str">
        <f>IF(JURNAL!D1049="k",JURNAL!F1049,"")</f>
        <v/>
      </c>
      <c r="F1048" s="173" t="str">
        <f>IF(JURNAL!D1049="k",JURNAL!G1049,"")</f>
        <v/>
      </c>
      <c r="G1048" s="172" t="str">
        <f t="shared" si="34"/>
        <v/>
      </c>
      <c r="H1048" s="171" t="str">
        <f>IF(JURNAL!D1049="k",JURNAL!I1049,"")</f>
        <v/>
      </c>
      <c r="I1048" s="173" t="str">
        <f>IF(JURNAL!D1049="k",JURNAL!J1049,"")</f>
        <v/>
      </c>
      <c r="J1048" s="172" t="str">
        <f t="shared" si="35"/>
        <v/>
      </c>
      <c r="K1048" s="171" t="str">
        <f>IF(JURNAL!D1049="k",JURNAL!L1049,"")</f>
        <v/>
      </c>
      <c r="L1048" s="160"/>
    </row>
    <row r="1049" spans="2:12" x14ac:dyDescent="0.2">
      <c r="B1049" s="159"/>
      <c r="C1049" s="201" t="str">
        <f>IF(JURNAL!D1050="k",JURNAL!C1050,"")</f>
        <v/>
      </c>
      <c r="D1049" s="173" t="str">
        <f>IF(JURNAL!D1050="k",JURNAL!E1050,"")</f>
        <v/>
      </c>
      <c r="E1049" s="202" t="str">
        <f>IF(JURNAL!D1050="k",JURNAL!F1050,"")</f>
        <v/>
      </c>
      <c r="F1049" s="173" t="str">
        <f>IF(JURNAL!D1050="k",JURNAL!G1050,"")</f>
        <v/>
      </c>
      <c r="G1049" s="172" t="str">
        <f t="shared" si="34"/>
        <v/>
      </c>
      <c r="H1049" s="171" t="str">
        <f>IF(JURNAL!D1050="k",JURNAL!I1050,"")</f>
        <v/>
      </c>
      <c r="I1049" s="173" t="str">
        <f>IF(JURNAL!D1050="k",JURNAL!J1050,"")</f>
        <v/>
      </c>
      <c r="J1049" s="172" t="str">
        <f t="shared" si="35"/>
        <v/>
      </c>
      <c r="K1049" s="171" t="str">
        <f>IF(JURNAL!D1050="k",JURNAL!L1050,"")</f>
        <v/>
      </c>
      <c r="L1049" s="160"/>
    </row>
    <row r="1050" spans="2:12" x14ac:dyDescent="0.2">
      <c r="B1050" s="159"/>
      <c r="C1050" s="201" t="str">
        <f>IF(JURNAL!D1051="k",JURNAL!C1051,"")</f>
        <v/>
      </c>
      <c r="D1050" s="173" t="str">
        <f>IF(JURNAL!D1051="k",JURNAL!E1051,"")</f>
        <v/>
      </c>
      <c r="E1050" s="202" t="str">
        <f>IF(JURNAL!D1051="k",JURNAL!F1051,"")</f>
        <v/>
      </c>
      <c r="F1050" s="173" t="str">
        <f>IF(JURNAL!D1051="k",JURNAL!G1051,"")</f>
        <v/>
      </c>
      <c r="G1050" s="172" t="str">
        <f t="shared" si="34"/>
        <v/>
      </c>
      <c r="H1050" s="171" t="str">
        <f>IF(JURNAL!D1051="k",JURNAL!I1051,"")</f>
        <v/>
      </c>
      <c r="I1050" s="173" t="str">
        <f>IF(JURNAL!D1051="k",JURNAL!J1051,"")</f>
        <v/>
      </c>
      <c r="J1050" s="172" t="str">
        <f t="shared" si="35"/>
        <v/>
      </c>
      <c r="K1050" s="171" t="str">
        <f>IF(JURNAL!D1051="k",JURNAL!L1051,"")</f>
        <v/>
      </c>
      <c r="L1050" s="160"/>
    </row>
    <row r="1051" spans="2:12" x14ac:dyDescent="0.2">
      <c r="B1051" s="159"/>
      <c r="C1051" s="201" t="str">
        <f>IF(JURNAL!D1052="k",JURNAL!C1052,"")</f>
        <v/>
      </c>
      <c r="D1051" s="173" t="str">
        <f>IF(JURNAL!D1052="k",JURNAL!E1052,"")</f>
        <v/>
      </c>
      <c r="E1051" s="202" t="str">
        <f>IF(JURNAL!D1052="k",JURNAL!F1052,"")</f>
        <v/>
      </c>
      <c r="F1051" s="173" t="str">
        <f>IF(JURNAL!D1052="k",JURNAL!G1052,"")</f>
        <v/>
      </c>
      <c r="G1051" s="172" t="str">
        <f t="shared" si="34"/>
        <v/>
      </c>
      <c r="H1051" s="171" t="str">
        <f>IF(JURNAL!D1052="k",JURNAL!I1052,"")</f>
        <v/>
      </c>
      <c r="I1051" s="173" t="str">
        <f>IF(JURNAL!D1052="k",JURNAL!J1052,"")</f>
        <v/>
      </c>
      <c r="J1051" s="172" t="str">
        <f t="shared" si="35"/>
        <v/>
      </c>
      <c r="K1051" s="171" t="str">
        <f>IF(JURNAL!D1052="k",JURNAL!L1052,"")</f>
        <v/>
      </c>
      <c r="L1051" s="160"/>
    </row>
    <row r="1052" spans="2:12" x14ac:dyDescent="0.2">
      <c r="B1052" s="159"/>
      <c r="C1052" s="201" t="str">
        <f>IF(JURNAL!D1053="k",JURNAL!C1053,"")</f>
        <v/>
      </c>
      <c r="D1052" s="173" t="str">
        <f>IF(JURNAL!D1053="k",JURNAL!E1053,"")</f>
        <v/>
      </c>
      <c r="E1052" s="202" t="str">
        <f>IF(JURNAL!D1053="k",JURNAL!F1053,"")</f>
        <v/>
      </c>
      <c r="F1052" s="173" t="str">
        <f>IF(JURNAL!D1053="k",JURNAL!G1053,"")</f>
        <v/>
      </c>
      <c r="G1052" s="172" t="str">
        <f t="shared" si="34"/>
        <v/>
      </c>
      <c r="H1052" s="171" t="str">
        <f>IF(JURNAL!D1053="k",JURNAL!I1053,"")</f>
        <v/>
      </c>
      <c r="I1052" s="173" t="str">
        <f>IF(JURNAL!D1053="k",JURNAL!J1053,"")</f>
        <v/>
      </c>
      <c r="J1052" s="172" t="str">
        <f t="shared" si="35"/>
        <v/>
      </c>
      <c r="K1052" s="171" t="str">
        <f>IF(JURNAL!D1053="k",JURNAL!L1053,"")</f>
        <v/>
      </c>
      <c r="L1052" s="160"/>
    </row>
    <row r="1053" spans="2:12" x14ac:dyDescent="0.2">
      <c r="B1053" s="159"/>
      <c r="C1053" s="201" t="str">
        <f>IF(JURNAL!D1054="k",JURNAL!C1054,"")</f>
        <v/>
      </c>
      <c r="D1053" s="173" t="str">
        <f>IF(JURNAL!D1054="k",JURNAL!E1054,"")</f>
        <v/>
      </c>
      <c r="E1053" s="202" t="str">
        <f>IF(JURNAL!D1054="k",JURNAL!F1054,"")</f>
        <v/>
      </c>
      <c r="F1053" s="173" t="str">
        <f>IF(JURNAL!D1054="k",JURNAL!G1054,"")</f>
        <v/>
      </c>
      <c r="G1053" s="172" t="str">
        <f t="shared" si="34"/>
        <v/>
      </c>
      <c r="H1053" s="171" t="str">
        <f>IF(JURNAL!D1054="k",JURNAL!I1054,"")</f>
        <v/>
      </c>
      <c r="I1053" s="173" t="str">
        <f>IF(JURNAL!D1054="k",JURNAL!J1054,"")</f>
        <v/>
      </c>
      <c r="J1053" s="172" t="str">
        <f t="shared" si="35"/>
        <v/>
      </c>
      <c r="K1053" s="171" t="str">
        <f>IF(JURNAL!D1054="k",JURNAL!L1054,"")</f>
        <v/>
      </c>
      <c r="L1053" s="160"/>
    </row>
    <row r="1054" spans="2:12" x14ac:dyDescent="0.2">
      <c r="B1054" s="159"/>
      <c r="C1054" s="201" t="str">
        <f>IF(JURNAL!D1055="k",JURNAL!C1055,"")</f>
        <v/>
      </c>
      <c r="D1054" s="173" t="str">
        <f>IF(JURNAL!D1055="k",JURNAL!E1055,"")</f>
        <v/>
      </c>
      <c r="E1054" s="202" t="str">
        <f>IF(JURNAL!D1055="k",JURNAL!F1055,"")</f>
        <v/>
      </c>
      <c r="F1054" s="173" t="str">
        <f>IF(JURNAL!D1055="k",JURNAL!G1055,"")</f>
        <v/>
      </c>
      <c r="G1054" s="172" t="str">
        <f t="shared" si="34"/>
        <v/>
      </c>
      <c r="H1054" s="171" t="str">
        <f>IF(JURNAL!D1055="k",JURNAL!I1055,"")</f>
        <v/>
      </c>
      <c r="I1054" s="173" t="str">
        <f>IF(JURNAL!D1055="k",JURNAL!J1055,"")</f>
        <v/>
      </c>
      <c r="J1054" s="172" t="str">
        <f t="shared" si="35"/>
        <v/>
      </c>
      <c r="K1054" s="171" t="str">
        <f>IF(JURNAL!D1055="k",JURNAL!L1055,"")</f>
        <v/>
      </c>
      <c r="L1054" s="160"/>
    </row>
    <row r="1055" spans="2:12" x14ac:dyDescent="0.2">
      <c r="B1055" s="159"/>
      <c r="C1055" s="201" t="str">
        <f>IF(JURNAL!D1056="k",JURNAL!C1056,"")</f>
        <v/>
      </c>
      <c r="D1055" s="173" t="str">
        <f>IF(JURNAL!D1056="k",JURNAL!E1056,"")</f>
        <v/>
      </c>
      <c r="E1055" s="202" t="str">
        <f>IF(JURNAL!D1056="k",JURNAL!F1056,"")</f>
        <v/>
      </c>
      <c r="F1055" s="173" t="str">
        <f>IF(JURNAL!D1056="k",JURNAL!G1056,"")</f>
        <v/>
      </c>
      <c r="G1055" s="172" t="str">
        <f t="shared" si="34"/>
        <v/>
      </c>
      <c r="H1055" s="171" t="str">
        <f>IF(JURNAL!D1056="k",JURNAL!I1056,"")</f>
        <v/>
      </c>
      <c r="I1055" s="173" t="str">
        <f>IF(JURNAL!D1056="k",JURNAL!J1056,"")</f>
        <v/>
      </c>
      <c r="J1055" s="172" t="str">
        <f t="shared" si="35"/>
        <v/>
      </c>
      <c r="K1055" s="171" t="str">
        <f>IF(JURNAL!D1056="k",JURNAL!L1056,"")</f>
        <v/>
      </c>
      <c r="L1055" s="160"/>
    </row>
    <row r="1056" spans="2:12" x14ac:dyDescent="0.2">
      <c r="B1056" s="159"/>
      <c r="C1056" s="201" t="str">
        <f>IF(JURNAL!D1057="k",JURNAL!C1057,"")</f>
        <v/>
      </c>
      <c r="D1056" s="173" t="str">
        <f>IF(JURNAL!D1057="k",JURNAL!E1057,"")</f>
        <v/>
      </c>
      <c r="E1056" s="202" t="str">
        <f>IF(JURNAL!D1057="k",JURNAL!F1057,"")</f>
        <v/>
      </c>
      <c r="F1056" s="173" t="str">
        <f>IF(JURNAL!D1057="k",JURNAL!G1057,"")</f>
        <v/>
      </c>
      <c r="G1056" s="172" t="str">
        <f t="shared" si="34"/>
        <v/>
      </c>
      <c r="H1056" s="171" t="str">
        <f>IF(JURNAL!D1057="k",JURNAL!I1057,"")</f>
        <v/>
      </c>
      <c r="I1056" s="173" t="str">
        <f>IF(JURNAL!D1057="k",JURNAL!J1057,"")</f>
        <v/>
      </c>
      <c r="J1056" s="172" t="str">
        <f t="shared" si="35"/>
        <v/>
      </c>
      <c r="K1056" s="171" t="str">
        <f>IF(JURNAL!D1057="k",JURNAL!L1057,"")</f>
        <v/>
      </c>
      <c r="L1056" s="160"/>
    </row>
    <row r="1057" spans="2:12" x14ac:dyDescent="0.2">
      <c r="B1057" s="159"/>
      <c r="C1057" s="201" t="str">
        <f>IF(JURNAL!D1058="k",JURNAL!C1058,"")</f>
        <v/>
      </c>
      <c r="D1057" s="173" t="str">
        <f>IF(JURNAL!D1058="k",JURNAL!E1058,"")</f>
        <v/>
      </c>
      <c r="E1057" s="202" t="str">
        <f>IF(JURNAL!D1058="k",JURNAL!F1058,"")</f>
        <v/>
      </c>
      <c r="F1057" s="173" t="str">
        <f>IF(JURNAL!D1058="k",JURNAL!G1058,"")</f>
        <v/>
      </c>
      <c r="G1057" s="172" t="str">
        <f t="shared" si="34"/>
        <v/>
      </c>
      <c r="H1057" s="171" t="str">
        <f>IF(JURNAL!D1058="k",JURNAL!I1058,"")</f>
        <v/>
      </c>
      <c r="I1057" s="173" t="str">
        <f>IF(JURNAL!D1058="k",JURNAL!J1058,"")</f>
        <v/>
      </c>
      <c r="J1057" s="172" t="str">
        <f t="shared" si="35"/>
        <v/>
      </c>
      <c r="K1057" s="171" t="str">
        <f>IF(JURNAL!D1058="k",JURNAL!L1058,"")</f>
        <v/>
      </c>
      <c r="L1057" s="160"/>
    </row>
    <row r="1058" spans="2:12" x14ac:dyDescent="0.2">
      <c r="B1058" s="159"/>
      <c r="C1058" s="201" t="str">
        <f>IF(JURNAL!D1059="k",JURNAL!C1059,"")</f>
        <v/>
      </c>
      <c r="D1058" s="173" t="str">
        <f>IF(JURNAL!D1059="k",JURNAL!E1059,"")</f>
        <v/>
      </c>
      <c r="E1058" s="202" t="str">
        <f>IF(JURNAL!D1059="k",JURNAL!F1059,"")</f>
        <v/>
      </c>
      <c r="F1058" s="173" t="str">
        <f>IF(JURNAL!D1059="k",JURNAL!G1059,"")</f>
        <v/>
      </c>
      <c r="G1058" s="172" t="str">
        <f t="shared" si="34"/>
        <v/>
      </c>
      <c r="H1058" s="171" t="str">
        <f>IF(JURNAL!D1059="k",JURNAL!I1059,"")</f>
        <v/>
      </c>
      <c r="I1058" s="173" t="str">
        <f>IF(JURNAL!D1059="k",JURNAL!J1059,"")</f>
        <v/>
      </c>
      <c r="J1058" s="172" t="str">
        <f t="shared" si="35"/>
        <v/>
      </c>
      <c r="K1058" s="171" t="str">
        <f>IF(JURNAL!D1059="k",JURNAL!L1059,"")</f>
        <v/>
      </c>
      <c r="L1058" s="160"/>
    </row>
    <row r="1059" spans="2:12" x14ac:dyDescent="0.2">
      <c r="B1059" s="159"/>
      <c r="C1059" s="201" t="str">
        <f>IF(JURNAL!D1060="k",JURNAL!C1060,"")</f>
        <v/>
      </c>
      <c r="D1059" s="173" t="str">
        <f>IF(JURNAL!D1060="k",JURNAL!E1060,"")</f>
        <v/>
      </c>
      <c r="E1059" s="202" t="str">
        <f>IF(JURNAL!D1060="k",JURNAL!F1060,"")</f>
        <v/>
      </c>
      <c r="F1059" s="173" t="str">
        <f>IF(JURNAL!D1060="k",JURNAL!G1060,"")</f>
        <v/>
      </c>
      <c r="G1059" s="172" t="str">
        <f t="shared" si="34"/>
        <v/>
      </c>
      <c r="H1059" s="171" t="str">
        <f>IF(JURNAL!D1060="k",JURNAL!I1060,"")</f>
        <v/>
      </c>
      <c r="I1059" s="173" t="str">
        <f>IF(JURNAL!D1060="k",JURNAL!J1060,"")</f>
        <v/>
      </c>
      <c r="J1059" s="172" t="str">
        <f t="shared" si="35"/>
        <v/>
      </c>
      <c r="K1059" s="171" t="str">
        <f>IF(JURNAL!D1060="k",JURNAL!L1060,"")</f>
        <v/>
      </c>
      <c r="L1059" s="160"/>
    </row>
    <row r="1060" spans="2:12" x14ac:dyDescent="0.2">
      <c r="B1060" s="159"/>
      <c r="C1060" s="201" t="str">
        <f>IF(JURNAL!D1061="k",JURNAL!C1061,"")</f>
        <v/>
      </c>
      <c r="D1060" s="173" t="str">
        <f>IF(JURNAL!D1061="k",JURNAL!E1061,"")</f>
        <v/>
      </c>
      <c r="E1060" s="202" t="str">
        <f>IF(JURNAL!D1061="k",JURNAL!F1061,"")</f>
        <v/>
      </c>
      <c r="F1060" s="173" t="str">
        <f>IF(JURNAL!D1061="k",JURNAL!G1061,"")</f>
        <v/>
      </c>
      <c r="G1060" s="172" t="str">
        <f t="shared" si="34"/>
        <v/>
      </c>
      <c r="H1060" s="171" t="str">
        <f>IF(JURNAL!D1061="k",JURNAL!I1061,"")</f>
        <v/>
      </c>
      <c r="I1060" s="173" t="str">
        <f>IF(JURNAL!D1061="k",JURNAL!J1061,"")</f>
        <v/>
      </c>
      <c r="J1060" s="172" t="str">
        <f t="shared" si="35"/>
        <v/>
      </c>
      <c r="K1060" s="171" t="str">
        <f>IF(JURNAL!D1061="k",JURNAL!L1061,"")</f>
        <v/>
      </c>
      <c r="L1060" s="160"/>
    </row>
    <row r="1061" spans="2:12" x14ac:dyDescent="0.2">
      <c r="B1061" s="159"/>
      <c r="C1061" s="201" t="str">
        <f>IF(JURNAL!D1062="k",JURNAL!C1062,"")</f>
        <v/>
      </c>
      <c r="D1061" s="173" t="str">
        <f>IF(JURNAL!D1062="k",JURNAL!E1062,"")</f>
        <v/>
      </c>
      <c r="E1061" s="202" t="str">
        <f>IF(JURNAL!D1062="k",JURNAL!F1062,"")</f>
        <v/>
      </c>
      <c r="F1061" s="173" t="str">
        <f>IF(JURNAL!D1062="k",JURNAL!G1062,"")</f>
        <v/>
      </c>
      <c r="G1061" s="172" t="str">
        <f t="shared" ref="G1061:G1124" si="36">IF(F1061="","",VLOOKUP(F1061,NamaAkun,2))</f>
        <v/>
      </c>
      <c r="H1061" s="171" t="str">
        <f>IF(JURNAL!D1062="k",JURNAL!I1062,"")</f>
        <v/>
      </c>
      <c r="I1061" s="173" t="str">
        <f>IF(JURNAL!D1062="k",JURNAL!J1062,"")</f>
        <v/>
      </c>
      <c r="J1061" s="172" t="str">
        <f t="shared" ref="J1061:J1124" si="37">IF(I1061="","",VLOOKUP(I1061,NamaAkun,2))</f>
        <v/>
      </c>
      <c r="K1061" s="171" t="str">
        <f>IF(JURNAL!D1062="k",JURNAL!L1062,"")</f>
        <v/>
      </c>
      <c r="L1061" s="160"/>
    </row>
    <row r="1062" spans="2:12" x14ac:dyDescent="0.2">
      <c r="B1062" s="159"/>
      <c r="C1062" s="201" t="str">
        <f>IF(JURNAL!D1063="k",JURNAL!C1063,"")</f>
        <v/>
      </c>
      <c r="D1062" s="173" t="str">
        <f>IF(JURNAL!D1063="k",JURNAL!E1063,"")</f>
        <v/>
      </c>
      <c r="E1062" s="202" t="str">
        <f>IF(JURNAL!D1063="k",JURNAL!F1063,"")</f>
        <v/>
      </c>
      <c r="F1062" s="173" t="str">
        <f>IF(JURNAL!D1063="k",JURNAL!G1063,"")</f>
        <v/>
      </c>
      <c r="G1062" s="172" t="str">
        <f t="shared" si="36"/>
        <v/>
      </c>
      <c r="H1062" s="171" t="str">
        <f>IF(JURNAL!D1063="k",JURNAL!I1063,"")</f>
        <v/>
      </c>
      <c r="I1062" s="173" t="str">
        <f>IF(JURNAL!D1063="k",JURNAL!J1063,"")</f>
        <v/>
      </c>
      <c r="J1062" s="172" t="str">
        <f t="shared" si="37"/>
        <v/>
      </c>
      <c r="K1062" s="171" t="str">
        <f>IF(JURNAL!D1063="k",JURNAL!L1063,"")</f>
        <v/>
      </c>
      <c r="L1062" s="160"/>
    </row>
    <row r="1063" spans="2:12" x14ac:dyDescent="0.2">
      <c r="B1063" s="159"/>
      <c r="C1063" s="201" t="str">
        <f>IF(JURNAL!D1064="k",JURNAL!C1064,"")</f>
        <v/>
      </c>
      <c r="D1063" s="173" t="str">
        <f>IF(JURNAL!D1064="k",JURNAL!E1064,"")</f>
        <v/>
      </c>
      <c r="E1063" s="202" t="str">
        <f>IF(JURNAL!D1064="k",JURNAL!F1064,"")</f>
        <v/>
      </c>
      <c r="F1063" s="173" t="str">
        <f>IF(JURNAL!D1064="k",JURNAL!G1064,"")</f>
        <v/>
      </c>
      <c r="G1063" s="172" t="str">
        <f t="shared" si="36"/>
        <v/>
      </c>
      <c r="H1063" s="171" t="str">
        <f>IF(JURNAL!D1064="k",JURNAL!I1064,"")</f>
        <v/>
      </c>
      <c r="I1063" s="173" t="str">
        <f>IF(JURNAL!D1064="k",JURNAL!J1064,"")</f>
        <v/>
      </c>
      <c r="J1063" s="172" t="str">
        <f t="shared" si="37"/>
        <v/>
      </c>
      <c r="K1063" s="171" t="str">
        <f>IF(JURNAL!D1064="k",JURNAL!L1064,"")</f>
        <v/>
      </c>
      <c r="L1063" s="160"/>
    </row>
    <row r="1064" spans="2:12" x14ac:dyDescent="0.2">
      <c r="B1064" s="159"/>
      <c r="C1064" s="201" t="str">
        <f>IF(JURNAL!D1065="k",JURNAL!C1065,"")</f>
        <v/>
      </c>
      <c r="D1064" s="173" t="str">
        <f>IF(JURNAL!D1065="k",JURNAL!E1065,"")</f>
        <v/>
      </c>
      <c r="E1064" s="202" t="str">
        <f>IF(JURNAL!D1065="k",JURNAL!F1065,"")</f>
        <v/>
      </c>
      <c r="F1064" s="173" t="str">
        <f>IF(JURNAL!D1065="k",JURNAL!G1065,"")</f>
        <v/>
      </c>
      <c r="G1064" s="172" t="str">
        <f t="shared" si="36"/>
        <v/>
      </c>
      <c r="H1064" s="171" t="str">
        <f>IF(JURNAL!D1065="k",JURNAL!I1065,"")</f>
        <v/>
      </c>
      <c r="I1064" s="173" t="str">
        <f>IF(JURNAL!D1065="k",JURNAL!J1065,"")</f>
        <v/>
      </c>
      <c r="J1064" s="172" t="str">
        <f t="shared" si="37"/>
        <v/>
      </c>
      <c r="K1064" s="171" t="str">
        <f>IF(JURNAL!D1065="k",JURNAL!L1065,"")</f>
        <v/>
      </c>
      <c r="L1064" s="160"/>
    </row>
    <row r="1065" spans="2:12" x14ac:dyDescent="0.2">
      <c r="B1065" s="159"/>
      <c r="C1065" s="201" t="str">
        <f>IF(JURNAL!D1066="k",JURNAL!C1066,"")</f>
        <v/>
      </c>
      <c r="D1065" s="173" t="str">
        <f>IF(JURNAL!D1066="k",JURNAL!E1066,"")</f>
        <v/>
      </c>
      <c r="E1065" s="202" t="str">
        <f>IF(JURNAL!D1066="k",JURNAL!F1066,"")</f>
        <v/>
      </c>
      <c r="F1065" s="173" t="str">
        <f>IF(JURNAL!D1066="k",JURNAL!G1066,"")</f>
        <v/>
      </c>
      <c r="G1065" s="172" t="str">
        <f t="shared" si="36"/>
        <v/>
      </c>
      <c r="H1065" s="171" t="str">
        <f>IF(JURNAL!D1066="k",JURNAL!I1066,"")</f>
        <v/>
      </c>
      <c r="I1065" s="173" t="str">
        <f>IF(JURNAL!D1066="k",JURNAL!J1066,"")</f>
        <v/>
      </c>
      <c r="J1065" s="172" t="str">
        <f t="shared" si="37"/>
        <v/>
      </c>
      <c r="K1065" s="171" t="str">
        <f>IF(JURNAL!D1066="k",JURNAL!L1066,"")</f>
        <v/>
      </c>
      <c r="L1065" s="160"/>
    </row>
    <row r="1066" spans="2:12" x14ac:dyDescent="0.2">
      <c r="B1066" s="159"/>
      <c r="C1066" s="201" t="str">
        <f>IF(JURNAL!D1067="k",JURNAL!C1067,"")</f>
        <v/>
      </c>
      <c r="D1066" s="173" t="str">
        <f>IF(JURNAL!D1067="k",JURNAL!E1067,"")</f>
        <v/>
      </c>
      <c r="E1066" s="202" t="str">
        <f>IF(JURNAL!D1067="k",JURNAL!F1067,"")</f>
        <v/>
      </c>
      <c r="F1066" s="173" t="str">
        <f>IF(JURNAL!D1067="k",JURNAL!G1067,"")</f>
        <v/>
      </c>
      <c r="G1066" s="172" t="str">
        <f t="shared" si="36"/>
        <v/>
      </c>
      <c r="H1066" s="171" t="str">
        <f>IF(JURNAL!D1067="k",JURNAL!I1067,"")</f>
        <v/>
      </c>
      <c r="I1066" s="173" t="str">
        <f>IF(JURNAL!D1067="k",JURNAL!J1067,"")</f>
        <v/>
      </c>
      <c r="J1066" s="172" t="str">
        <f t="shared" si="37"/>
        <v/>
      </c>
      <c r="K1066" s="171" t="str">
        <f>IF(JURNAL!D1067="k",JURNAL!L1067,"")</f>
        <v/>
      </c>
      <c r="L1066" s="160"/>
    </row>
    <row r="1067" spans="2:12" x14ac:dyDescent="0.2">
      <c r="B1067" s="159"/>
      <c r="C1067" s="201" t="str">
        <f>IF(JURNAL!D1068="k",JURNAL!C1068,"")</f>
        <v/>
      </c>
      <c r="D1067" s="173" t="str">
        <f>IF(JURNAL!D1068="k",JURNAL!E1068,"")</f>
        <v/>
      </c>
      <c r="E1067" s="202" t="str">
        <f>IF(JURNAL!D1068="k",JURNAL!F1068,"")</f>
        <v/>
      </c>
      <c r="F1067" s="173" t="str">
        <f>IF(JURNAL!D1068="k",JURNAL!G1068,"")</f>
        <v/>
      </c>
      <c r="G1067" s="172" t="str">
        <f t="shared" si="36"/>
        <v/>
      </c>
      <c r="H1067" s="171" t="str">
        <f>IF(JURNAL!D1068="k",JURNAL!I1068,"")</f>
        <v/>
      </c>
      <c r="I1067" s="173" t="str">
        <f>IF(JURNAL!D1068="k",JURNAL!J1068,"")</f>
        <v/>
      </c>
      <c r="J1067" s="172" t="str">
        <f t="shared" si="37"/>
        <v/>
      </c>
      <c r="K1067" s="171" t="str">
        <f>IF(JURNAL!D1068="k",JURNAL!L1068,"")</f>
        <v/>
      </c>
      <c r="L1067" s="160"/>
    </row>
    <row r="1068" spans="2:12" x14ac:dyDescent="0.2">
      <c r="B1068" s="159"/>
      <c r="C1068" s="201" t="str">
        <f>IF(JURNAL!D1069="k",JURNAL!C1069,"")</f>
        <v/>
      </c>
      <c r="D1068" s="173" t="str">
        <f>IF(JURNAL!D1069="k",JURNAL!E1069,"")</f>
        <v/>
      </c>
      <c r="E1068" s="202" t="str">
        <f>IF(JURNAL!D1069="k",JURNAL!F1069,"")</f>
        <v/>
      </c>
      <c r="F1068" s="173" t="str">
        <f>IF(JURNAL!D1069="k",JURNAL!G1069,"")</f>
        <v/>
      </c>
      <c r="G1068" s="172" t="str">
        <f t="shared" si="36"/>
        <v/>
      </c>
      <c r="H1068" s="171" t="str">
        <f>IF(JURNAL!D1069="k",JURNAL!I1069,"")</f>
        <v/>
      </c>
      <c r="I1068" s="173" t="str">
        <f>IF(JURNAL!D1069="k",JURNAL!J1069,"")</f>
        <v/>
      </c>
      <c r="J1068" s="172" t="str">
        <f t="shared" si="37"/>
        <v/>
      </c>
      <c r="K1068" s="171" t="str">
        <f>IF(JURNAL!D1069="k",JURNAL!L1069,"")</f>
        <v/>
      </c>
      <c r="L1068" s="160"/>
    </row>
    <row r="1069" spans="2:12" x14ac:dyDescent="0.2">
      <c r="B1069" s="159"/>
      <c r="C1069" s="201" t="str">
        <f>IF(JURNAL!D1070="k",JURNAL!C1070,"")</f>
        <v/>
      </c>
      <c r="D1069" s="173" t="str">
        <f>IF(JURNAL!D1070="k",JURNAL!E1070,"")</f>
        <v/>
      </c>
      <c r="E1069" s="202" t="str">
        <f>IF(JURNAL!D1070="k",JURNAL!F1070,"")</f>
        <v/>
      </c>
      <c r="F1069" s="173" t="str">
        <f>IF(JURNAL!D1070="k",JURNAL!G1070,"")</f>
        <v/>
      </c>
      <c r="G1069" s="172" t="str">
        <f t="shared" si="36"/>
        <v/>
      </c>
      <c r="H1069" s="171" t="str">
        <f>IF(JURNAL!D1070="k",JURNAL!I1070,"")</f>
        <v/>
      </c>
      <c r="I1069" s="173" t="str">
        <f>IF(JURNAL!D1070="k",JURNAL!J1070,"")</f>
        <v/>
      </c>
      <c r="J1069" s="172" t="str">
        <f t="shared" si="37"/>
        <v/>
      </c>
      <c r="K1069" s="171" t="str">
        <f>IF(JURNAL!D1070="k",JURNAL!L1070,"")</f>
        <v/>
      </c>
      <c r="L1069" s="160"/>
    </row>
    <row r="1070" spans="2:12" x14ac:dyDescent="0.2">
      <c r="B1070" s="159"/>
      <c r="C1070" s="201" t="str">
        <f>IF(JURNAL!D1071="k",JURNAL!C1071,"")</f>
        <v/>
      </c>
      <c r="D1070" s="173" t="str">
        <f>IF(JURNAL!D1071="k",JURNAL!E1071,"")</f>
        <v/>
      </c>
      <c r="E1070" s="202" t="str">
        <f>IF(JURNAL!D1071="k",JURNAL!F1071,"")</f>
        <v/>
      </c>
      <c r="F1070" s="173" t="str">
        <f>IF(JURNAL!D1071="k",JURNAL!G1071,"")</f>
        <v/>
      </c>
      <c r="G1070" s="172" t="str">
        <f t="shared" si="36"/>
        <v/>
      </c>
      <c r="H1070" s="171" t="str">
        <f>IF(JURNAL!D1071="k",JURNAL!I1071,"")</f>
        <v/>
      </c>
      <c r="I1070" s="173" t="str">
        <f>IF(JURNAL!D1071="k",JURNAL!J1071,"")</f>
        <v/>
      </c>
      <c r="J1070" s="172" t="str">
        <f t="shared" si="37"/>
        <v/>
      </c>
      <c r="K1070" s="171" t="str">
        <f>IF(JURNAL!D1071="k",JURNAL!L1071,"")</f>
        <v/>
      </c>
      <c r="L1070" s="160"/>
    </row>
    <row r="1071" spans="2:12" x14ac:dyDescent="0.2">
      <c r="B1071" s="159"/>
      <c r="C1071" s="201" t="str">
        <f>IF(JURNAL!D1072="k",JURNAL!C1072,"")</f>
        <v/>
      </c>
      <c r="D1071" s="173" t="str">
        <f>IF(JURNAL!D1072="k",JURNAL!E1072,"")</f>
        <v/>
      </c>
      <c r="E1071" s="202" t="str">
        <f>IF(JURNAL!D1072="k",JURNAL!F1072,"")</f>
        <v/>
      </c>
      <c r="F1071" s="173" t="str">
        <f>IF(JURNAL!D1072="k",JURNAL!G1072,"")</f>
        <v/>
      </c>
      <c r="G1071" s="172" t="str">
        <f t="shared" si="36"/>
        <v/>
      </c>
      <c r="H1071" s="171" t="str">
        <f>IF(JURNAL!D1072="k",JURNAL!I1072,"")</f>
        <v/>
      </c>
      <c r="I1071" s="173" t="str">
        <f>IF(JURNAL!D1072="k",JURNAL!J1072,"")</f>
        <v/>
      </c>
      <c r="J1071" s="172" t="str">
        <f t="shared" si="37"/>
        <v/>
      </c>
      <c r="K1071" s="171" t="str">
        <f>IF(JURNAL!D1072="k",JURNAL!L1072,"")</f>
        <v/>
      </c>
      <c r="L1071" s="160"/>
    </row>
    <row r="1072" spans="2:12" x14ac:dyDescent="0.2">
      <c r="B1072" s="159"/>
      <c r="C1072" s="201" t="str">
        <f>IF(JURNAL!D1073="k",JURNAL!C1073,"")</f>
        <v/>
      </c>
      <c r="D1072" s="173" t="str">
        <f>IF(JURNAL!D1073="k",JURNAL!E1073,"")</f>
        <v/>
      </c>
      <c r="E1072" s="202" t="str">
        <f>IF(JURNAL!D1073="k",JURNAL!F1073,"")</f>
        <v/>
      </c>
      <c r="F1072" s="173" t="str">
        <f>IF(JURNAL!D1073="k",JURNAL!G1073,"")</f>
        <v/>
      </c>
      <c r="G1072" s="172" t="str">
        <f t="shared" si="36"/>
        <v/>
      </c>
      <c r="H1072" s="171" t="str">
        <f>IF(JURNAL!D1073="k",JURNAL!I1073,"")</f>
        <v/>
      </c>
      <c r="I1072" s="173" t="str">
        <f>IF(JURNAL!D1073="k",JURNAL!J1073,"")</f>
        <v/>
      </c>
      <c r="J1072" s="172" t="str">
        <f t="shared" si="37"/>
        <v/>
      </c>
      <c r="K1072" s="171" t="str">
        <f>IF(JURNAL!D1073="k",JURNAL!L1073,"")</f>
        <v/>
      </c>
      <c r="L1072" s="160"/>
    </row>
    <row r="1073" spans="2:12" x14ac:dyDescent="0.2">
      <c r="B1073" s="159"/>
      <c r="C1073" s="201" t="str">
        <f>IF(JURNAL!D1074="k",JURNAL!C1074,"")</f>
        <v/>
      </c>
      <c r="D1073" s="173" t="str">
        <f>IF(JURNAL!D1074="k",JURNAL!E1074,"")</f>
        <v/>
      </c>
      <c r="E1073" s="202" t="str">
        <f>IF(JURNAL!D1074="k",JURNAL!F1074,"")</f>
        <v/>
      </c>
      <c r="F1073" s="173" t="str">
        <f>IF(JURNAL!D1074="k",JURNAL!G1074,"")</f>
        <v/>
      </c>
      <c r="G1073" s="172" t="str">
        <f t="shared" si="36"/>
        <v/>
      </c>
      <c r="H1073" s="171" t="str">
        <f>IF(JURNAL!D1074="k",JURNAL!I1074,"")</f>
        <v/>
      </c>
      <c r="I1073" s="173" t="str">
        <f>IF(JURNAL!D1074="k",JURNAL!J1074,"")</f>
        <v/>
      </c>
      <c r="J1073" s="172" t="str">
        <f t="shared" si="37"/>
        <v/>
      </c>
      <c r="K1073" s="171" t="str">
        <f>IF(JURNAL!D1074="k",JURNAL!L1074,"")</f>
        <v/>
      </c>
      <c r="L1073" s="160"/>
    </row>
    <row r="1074" spans="2:12" x14ac:dyDescent="0.2">
      <c r="B1074" s="159"/>
      <c r="C1074" s="201" t="str">
        <f>IF(JURNAL!D1075="k",JURNAL!C1075,"")</f>
        <v/>
      </c>
      <c r="D1074" s="173" t="str">
        <f>IF(JURNAL!D1075="k",JURNAL!E1075,"")</f>
        <v/>
      </c>
      <c r="E1074" s="202" t="str">
        <f>IF(JURNAL!D1075="k",JURNAL!F1075,"")</f>
        <v/>
      </c>
      <c r="F1074" s="173" t="str">
        <f>IF(JURNAL!D1075="k",JURNAL!G1075,"")</f>
        <v/>
      </c>
      <c r="G1074" s="172" t="str">
        <f t="shared" si="36"/>
        <v/>
      </c>
      <c r="H1074" s="171" t="str">
        <f>IF(JURNAL!D1075="k",JURNAL!I1075,"")</f>
        <v/>
      </c>
      <c r="I1074" s="173" t="str">
        <f>IF(JURNAL!D1075="k",JURNAL!J1075,"")</f>
        <v/>
      </c>
      <c r="J1074" s="172" t="str">
        <f t="shared" si="37"/>
        <v/>
      </c>
      <c r="K1074" s="171" t="str">
        <f>IF(JURNAL!D1075="k",JURNAL!L1075,"")</f>
        <v/>
      </c>
      <c r="L1074" s="160"/>
    </row>
    <row r="1075" spans="2:12" x14ac:dyDescent="0.2">
      <c r="B1075" s="159"/>
      <c r="C1075" s="201" t="str">
        <f>IF(JURNAL!D1076="k",JURNAL!C1076,"")</f>
        <v/>
      </c>
      <c r="D1075" s="173" t="str">
        <f>IF(JURNAL!D1076="k",JURNAL!E1076,"")</f>
        <v/>
      </c>
      <c r="E1075" s="202" t="str">
        <f>IF(JURNAL!D1076="k",JURNAL!F1076,"")</f>
        <v/>
      </c>
      <c r="F1075" s="173" t="str">
        <f>IF(JURNAL!D1076="k",JURNAL!G1076,"")</f>
        <v/>
      </c>
      <c r="G1075" s="172" t="str">
        <f t="shared" si="36"/>
        <v/>
      </c>
      <c r="H1075" s="171" t="str">
        <f>IF(JURNAL!D1076="k",JURNAL!I1076,"")</f>
        <v/>
      </c>
      <c r="I1075" s="173" t="str">
        <f>IF(JURNAL!D1076="k",JURNAL!J1076,"")</f>
        <v/>
      </c>
      <c r="J1075" s="172" t="str">
        <f t="shared" si="37"/>
        <v/>
      </c>
      <c r="K1075" s="171" t="str">
        <f>IF(JURNAL!D1076="k",JURNAL!L1076,"")</f>
        <v/>
      </c>
      <c r="L1075" s="160"/>
    </row>
    <row r="1076" spans="2:12" x14ac:dyDescent="0.2">
      <c r="B1076" s="159"/>
      <c r="C1076" s="201" t="str">
        <f>IF(JURNAL!D1077="k",JURNAL!C1077,"")</f>
        <v/>
      </c>
      <c r="D1076" s="173" t="str">
        <f>IF(JURNAL!D1077="k",JURNAL!E1077,"")</f>
        <v/>
      </c>
      <c r="E1076" s="202" t="str">
        <f>IF(JURNAL!D1077="k",JURNAL!F1077,"")</f>
        <v/>
      </c>
      <c r="F1076" s="173" t="str">
        <f>IF(JURNAL!D1077="k",JURNAL!G1077,"")</f>
        <v/>
      </c>
      <c r="G1076" s="172" t="str">
        <f t="shared" si="36"/>
        <v/>
      </c>
      <c r="H1076" s="171" t="str">
        <f>IF(JURNAL!D1077="k",JURNAL!I1077,"")</f>
        <v/>
      </c>
      <c r="I1076" s="173" t="str">
        <f>IF(JURNAL!D1077="k",JURNAL!J1077,"")</f>
        <v/>
      </c>
      <c r="J1076" s="172" t="str">
        <f t="shared" si="37"/>
        <v/>
      </c>
      <c r="K1076" s="171" t="str">
        <f>IF(JURNAL!D1077="k",JURNAL!L1077,"")</f>
        <v/>
      </c>
      <c r="L1076" s="160"/>
    </row>
    <row r="1077" spans="2:12" x14ac:dyDescent="0.2">
      <c r="B1077" s="159"/>
      <c r="C1077" s="201" t="str">
        <f>IF(JURNAL!D1078="k",JURNAL!C1078,"")</f>
        <v/>
      </c>
      <c r="D1077" s="173" t="str">
        <f>IF(JURNAL!D1078="k",JURNAL!E1078,"")</f>
        <v/>
      </c>
      <c r="E1077" s="202" t="str">
        <f>IF(JURNAL!D1078="k",JURNAL!F1078,"")</f>
        <v/>
      </c>
      <c r="F1077" s="173" t="str">
        <f>IF(JURNAL!D1078="k",JURNAL!G1078,"")</f>
        <v/>
      </c>
      <c r="G1077" s="172" t="str">
        <f t="shared" si="36"/>
        <v/>
      </c>
      <c r="H1077" s="171" t="str">
        <f>IF(JURNAL!D1078="k",JURNAL!I1078,"")</f>
        <v/>
      </c>
      <c r="I1077" s="173" t="str">
        <f>IF(JURNAL!D1078="k",JURNAL!J1078,"")</f>
        <v/>
      </c>
      <c r="J1077" s="172" t="str">
        <f t="shared" si="37"/>
        <v/>
      </c>
      <c r="K1077" s="171" t="str">
        <f>IF(JURNAL!D1078="k",JURNAL!L1078,"")</f>
        <v/>
      </c>
      <c r="L1077" s="160"/>
    </row>
    <row r="1078" spans="2:12" x14ac:dyDescent="0.2">
      <c r="B1078" s="159"/>
      <c r="C1078" s="201" t="str">
        <f>IF(JURNAL!D1079="k",JURNAL!C1079,"")</f>
        <v/>
      </c>
      <c r="D1078" s="173" t="str">
        <f>IF(JURNAL!D1079="k",JURNAL!E1079,"")</f>
        <v/>
      </c>
      <c r="E1078" s="202" t="str">
        <f>IF(JURNAL!D1079="k",JURNAL!F1079,"")</f>
        <v/>
      </c>
      <c r="F1078" s="173" t="str">
        <f>IF(JURNAL!D1079="k",JURNAL!G1079,"")</f>
        <v/>
      </c>
      <c r="G1078" s="172" t="str">
        <f t="shared" si="36"/>
        <v/>
      </c>
      <c r="H1078" s="171" t="str">
        <f>IF(JURNAL!D1079="k",JURNAL!I1079,"")</f>
        <v/>
      </c>
      <c r="I1078" s="173" t="str">
        <f>IF(JURNAL!D1079="k",JURNAL!J1079,"")</f>
        <v/>
      </c>
      <c r="J1078" s="172" t="str">
        <f t="shared" si="37"/>
        <v/>
      </c>
      <c r="K1078" s="171" t="str">
        <f>IF(JURNAL!D1079="k",JURNAL!L1079,"")</f>
        <v/>
      </c>
      <c r="L1078" s="160"/>
    </row>
    <row r="1079" spans="2:12" x14ac:dyDescent="0.2">
      <c r="B1079" s="159"/>
      <c r="C1079" s="201" t="str">
        <f>IF(JURNAL!D1080="k",JURNAL!C1080,"")</f>
        <v/>
      </c>
      <c r="D1079" s="173" t="str">
        <f>IF(JURNAL!D1080="k",JURNAL!E1080,"")</f>
        <v/>
      </c>
      <c r="E1079" s="202" t="str">
        <f>IF(JURNAL!D1080="k",JURNAL!F1080,"")</f>
        <v/>
      </c>
      <c r="F1079" s="173" t="str">
        <f>IF(JURNAL!D1080="k",JURNAL!G1080,"")</f>
        <v/>
      </c>
      <c r="G1079" s="172" t="str">
        <f t="shared" si="36"/>
        <v/>
      </c>
      <c r="H1079" s="171" t="str">
        <f>IF(JURNAL!D1080="k",JURNAL!I1080,"")</f>
        <v/>
      </c>
      <c r="I1079" s="173" t="str">
        <f>IF(JURNAL!D1080="k",JURNAL!J1080,"")</f>
        <v/>
      </c>
      <c r="J1079" s="172" t="str">
        <f t="shared" si="37"/>
        <v/>
      </c>
      <c r="K1079" s="171" t="str">
        <f>IF(JURNAL!D1080="k",JURNAL!L1080,"")</f>
        <v/>
      </c>
      <c r="L1079" s="160"/>
    </row>
    <row r="1080" spans="2:12" x14ac:dyDescent="0.2">
      <c r="B1080" s="159"/>
      <c r="C1080" s="201" t="str">
        <f>IF(JURNAL!D1081="k",JURNAL!C1081,"")</f>
        <v/>
      </c>
      <c r="D1080" s="173" t="str">
        <f>IF(JURNAL!D1081="k",JURNAL!E1081,"")</f>
        <v/>
      </c>
      <c r="E1080" s="202" t="str">
        <f>IF(JURNAL!D1081="k",JURNAL!F1081,"")</f>
        <v/>
      </c>
      <c r="F1080" s="173" t="str">
        <f>IF(JURNAL!D1081="k",JURNAL!G1081,"")</f>
        <v/>
      </c>
      <c r="G1080" s="172" t="str">
        <f t="shared" si="36"/>
        <v/>
      </c>
      <c r="H1080" s="171" t="str">
        <f>IF(JURNAL!D1081="k",JURNAL!I1081,"")</f>
        <v/>
      </c>
      <c r="I1080" s="173" t="str">
        <f>IF(JURNAL!D1081="k",JURNAL!J1081,"")</f>
        <v/>
      </c>
      <c r="J1080" s="172" t="str">
        <f t="shared" si="37"/>
        <v/>
      </c>
      <c r="K1080" s="171" t="str">
        <f>IF(JURNAL!D1081="k",JURNAL!L1081,"")</f>
        <v/>
      </c>
      <c r="L1080" s="160"/>
    </row>
    <row r="1081" spans="2:12" x14ac:dyDescent="0.2">
      <c r="B1081" s="159"/>
      <c r="C1081" s="201" t="str">
        <f>IF(JURNAL!D1082="k",JURNAL!C1082,"")</f>
        <v/>
      </c>
      <c r="D1081" s="173" t="str">
        <f>IF(JURNAL!D1082="k",JURNAL!E1082,"")</f>
        <v/>
      </c>
      <c r="E1081" s="202" t="str">
        <f>IF(JURNAL!D1082="k",JURNAL!F1082,"")</f>
        <v/>
      </c>
      <c r="F1081" s="173" t="str">
        <f>IF(JURNAL!D1082="k",JURNAL!G1082,"")</f>
        <v/>
      </c>
      <c r="G1081" s="172" t="str">
        <f t="shared" si="36"/>
        <v/>
      </c>
      <c r="H1081" s="171" t="str">
        <f>IF(JURNAL!D1082="k",JURNAL!I1082,"")</f>
        <v/>
      </c>
      <c r="I1081" s="173" t="str">
        <f>IF(JURNAL!D1082="k",JURNAL!J1082,"")</f>
        <v/>
      </c>
      <c r="J1081" s="172" t="str">
        <f t="shared" si="37"/>
        <v/>
      </c>
      <c r="K1081" s="171" t="str">
        <f>IF(JURNAL!D1082="k",JURNAL!L1082,"")</f>
        <v/>
      </c>
      <c r="L1081" s="160"/>
    </row>
    <row r="1082" spans="2:12" x14ac:dyDescent="0.2">
      <c r="B1082" s="159"/>
      <c r="C1082" s="201" t="str">
        <f>IF(JURNAL!D1083="k",JURNAL!C1083,"")</f>
        <v/>
      </c>
      <c r="D1082" s="173" t="str">
        <f>IF(JURNAL!D1083="k",JURNAL!E1083,"")</f>
        <v/>
      </c>
      <c r="E1082" s="202" t="str">
        <f>IF(JURNAL!D1083="k",JURNAL!F1083,"")</f>
        <v/>
      </c>
      <c r="F1082" s="173" t="str">
        <f>IF(JURNAL!D1083="k",JURNAL!G1083,"")</f>
        <v/>
      </c>
      <c r="G1082" s="172" t="str">
        <f t="shared" si="36"/>
        <v/>
      </c>
      <c r="H1082" s="171" t="str">
        <f>IF(JURNAL!D1083="k",JURNAL!I1083,"")</f>
        <v/>
      </c>
      <c r="I1082" s="173" t="str">
        <f>IF(JURNAL!D1083="k",JURNAL!J1083,"")</f>
        <v/>
      </c>
      <c r="J1082" s="172" t="str">
        <f t="shared" si="37"/>
        <v/>
      </c>
      <c r="K1082" s="171" t="str">
        <f>IF(JURNAL!D1083="k",JURNAL!L1083,"")</f>
        <v/>
      </c>
      <c r="L1082" s="160"/>
    </row>
    <row r="1083" spans="2:12" x14ac:dyDescent="0.2">
      <c r="B1083" s="159"/>
      <c r="C1083" s="201" t="str">
        <f>IF(JURNAL!D1084="k",JURNAL!C1084,"")</f>
        <v/>
      </c>
      <c r="D1083" s="173" t="str">
        <f>IF(JURNAL!D1084="k",JURNAL!E1084,"")</f>
        <v/>
      </c>
      <c r="E1083" s="202" t="str">
        <f>IF(JURNAL!D1084="k",JURNAL!F1084,"")</f>
        <v/>
      </c>
      <c r="F1083" s="173" t="str">
        <f>IF(JURNAL!D1084="k",JURNAL!G1084,"")</f>
        <v/>
      </c>
      <c r="G1083" s="172" t="str">
        <f t="shared" si="36"/>
        <v/>
      </c>
      <c r="H1083" s="171" t="str">
        <f>IF(JURNAL!D1084="k",JURNAL!I1084,"")</f>
        <v/>
      </c>
      <c r="I1083" s="173" t="str">
        <f>IF(JURNAL!D1084="k",JURNAL!J1084,"")</f>
        <v/>
      </c>
      <c r="J1083" s="172" t="str">
        <f t="shared" si="37"/>
        <v/>
      </c>
      <c r="K1083" s="171" t="str">
        <f>IF(JURNAL!D1084="k",JURNAL!L1084,"")</f>
        <v/>
      </c>
      <c r="L1083" s="160"/>
    </row>
    <row r="1084" spans="2:12" x14ac:dyDescent="0.2">
      <c r="B1084" s="159"/>
      <c r="C1084" s="201" t="str">
        <f>IF(JURNAL!D1085="k",JURNAL!C1085,"")</f>
        <v/>
      </c>
      <c r="D1084" s="173" t="str">
        <f>IF(JURNAL!D1085="k",JURNAL!E1085,"")</f>
        <v/>
      </c>
      <c r="E1084" s="202" t="str">
        <f>IF(JURNAL!D1085="k",JURNAL!F1085,"")</f>
        <v/>
      </c>
      <c r="F1084" s="173" t="str">
        <f>IF(JURNAL!D1085="k",JURNAL!G1085,"")</f>
        <v/>
      </c>
      <c r="G1084" s="172" t="str">
        <f t="shared" si="36"/>
        <v/>
      </c>
      <c r="H1084" s="171" t="str">
        <f>IF(JURNAL!D1085="k",JURNAL!I1085,"")</f>
        <v/>
      </c>
      <c r="I1084" s="173" t="str">
        <f>IF(JURNAL!D1085="k",JURNAL!J1085,"")</f>
        <v/>
      </c>
      <c r="J1084" s="172" t="str">
        <f t="shared" si="37"/>
        <v/>
      </c>
      <c r="K1084" s="171" t="str">
        <f>IF(JURNAL!D1085="k",JURNAL!L1085,"")</f>
        <v/>
      </c>
      <c r="L1084" s="160"/>
    </row>
    <row r="1085" spans="2:12" x14ac:dyDescent="0.2">
      <c r="B1085" s="159"/>
      <c r="C1085" s="201" t="str">
        <f>IF(JURNAL!D1086="k",JURNAL!C1086,"")</f>
        <v/>
      </c>
      <c r="D1085" s="173" t="str">
        <f>IF(JURNAL!D1086="k",JURNAL!E1086,"")</f>
        <v/>
      </c>
      <c r="E1085" s="202" t="str">
        <f>IF(JURNAL!D1086="k",JURNAL!F1086,"")</f>
        <v/>
      </c>
      <c r="F1085" s="173" t="str">
        <f>IF(JURNAL!D1086="k",JURNAL!G1086,"")</f>
        <v/>
      </c>
      <c r="G1085" s="172" t="str">
        <f t="shared" si="36"/>
        <v/>
      </c>
      <c r="H1085" s="171" t="str">
        <f>IF(JURNAL!D1086="k",JURNAL!I1086,"")</f>
        <v/>
      </c>
      <c r="I1085" s="173" t="str">
        <f>IF(JURNAL!D1086="k",JURNAL!J1086,"")</f>
        <v/>
      </c>
      <c r="J1085" s="172" t="str">
        <f t="shared" si="37"/>
        <v/>
      </c>
      <c r="K1085" s="171" t="str">
        <f>IF(JURNAL!D1086="k",JURNAL!L1086,"")</f>
        <v/>
      </c>
      <c r="L1085" s="160"/>
    </row>
    <row r="1086" spans="2:12" x14ac:dyDescent="0.2">
      <c r="B1086" s="159"/>
      <c r="C1086" s="201" t="str">
        <f>IF(JURNAL!D1087="k",JURNAL!C1087,"")</f>
        <v/>
      </c>
      <c r="D1086" s="173" t="str">
        <f>IF(JURNAL!D1087="k",JURNAL!E1087,"")</f>
        <v/>
      </c>
      <c r="E1086" s="202" t="str">
        <f>IF(JURNAL!D1087="k",JURNAL!F1087,"")</f>
        <v/>
      </c>
      <c r="F1086" s="173" t="str">
        <f>IF(JURNAL!D1087="k",JURNAL!G1087,"")</f>
        <v/>
      </c>
      <c r="G1086" s="172" t="str">
        <f t="shared" si="36"/>
        <v/>
      </c>
      <c r="H1086" s="171" t="str">
        <f>IF(JURNAL!D1087="k",JURNAL!I1087,"")</f>
        <v/>
      </c>
      <c r="I1086" s="173" t="str">
        <f>IF(JURNAL!D1087="k",JURNAL!J1087,"")</f>
        <v/>
      </c>
      <c r="J1086" s="172" t="str">
        <f t="shared" si="37"/>
        <v/>
      </c>
      <c r="K1086" s="171" t="str">
        <f>IF(JURNAL!D1087="k",JURNAL!L1087,"")</f>
        <v/>
      </c>
      <c r="L1086" s="160"/>
    </row>
    <row r="1087" spans="2:12" x14ac:dyDescent="0.2">
      <c r="B1087" s="159"/>
      <c r="C1087" s="201" t="str">
        <f>IF(JURNAL!D1088="k",JURNAL!C1088,"")</f>
        <v/>
      </c>
      <c r="D1087" s="173" t="str">
        <f>IF(JURNAL!D1088="k",JURNAL!E1088,"")</f>
        <v/>
      </c>
      <c r="E1087" s="202" t="str">
        <f>IF(JURNAL!D1088="k",JURNAL!F1088,"")</f>
        <v/>
      </c>
      <c r="F1087" s="173" t="str">
        <f>IF(JURNAL!D1088="k",JURNAL!G1088,"")</f>
        <v/>
      </c>
      <c r="G1087" s="172" t="str">
        <f t="shared" si="36"/>
        <v/>
      </c>
      <c r="H1087" s="171" t="str">
        <f>IF(JURNAL!D1088="k",JURNAL!I1088,"")</f>
        <v/>
      </c>
      <c r="I1087" s="173" t="str">
        <f>IF(JURNAL!D1088="k",JURNAL!J1088,"")</f>
        <v/>
      </c>
      <c r="J1087" s="172" t="str">
        <f t="shared" si="37"/>
        <v/>
      </c>
      <c r="K1087" s="171" t="str">
        <f>IF(JURNAL!D1088="k",JURNAL!L1088,"")</f>
        <v/>
      </c>
      <c r="L1087" s="160"/>
    </row>
    <row r="1088" spans="2:12" x14ac:dyDescent="0.2">
      <c r="B1088" s="159"/>
      <c r="C1088" s="201" t="str">
        <f>IF(JURNAL!D1089="k",JURNAL!C1089,"")</f>
        <v/>
      </c>
      <c r="D1088" s="173" t="str">
        <f>IF(JURNAL!D1089="k",JURNAL!E1089,"")</f>
        <v/>
      </c>
      <c r="E1088" s="202" t="str">
        <f>IF(JURNAL!D1089="k",JURNAL!F1089,"")</f>
        <v/>
      </c>
      <c r="F1088" s="173" t="str">
        <f>IF(JURNAL!D1089="k",JURNAL!G1089,"")</f>
        <v/>
      </c>
      <c r="G1088" s="172" t="str">
        <f t="shared" si="36"/>
        <v/>
      </c>
      <c r="H1088" s="171" t="str">
        <f>IF(JURNAL!D1089="k",JURNAL!I1089,"")</f>
        <v/>
      </c>
      <c r="I1088" s="173" t="str">
        <f>IF(JURNAL!D1089="k",JURNAL!J1089,"")</f>
        <v/>
      </c>
      <c r="J1088" s="172" t="str">
        <f t="shared" si="37"/>
        <v/>
      </c>
      <c r="K1088" s="171" t="str">
        <f>IF(JURNAL!D1089="k",JURNAL!L1089,"")</f>
        <v/>
      </c>
      <c r="L1088" s="160"/>
    </row>
    <row r="1089" spans="2:12" x14ac:dyDescent="0.2">
      <c r="B1089" s="159"/>
      <c r="C1089" s="201" t="str">
        <f>IF(JURNAL!D1090="k",JURNAL!C1090,"")</f>
        <v/>
      </c>
      <c r="D1089" s="173" t="str">
        <f>IF(JURNAL!D1090="k",JURNAL!E1090,"")</f>
        <v/>
      </c>
      <c r="E1089" s="202" t="str">
        <f>IF(JURNAL!D1090="k",JURNAL!F1090,"")</f>
        <v/>
      </c>
      <c r="F1089" s="173" t="str">
        <f>IF(JURNAL!D1090="k",JURNAL!G1090,"")</f>
        <v/>
      </c>
      <c r="G1089" s="172" t="str">
        <f t="shared" si="36"/>
        <v/>
      </c>
      <c r="H1089" s="171" t="str">
        <f>IF(JURNAL!D1090="k",JURNAL!I1090,"")</f>
        <v/>
      </c>
      <c r="I1089" s="173" t="str">
        <f>IF(JURNAL!D1090="k",JURNAL!J1090,"")</f>
        <v/>
      </c>
      <c r="J1089" s="172" t="str">
        <f t="shared" si="37"/>
        <v/>
      </c>
      <c r="K1089" s="171" t="str">
        <f>IF(JURNAL!D1090="k",JURNAL!L1090,"")</f>
        <v/>
      </c>
      <c r="L1089" s="160"/>
    </row>
    <row r="1090" spans="2:12" x14ac:dyDescent="0.2">
      <c r="B1090" s="159"/>
      <c r="C1090" s="201" t="str">
        <f>IF(JURNAL!D1091="k",JURNAL!C1091,"")</f>
        <v/>
      </c>
      <c r="D1090" s="173" t="str">
        <f>IF(JURNAL!D1091="k",JURNAL!E1091,"")</f>
        <v/>
      </c>
      <c r="E1090" s="202" t="str">
        <f>IF(JURNAL!D1091="k",JURNAL!F1091,"")</f>
        <v/>
      </c>
      <c r="F1090" s="173" t="str">
        <f>IF(JURNAL!D1091="k",JURNAL!G1091,"")</f>
        <v/>
      </c>
      <c r="G1090" s="172" t="str">
        <f t="shared" si="36"/>
        <v/>
      </c>
      <c r="H1090" s="171" t="str">
        <f>IF(JURNAL!D1091="k",JURNAL!I1091,"")</f>
        <v/>
      </c>
      <c r="I1090" s="173" t="str">
        <f>IF(JURNAL!D1091="k",JURNAL!J1091,"")</f>
        <v/>
      </c>
      <c r="J1090" s="172" t="str">
        <f t="shared" si="37"/>
        <v/>
      </c>
      <c r="K1090" s="171" t="str">
        <f>IF(JURNAL!D1091="k",JURNAL!L1091,"")</f>
        <v/>
      </c>
      <c r="L1090" s="160"/>
    </row>
    <row r="1091" spans="2:12" x14ac:dyDescent="0.2">
      <c r="B1091" s="159"/>
      <c r="C1091" s="201" t="str">
        <f>IF(JURNAL!D1092="k",JURNAL!C1092,"")</f>
        <v/>
      </c>
      <c r="D1091" s="173" t="str">
        <f>IF(JURNAL!D1092="k",JURNAL!E1092,"")</f>
        <v/>
      </c>
      <c r="E1091" s="202" t="str">
        <f>IF(JURNAL!D1092="k",JURNAL!F1092,"")</f>
        <v/>
      </c>
      <c r="F1091" s="173" t="str">
        <f>IF(JURNAL!D1092="k",JURNAL!G1092,"")</f>
        <v/>
      </c>
      <c r="G1091" s="172" t="str">
        <f t="shared" si="36"/>
        <v/>
      </c>
      <c r="H1091" s="171" t="str">
        <f>IF(JURNAL!D1092="k",JURNAL!I1092,"")</f>
        <v/>
      </c>
      <c r="I1091" s="173" t="str">
        <f>IF(JURNAL!D1092="k",JURNAL!J1092,"")</f>
        <v/>
      </c>
      <c r="J1091" s="172" t="str">
        <f t="shared" si="37"/>
        <v/>
      </c>
      <c r="K1091" s="171" t="str">
        <f>IF(JURNAL!D1092="k",JURNAL!L1092,"")</f>
        <v/>
      </c>
      <c r="L1091" s="160"/>
    </row>
    <row r="1092" spans="2:12" x14ac:dyDescent="0.2">
      <c r="B1092" s="159"/>
      <c r="C1092" s="201" t="str">
        <f>IF(JURNAL!D1093="k",JURNAL!C1093,"")</f>
        <v/>
      </c>
      <c r="D1092" s="173" t="str">
        <f>IF(JURNAL!D1093="k",JURNAL!E1093,"")</f>
        <v/>
      </c>
      <c r="E1092" s="202" t="str">
        <f>IF(JURNAL!D1093="k",JURNAL!F1093,"")</f>
        <v/>
      </c>
      <c r="F1092" s="173" t="str">
        <f>IF(JURNAL!D1093="k",JURNAL!G1093,"")</f>
        <v/>
      </c>
      <c r="G1092" s="172" t="str">
        <f t="shared" si="36"/>
        <v/>
      </c>
      <c r="H1092" s="171" t="str">
        <f>IF(JURNAL!D1093="k",JURNAL!I1093,"")</f>
        <v/>
      </c>
      <c r="I1092" s="173" t="str">
        <f>IF(JURNAL!D1093="k",JURNAL!J1093,"")</f>
        <v/>
      </c>
      <c r="J1092" s="172" t="str">
        <f t="shared" si="37"/>
        <v/>
      </c>
      <c r="K1092" s="171" t="str">
        <f>IF(JURNAL!D1093="k",JURNAL!L1093,"")</f>
        <v/>
      </c>
      <c r="L1092" s="160"/>
    </row>
    <row r="1093" spans="2:12" x14ac:dyDescent="0.2">
      <c r="B1093" s="159"/>
      <c r="C1093" s="201" t="str">
        <f>IF(JURNAL!D1094="k",JURNAL!C1094,"")</f>
        <v/>
      </c>
      <c r="D1093" s="173" t="str">
        <f>IF(JURNAL!D1094="k",JURNAL!E1094,"")</f>
        <v/>
      </c>
      <c r="E1093" s="202" t="str">
        <f>IF(JURNAL!D1094="k",JURNAL!F1094,"")</f>
        <v/>
      </c>
      <c r="F1093" s="173" t="str">
        <f>IF(JURNAL!D1094="k",JURNAL!G1094,"")</f>
        <v/>
      </c>
      <c r="G1093" s="172" t="str">
        <f t="shared" si="36"/>
        <v/>
      </c>
      <c r="H1093" s="171" t="str">
        <f>IF(JURNAL!D1094="k",JURNAL!I1094,"")</f>
        <v/>
      </c>
      <c r="I1093" s="173" t="str">
        <f>IF(JURNAL!D1094="k",JURNAL!J1094,"")</f>
        <v/>
      </c>
      <c r="J1093" s="172" t="str">
        <f t="shared" si="37"/>
        <v/>
      </c>
      <c r="K1093" s="171" t="str">
        <f>IF(JURNAL!D1094="k",JURNAL!L1094,"")</f>
        <v/>
      </c>
      <c r="L1093" s="160"/>
    </row>
    <row r="1094" spans="2:12" x14ac:dyDescent="0.2">
      <c r="B1094" s="159"/>
      <c r="C1094" s="201" t="str">
        <f>IF(JURNAL!D1095="k",JURNAL!C1095,"")</f>
        <v/>
      </c>
      <c r="D1094" s="173" t="str">
        <f>IF(JURNAL!D1095="k",JURNAL!E1095,"")</f>
        <v/>
      </c>
      <c r="E1094" s="202" t="str">
        <f>IF(JURNAL!D1095="k",JURNAL!F1095,"")</f>
        <v/>
      </c>
      <c r="F1094" s="173" t="str">
        <f>IF(JURNAL!D1095="k",JURNAL!G1095,"")</f>
        <v/>
      </c>
      <c r="G1094" s="172" t="str">
        <f t="shared" si="36"/>
        <v/>
      </c>
      <c r="H1094" s="171" t="str">
        <f>IF(JURNAL!D1095="k",JURNAL!I1095,"")</f>
        <v/>
      </c>
      <c r="I1094" s="173" t="str">
        <f>IF(JURNAL!D1095="k",JURNAL!J1095,"")</f>
        <v/>
      </c>
      <c r="J1094" s="172" t="str">
        <f t="shared" si="37"/>
        <v/>
      </c>
      <c r="K1094" s="171" t="str">
        <f>IF(JURNAL!D1095="k",JURNAL!L1095,"")</f>
        <v/>
      </c>
      <c r="L1094" s="160"/>
    </row>
    <row r="1095" spans="2:12" x14ac:dyDescent="0.2">
      <c r="B1095" s="159"/>
      <c r="C1095" s="201" t="str">
        <f>IF(JURNAL!D1096="k",JURNAL!C1096,"")</f>
        <v/>
      </c>
      <c r="D1095" s="173" t="str">
        <f>IF(JURNAL!D1096="k",JURNAL!E1096,"")</f>
        <v/>
      </c>
      <c r="E1095" s="202" t="str">
        <f>IF(JURNAL!D1096="k",JURNAL!F1096,"")</f>
        <v/>
      </c>
      <c r="F1095" s="173" t="str">
        <f>IF(JURNAL!D1096="k",JURNAL!G1096,"")</f>
        <v/>
      </c>
      <c r="G1095" s="172" t="str">
        <f t="shared" si="36"/>
        <v/>
      </c>
      <c r="H1095" s="171" t="str">
        <f>IF(JURNAL!D1096="k",JURNAL!I1096,"")</f>
        <v/>
      </c>
      <c r="I1095" s="173" t="str">
        <f>IF(JURNAL!D1096="k",JURNAL!J1096,"")</f>
        <v/>
      </c>
      <c r="J1095" s="172" t="str">
        <f t="shared" si="37"/>
        <v/>
      </c>
      <c r="K1095" s="171" t="str">
        <f>IF(JURNAL!D1096="k",JURNAL!L1096,"")</f>
        <v/>
      </c>
      <c r="L1095" s="160"/>
    </row>
    <row r="1096" spans="2:12" x14ac:dyDescent="0.2">
      <c r="B1096" s="159"/>
      <c r="C1096" s="201" t="str">
        <f>IF(JURNAL!D1097="k",JURNAL!C1097,"")</f>
        <v/>
      </c>
      <c r="D1096" s="173" t="str">
        <f>IF(JURNAL!D1097="k",JURNAL!E1097,"")</f>
        <v/>
      </c>
      <c r="E1096" s="202" t="str">
        <f>IF(JURNAL!D1097="k",JURNAL!F1097,"")</f>
        <v/>
      </c>
      <c r="F1096" s="173" t="str">
        <f>IF(JURNAL!D1097="k",JURNAL!G1097,"")</f>
        <v/>
      </c>
      <c r="G1096" s="172" t="str">
        <f t="shared" si="36"/>
        <v/>
      </c>
      <c r="H1096" s="171" t="str">
        <f>IF(JURNAL!D1097="k",JURNAL!I1097,"")</f>
        <v/>
      </c>
      <c r="I1096" s="173" t="str">
        <f>IF(JURNAL!D1097="k",JURNAL!J1097,"")</f>
        <v/>
      </c>
      <c r="J1096" s="172" t="str">
        <f t="shared" si="37"/>
        <v/>
      </c>
      <c r="K1096" s="171" t="str">
        <f>IF(JURNAL!D1097="k",JURNAL!L1097,"")</f>
        <v/>
      </c>
      <c r="L1096" s="160"/>
    </row>
    <row r="1097" spans="2:12" x14ac:dyDescent="0.2">
      <c r="B1097" s="159"/>
      <c r="C1097" s="201" t="str">
        <f>IF(JURNAL!D1098="k",JURNAL!C1098,"")</f>
        <v/>
      </c>
      <c r="D1097" s="173" t="str">
        <f>IF(JURNAL!D1098="k",JURNAL!E1098,"")</f>
        <v/>
      </c>
      <c r="E1097" s="202" t="str">
        <f>IF(JURNAL!D1098="k",JURNAL!F1098,"")</f>
        <v/>
      </c>
      <c r="F1097" s="173" t="str">
        <f>IF(JURNAL!D1098="k",JURNAL!G1098,"")</f>
        <v/>
      </c>
      <c r="G1097" s="172" t="str">
        <f t="shared" si="36"/>
        <v/>
      </c>
      <c r="H1097" s="171" t="str">
        <f>IF(JURNAL!D1098="k",JURNAL!I1098,"")</f>
        <v/>
      </c>
      <c r="I1097" s="173" t="str">
        <f>IF(JURNAL!D1098="k",JURNAL!J1098,"")</f>
        <v/>
      </c>
      <c r="J1097" s="172" t="str">
        <f t="shared" si="37"/>
        <v/>
      </c>
      <c r="K1097" s="171" t="str">
        <f>IF(JURNAL!D1098="k",JURNAL!L1098,"")</f>
        <v/>
      </c>
      <c r="L1097" s="160"/>
    </row>
    <row r="1098" spans="2:12" x14ac:dyDescent="0.2">
      <c r="B1098" s="159"/>
      <c r="C1098" s="201" t="str">
        <f>IF(JURNAL!D1099="k",JURNAL!C1099,"")</f>
        <v/>
      </c>
      <c r="D1098" s="173" t="str">
        <f>IF(JURNAL!D1099="k",JURNAL!E1099,"")</f>
        <v/>
      </c>
      <c r="E1098" s="202" t="str">
        <f>IF(JURNAL!D1099="k",JURNAL!F1099,"")</f>
        <v/>
      </c>
      <c r="F1098" s="173" t="str">
        <f>IF(JURNAL!D1099="k",JURNAL!G1099,"")</f>
        <v/>
      </c>
      <c r="G1098" s="172" t="str">
        <f t="shared" si="36"/>
        <v/>
      </c>
      <c r="H1098" s="171" t="str">
        <f>IF(JURNAL!D1099="k",JURNAL!I1099,"")</f>
        <v/>
      </c>
      <c r="I1098" s="173" t="str">
        <f>IF(JURNAL!D1099="k",JURNAL!J1099,"")</f>
        <v/>
      </c>
      <c r="J1098" s="172" t="str">
        <f t="shared" si="37"/>
        <v/>
      </c>
      <c r="K1098" s="171" t="str">
        <f>IF(JURNAL!D1099="k",JURNAL!L1099,"")</f>
        <v/>
      </c>
      <c r="L1098" s="160"/>
    </row>
    <row r="1099" spans="2:12" x14ac:dyDescent="0.2">
      <c r="B1099" s="159"/>
      <c r="C1099" s="201" t="str">
        <f>IF(JURNAL!D1100="k",JURNAL!C1100,"")</f>
        <v/>
      </c>
      <c r="D1099" s="173" t="str">
        <f>IF(JURNAL!D1100="k",JURNAL!E1100,"")</f>
        <v/>
      </c>
      <c r="E1099" s="202" t="str">
        <f>IF(JURNAL!D1100="k",JURNAL!F1100,"")</f>
        <v/>
      </c>
      <c r="F1099" s="173" t="str">
        <f>IF(JURNAL!D1100="k",JURNAL!G1100,"")</f>
        <v/>
      </c>
      <c r="G1099" s="172" t="str">
        <f t="shared" si="36"/>
        <v/>
      </c>
      <c r="H1099" s="171" t="str">
        <f>IF(JURNAL!D1100="k",JURNAL!I1100,"")</f>
        <v/>
      </c>
      <c r="I1099" s="173" t="str">
        <f>IF(JURNAL!D1100="k",JURNAL!J1100,"")</f>
        <v/>
      </c>
      <c r="J1099" s="172" t="str">
        <f t="shared" si="37"/>
        <v/>
      </c>
      <c r="K1099" s="171" t="str">
        <f>IF(JURNAL!D1100="k",JURNAL!L1100,"")</f>
        <v/>
      </c>
      <c r="L1099" s="160"/>
    </row>
    <row r="1100" spans="2:12" x14ac:dyDescent="0.2">
      <c r="B1100" s="159"/>
      <c r="C1100" s="201" t="str">
        <f>IF(JURNAL!D1101="k",JURNAL!C1101,"")</f>
        <v/>
      </c>
      <c r="D1100" s="173" t="str">
        <f>IF(JURNAL!D1101="k",JURNAL!E1101,"")</f>
        <v/>
      </c>
      <c r="E1100" s="202" t="str">
        <f>IF(JURNAL!D1101="k",JURNAL!F1101,"")</f>
        <v/>
      </c>
      <c r="F1100" s="173" t="str">
        <f>IF(JURNAL!D1101="k",JURNAL!G1101,"")</f>
        <v/>
      </c>
      <c r="G1100" s="172" t="str">
        <f t="shared" si="36"/>
        <v/>
      </c>
      <c r="H1100" s="171" t="str">
        <f>IF(JURNAL!D1101="k",JURNAL!I1101,"")</f>
        <v/>
      </c>
      <c r="I1100" s="173" t="str">
        <f>IF(JURNAL!D1101="k",JURNAL!J1101,"")</f>
        <v/>
      </c>
      <c r="J1100" s="172" t="str">
        <f t="shared" si="37"/>
        <v/>
      </c>
      <c r="K1100" s="171" t="str">
        <f>IF(JURNAL!D1101="k",JURNAL!L1101,"")</f>
        <v/>
      </c>
      <c r="L1100" s="160"/>
    </row>
    <row r="1101" spans="2:12" x14ac:dyDescent="0.2">
      <c r="B1101" s="159"/>
      <c r="C1101" s="201" t="str">
        <f>IF(JURNAL!D1102="k",JURNAL!C1102,"")</f>
        <v/>
      </c>
      <c r="D1101" s="173" t="str">
        <f>IF(JURNAL!D1102="k",JURNAL!E1102,"")</f>
        <v/>
      </c>
      <c r="E1101" s="202" t="str">
        <f>IF(JURNAL!D1102="k",JURNAL!F1102,"")</f>
        <v/>
      </c>
      <c r="F1101" s="173" t="str">
        <f>IF(JURNAL!D1102="k",JURNAL!G1102,"")</f>
        <v/>
      </c>
      <c r="G1101" s="172" t="str">
        <f t="shared" si="36"/>
        <v/>
      </c>
      <c r="H1101" s="171" t="str">
        <f>IF(JURNAL!D1102="k",JURNAL!I1102,"")</f>
        <v/>
      </c>
      <c r="I1101" s="173" t="str">
        <f>IF(JURNAL!D1102="k",JURNAL!J1102,"")</f>
        <v/>
      </c>
      <c r="J1101" s="172" t="str">
        <f t="shared" si="37"/>
        <v/>
      </c>
      <c r="K1101" s="171" t="str">
        <f>IF(JURNAL!D1102="k",JURNAL!L1102,"")</f>
        <v/>
      </c>
      <c r="L1101" s="160"/>
    </row>
    <row r="1102" spans="2:12" x14ac:dyDescent="0.2">
      <c r="B1102" s="159"/>
      <c r="C1102" s="201" t="str">
        <f>IF(JURNAL!D1103="k",JURNAL!C1103,"")</f>
        <v/>
      </c>
      <c r="D1102" s="173" t="str">
        <f>IF(JURNAL!D1103="k",JURNAL!E1103,"")</f>
        <v/>
      </c>
      <c r="E1102" s="202" t="str">
        <f>IF(JURNAL!D1103="k",JURNAL!F1103,"")</f>
        <v/>
      </c>
      <c r="F1102" s="173" t="str">
        <f>IF(JURNAL!D1103="k",JURNAL!G1103,"")</f>
        <v/>
      </c>
      <c r="G1102" s="172" t="str">
        <f t="shared" si="36"/>
        <v/>
      </c>
      <c r="H1102" s="171" t="str">
        <f>IF(JURNAL!D1103="k",JURNAL!I1103,"")</f>
        <v/>
      </c>
      <c r="I1102" s="173" t="str">
        <f>IF(JURNAL!D1103="k",JURNAL!J1103,"")</f>
        <v/>
      </c>
      <c r="J1102" s="172" t="str">
        <f t="shared" si="37"/>
        <v/>
      </c>
      <c r="K1102" s="171" t="str">
        <f>IF(JURNAL!D1103="k",JURNAL!L1103,"")</f>
        <v/>
      </c>
      <c r="L1102" s="160"/>
    </row>
    <row r="1103" spans="2:12" x14ac:dyDescent="0.2">
      <c r="B1103" s="159"/>
      <c r="C1103" s="201" t="str">
        <f>IF(JURNAL!D1104="k",JURNAL!C1104,"")</f>
        <v/>
      </c>
      <c r="D1103" s="173" t="str">
        <f>IF(JURNAL!D1104="k",JURNAL!E1104,"")</f>
        <v/>
      </c>
      <c r="E1103" s="202" t="str">
        <f>IF(JURNAL!D1104="k",JURNAL!F1104,"")</f>
        <v/>
      </c>
      <c r="F1103" s="173" t="str">
        <f>IF(JURNAL!D1104="k",JURNAL!G1104,"")</f>
        <v/>
      </c>
      <c r="G1103" s="172" t="str">
        <f t="shared" si="36"/>
        <v/>
      </c>
      <c r="H1103" s="171" t="str">
        <f>IF(JURNAL!D1104="k",JURNAL!I1104,"")</f>
        <v/>
      </c>
      <c r="I1103" s="173" t="str">
        <f>IF(JURNAL!D1104="k",JURNAL!J1104,"")</f>
        <v/>
      </c>
      <c r="J1103" s="172" t="str">
        <f t="shared" si="37"/>
        <v/>
      </c>
      <c r="K1103" s="171" t="str">
        <f>IF(JURNAL!D1104="k",JURNAL!L1104,"")</f>
        <v/>
      </c>
      <c r="L1103" s="160"/>
    </row>
    <row r="1104" spans="2:12" x14ac:dyDescent="0.2">
      <c r="B1104" s="159"/>
      <c r="C1104" s="201" t="str">
        <f>IF(JURNAL!D1105="k",JURNAL!C1105,"")</f>
        <v/>
      </c>
      <c r="D1104" s="173" t="str">
        <f>IF(JURNAL!D1105="k",JURNAL!E1105,"")</f>
        <v/>
      </c>
      <c r="E1104" s="202" t="str">
        <f>IF(JURNAL!D1105="k",JURNAL!F1105,"")</f>
        <v/>
      </c>
      <c r="F1104" s="173" t="str">
        <f>IF(JURNAL!D1105="k",JURNAL!G1105,"")</f>
        <v/>
      </c>
      <c r="G1104" s="172" t="str">
        <f t="shared" si="36"/>
        <v/>
      </c>
      <c r="H1104" s="171" t="str">
        <f>IF(JURNAL!D1105="k",JURNAL!I1105,"")</f>
        <v/>
      </c>
      <c r="I1104" s="173" t="str">
        <f>IF(JURNAL!D1105="k",JURNAL!J1105,"")</f>
        <v/>
      </c>
      <c r="J1104" s="172" t="str">
        <f t="shared" si="37"/>
        <v/>
      </c>
      <c r="K1104" s="171" t="str">
        <f>IF(JURNAL!D1105="k",JURNAL!L1105,"")</f>
        <v/>
      </c>
      <c r="L1104" s="160"/>
    </row>
    <row r="1105" spans="2:12" x14ac:dyDescent="0.2">
      <c r="B1105" s="159"/>
      <c r="C1105" s="201" t="str">
        <f>IF(JURNAL!D1106="k",JURNAL!C1106,"")</f>
        <v/>
      </c>
      <c r="D1105" s="173" t="str">
        <f>IF(JURNAL!D1106="k",JURNAL!E1106,"")</f>
        <v/>
      </c>
      <c r="E1105" s="202" t="str">
        <f>IF(JURNAL!D1106="k",JURNAL!F1106,"")</f>
        <v/>
      </c>
      <c r="F1105" s="173" t="str">
        <f>IF(JURNAL!D1106="k",JURNAL!G1106,"")</f>
        <v/>
      </c>
      <c r="G1105" s="172" t="str">
        <f t="shared" si="36"/>
        <v/>
      </c>
      <c r="H1105" s="171" t="str">
        <f>IF(JURNAL!D1106="k",JURNAL!I1106,"")</f>
        <v/>
      </c>
      <c r="I1105" s="173" t="str">
        <f>IF(JURNAL!D1106="k",JURNAL!J1106,"")</f>
        <v/>
      </c>
      <c r="J1105" s="172" t="str">
        <f t="shared" si="37"/>
        <v/>
      </c>
      <c r="K1105" s="171" t="str">
        <f>IF(JURNAL!D1106="k",JURNAL!L1106,"")</f>
        <v/>
      </c>
      <c r="L1105" s="160"/>
    </row>
    <row r="1106" spans="2:12" x14ac:dyDescent="0.2">
      <c r="B1106" s="159"/>
      <c r="C1106" s="201" t="str">
        <f>IF(JURNAL!D1107="k",JURNAL!C1107,"")</f>
        <v/>
      </c>
      <c r="D1106" s="173" t="str">
        <f>IF(JURNAL!D1107="k",JURNAL!E1107,"")</f>
        <v/>
      </c>
      <c r="E1106" s="202" t="str">
        <f>IF(JURNAL!D1107="k",JURNAL!F1107,"")</f>
        <v/>
      </c>
      <c r="F1106" s="173" t="str">
        <f>IF(JURNAL!D1107="k",JURNAL!G1107,"")</f>
        <v/>
      </c>
      <c r="G1106" s="172" t="str">
        <f t="shared" si="36"/>
        <v/>
      </c>
      <c r="H1106" s="171" t="str">
        <f>IF(JURNAL!D1107="k",JURNAL!I1107,"")</f>
        <v/>
      </c>
      <c r="I1106" s="173" t="str">
        <f>IF(JURNAL!D1107="k",JURNAL!J1107,"")</f>
        <v/>
      </c>
      <c r="J1106" s="172" t="str">
        <f t="shared" si="37"/>
        <v/>
      </c>
      <c r="K1106" s="171" t="str">
        <f>IF(JURNAL!D1107="k",JURNAL!L1107,"")</f>
        <v/>
      </c>
      <c r="L1106" s="160"/>
    </row>
    <row r="1107" spans="2:12" x14ac:dyDescent="0.2">
      <c r="B1107" s="159"/>
      <c r="C1107" s="201" t="str">
        <f>IF(JURNAL!D1108="k",JURNAL!C1108,"")</f>
        <v/>
      </c>
      <c r="D1107" s="173" t="str">
        <f>IF(JURNAL!D1108="k",JURNAL!E1108,"")</f>
        <v/>
      </c>
      <c r="E1107" s="202" t="str">
        <f>IF(JURNAL!D1108="k",JURNAL!F1108,"")</f>
        <v/>
      </c>
      <c r="F1107" s="173" t="str">
        <f>IF(JURNAL!D1108="k",JURNAL!G1108,"")</f>
        <v/>
      </c>
      <c r="G1107" s="172" t="str">
        <f t="shared" si="36"/>
        <v/>
      </c>
      <c r="H1107" s="171" t="str">
        <f>IF(JURNAL!D1108="k",JURNAL!I1108,"")</f>
        <v/>
      </c>
      <c r="I1107" s="173" t="str">
        <f>IF(JURNAL!D1108="k",JURNAL!J1108,"")</f>
        <v/>
      </c>
      <c r="J1107" s="172" t="str">
        <f t="shared" si="37"/>
        <v/>
      </c>
      <c r="K1107" s="171" t="str">
        <f>IF(JURNAL!D1108="k",JURNAL!L1108,"")</f>
        <v/>
      </c>
      <c r="L1107" s="160"/>
    </row>
    <row r="1108" spans="2:12" x14ac:dyDescent="0.2">
      <c r="B1108" s="159"/>
      <c r="C1108" s="201" t="str">
        <f>IF(JURNAL!D1109="k",JURNAL!C1109,"")</f>
        <v/>
      </c>
      <c r="D1108" s="173" t="str">
        <f>IF(JURNAL!D1109="k",JURNAL!E1109,"")</f>
        <v/>
      </c>
      <c r="E1108" s="202" t="str">
        <f>IF(JURNAL!D1109="k",JURNAL!F1109,"")</f>
        <v/>
      </c>
      <c r="F1108" s="173" t="str">
        <f>IF(JURNAL!D1109="k",JURNAL!G1109,"")</f>
        <v/>
      </c>
      <c r="G1108" s="172" t="str">
        <f t="shared" si="36"/>
        <v/>
      </c>
      <c r="H1108" s="171" t="str">
        <f>IF(JURNAL!D1109="k",JURNAL!I1109,"")</f>
        <v/>
      </c>
      <c r="I1108" s="173" t="str">
        <f>IF(JURNAL!D1109="k",JURNAL!J1109,"")</f>
        <v/>
      </c>
      <c r="J1108" s="172" t="str">
        <f t="shared" si="37"/>
        <v/>
      </c>
      <c r="K1108" s="171" t="str">
        <f>IF(JURNAL!D1109="k",JURNAL!L1109,"")</f>
        <v/>
      </c>
      <c r="L1108" s="160"/>
    </row>
    <row r="1109" spans="2:12" x14ac:dyDescent="0.2">
      <c r="B1109" s="159"/>
      <c r="C1109" s="201" t="str">
        <f>IF(JURNAL!D1110="k",JURNAL!C1110,"")</f>
        <v/>
      </c>
      <c r="D1109" s="173" t="str">
        <f>IF(JURNAL!D1110="k",JURNAL!E1110,"")</f>
        <v/>
      </c>
      <c r="E1109" s="202" t="str">
        <f>IF(JURNAL!D1110="k",JURNAL!F1110,"")</f>
        <v/>
      </c>
      <c r="F1109" s="173" t="str">
        <f>IF(JURNAL!D1110="k",JURNAL!G1110,"")</f>
        <v/>
      </c>
      <c r="G1109" s="172" t="str">
        <f t="shared" si="36"/>
        <v/>
      </c>
      <c r="H1109" s="171" t="str">
        <f>IF(JURNAL!D1110="k",JURNAL!I1110,"")</f>
        <v/>
      </c>
      <c r="I1109" s="173" t="str">
        <f>IF(JURNAL!D1110="k",JURNAL!J1110,"")</f>
        <v/>
      </c>
      <c r="J1109" s="172" t="str">
        <f t="shared" si="37"/>
        <v/>
      </c>
      <c r="K1109" s="171" t="str">
        <f>IF(JURNAL!D1110="k",JURNAL!L1110,"")</f>
        <v/>
      </c>
      <c r="L1109" s="160"/>
    </row>
    <row r="1110" spans="2:12" x14ac:dyDescent="0.2">
      <c r="B1110" s="159"/>
      <c r="C1110" s="201" t="str">
        <f>IF(JURNAL!D1111="k",JURNAL!C1111,"")</f>
        <v/>
      </c>
      <c r="D1110" s="173" t="str">
        <f>IF(JURNAL!D1111="k",JURNAL!E1111,"")</f>
        <v/>
      </c>
      <c r="E1110" s="202" t="str">
        <f>IF(JURNAL!D1111="k",JURNAL!F1111,"")</f>
        <v/>
      </c>
      <c r="F1110" s="173" t="str">
        <f>IF(JURNAL!D1111="k",JURNAL!G1111,"")</f>
        <v/>
      </c>
      <c r="G1110" s="172" t="str">
        <f t="shared" si="36"/>
        <v/>
      </c>
      <c r="H1110" s="171" t="str">
        <f>IF(JURNAL!D1111="k",JURNAL!I1111,"")</f>
        <v/>
      </c>
      <c r="I1110" s="173" t="str">
        <f>IF(JURNAL!D1111="k",JURNAL!J1111,"")</f>
        <v/>
      </c>
      <c r="J1110" s="172" t="str">
        <f t="shared" si="37"/>
        <v/>
      </c>
      <c r="K1110" s="171" t="str">
        <f>IF(JURNAL!D1111="k",JURNAL!L1111,"")</f>
        <v/>
      </c>
      <c r="L1110" s="160"/>
    </row>
    <row r="1111" spans="2:12" x14ac:dyDescent="0.2">
      <c r="B1111" s="159"/>
      <c r="C1111" s="201" t="str">
        <f>IF(JURNAL!D1112="k",JURNAL!C1112,"")</f>
        <v/>
      </c>
      <c r="D1111" s="173" t="str">
        <f>IF(JURNAL!D1112="k",JURNAL!E1112,"")</f>
        <v/>
      </c>
      <c r="E1111" s="202" t="str">
        <f>IF(JURNAL!D1112="k",JURNAL!F1112,"")</f>
        <v/>
      </c>
      <c r="F1111" s="173" t="str">
        <f>IF(JURNAL!D1112="k",JURNAL!G1112,"")</f>
        <v/>
      </c>
      <c r="G1111" s="172" t="str">
        <f t="shared" si="36"/>
        <v/>
      </c>
      <c r="H1111" s="171" t="str">
        <f>IF(JURNAL!D1112="k",JURNAL!I1112,"")</f>
        <v/>
      </c>
      <c r="I1111" s="173" t="str">
        <f>IF(JURNAL!D1112="k",JURNAL!J1112,"")</f>
        <v/>
      </c>
      <c r="J1111" s="172" t="str">
        <f t="shared" si="37"/>
        <v/>
      </c>
      <c r="K1111" s="171" t="str">
        <f>IF(JURNAL!D1112="k",JURNAL!L1112,"")</f>
        <v/>
      </c>
      <c r="L1111" s="160"/>
    </row>
    <row r="1112" spans="2:12" x14ac:dyDescent="0.2">
      <c r="B1112" s="159"/>
      <c r="C1112" s="201" t="str">
        <f>IF(JURNAL!D1113="k",JURNAL!C1113,"")</f>
        <v/>
      </c>
      <c r="D1112" s="173" t="str">
        <f>IF(JURNAL!D1113="k",JURNAL!E1113,"")</f>
        <v/>
      </c>
      <c r="E1112" s="202" t="str">
        <f>IF(JURNAL!D1113="k",JURNAL!F1113,"")</f>
        <v/>
      </c>
      <c r="F1112" s="173" t="str">
        <f>IF(JURNAL!D1113="k",JURNAL!G1113,"")</f>
        <v/>
      </c>
      <c r="G1112" s="172" t="str">
        <f t="shared" si="36"/>
        <v/>
      </c>
      <c r="H1112" s="171" t="str">
        <f>IF(JURNAL!D1113="k",JURNAL!I1113,"")</f>
        <v/>
      </c>
      <c r="I1112" s="173" t="str">
        <f>IF(JURNAL!D1113="k",JURNAL!J1113,"")</f>
        <v/>
      </c>
      <c r="J1112" s="172" t="str">
        <f t="shared" si="37"/>
        <v/>
      </c>
      <c r="K1112" s="171" t="str">
        <f>IF(JURNAL!D1113="k",JURNAL!L1113,"")</f>
        <v/>
      </c>
      <c r="L1112" s="160"/>
    </row>
    <row r="1113" spans="2:12" x14ac:dyDescent="0.2">
      <c r="B1113" s="159"/>
      <c r="C1113" s="201" t="str">
        <f>IF(JURNAL!D1114="k",JURNAL!C1114,"")</f>
        <v/>
      </c>
      <c r="D1113" s="173" t="str">
        <f>IF(JURNAL!D1114="k",JURNAL!E1114,"")</f>
        <v/>
      </c>
      <c r="E1113" s="202" t="str">
        <f>IF(JURNAL!D1114="k",JURNAL!F1114,"")</f>
        <v/>
      </c>
      <c r="F1113" s="173" t="str">
        <f>IF(JURNAL!D1114="k",JURNAL!G1114,"")</f>
        <v/>
      </c>
      <c r="G1113" s="172" t="str">
        <f t="shared" si="36"/>
        <v/>
      </c>
      <c r="H1113" s="171" t="str">
        <f>IF(JURNAL!D1114="k",JURNAL!I1114,"")</f>
        <v/>
      </c>
      <c r="I1113" s="173" t="str">
        <f>IF(JURNAL!D1114="k",JURNAL!J1114,"")</f>
        <v/>
      </c>
      <c r="J1113" s="172" t="str">
        <f t="shared" si="37"/>
        <v/>
      </c>
      <c r="K1113" s="171" t="str">
        <f>IF(JURNAL!D1114="k",JURNAL!L1114,"")</f>
        <v/>
      </c>
      <c r="L1113" s="160"/>
    </row>
    <row r="1114" spans="2:12" x14ac:dyDescent="0.2">
      <c r="B1114" s="159"/>
      <c r="C1114" s="201" t="str">
        <f>IF(JURNAL!D1115="k",JURNAL!C1115,"")</f>
        <v/>
      </c>
      <c r="D1114" s="173" t="str">
        <f>IF(JURNAL!D1115="k",JURNAL!E1115,"")</f>
        <v/>
      </c>
      <c r="E1114" s="202" t="str">
        <f>IF(JURNAL!D1115="k",JURNAL!F1115,"")</f>
        <v/>
      </c>
      <c r="F1114" s="173" t="str">
        <f>IF(JURNAL!D1115="k",JURNAL!G1115,"")</f>
        <v/>
      </c>
      <c r="G1114" s="172" t="str">
        <f t="shared" si="36"/>
        <v/>
      </c>
      <c r="H1114" s="171" t="str">
        <f>IF(JURNAL!D1115="k",JURNAL!I1115,"")</f>
        <v/>
      </c>
      <c r="I1114" s="173" t="str">
        <f>IF(JURNAL!D1115="k",JURNAL!J1115,"")</f>
        <v/>
      </c>
      <c r="J1114" s="172" t="str">
        <f t="shared" si="37"/>
        <v/>
      </c>
      <c r="K1114" s="171" t="str">
        <f>IF(JURNAL!D1115="k",JURNAL!L1115,"")</f>
        <v/>
      </c>
      <c r="L1114" s="160"/>
    </row>
    <row r="1115" spans="2:12" x14ac:dyDescent="0.2">
      <c r="B1115" s="159"/>
      <c r="C1115" s="201" t="str">
        <f>IF(JURNAL!D1116="k",JURNAL!C1116,"")</f>
        <v/>
      </c>
      <c r="D1115" s="173" t="str">
        <f>IF(JURNAL!D1116="k",JURNAL!E1116,"")</f>
        <v/>
      </c>
      <c r="E1115" s="202" t="str">
        <f>IF(JURNAL!D1116="k",JURNAL!F1116,"")</f>
        <v/>
      </c>
      <c r="F1115" s="173" t="str">
        <f>IF(JURNAL!D1116="k",JURNAL!G1116,"")</f>
        <v/>
      </c>
      <c r="G1115" s="172" t="str">
        <f t="shared" si="36"/>
        <v/>
      </c>
      <c r="H1115" s="171" t="str">
        <f>IF(JURNAL!D1116="k",JURNAL!I1116,"")</f>
        <v/>
      </c>
      <c r="I1115" s="173" t="str">
        <f>IF(JURNAL!D1116="k",JURNAL!J1116,"")</f>
        <v/>
      </c>
      <c r="J1115" s="172" t="str">
        <f t="shared" si="37"/>
        <v/>
      </c>
      <c r="K1115" s="171" t="str">
        <f>IF(JURNAL!D1116="k",JURNAL!L1116,"")</f>
        <v/>
      </c>
      <c r="L1115" s="160"/>
    </row>
    <row r="1116" spans="2:12" x14ac:dyDescent="0.2">
      <c r="B1116" s="159"/>
      <c r="C1116" s="201" t="str">
        <f>IF(JURNAL!D1117="k",JURNAL!C1117,"")</f>
        <v/>
      </c>
      <c r="D1116" s="173" t="str">
        <f>IF(JURNAL!D1117="k",JURNAL!E1117,"")</f>
        <v/>
      </c>
      <c r="E1116" s="202" t="str">
        <f>IF(JURNAL!D1117="k",JURNAL!F1117,"")</f>
        <v/>
      </c>
      <c r="F1116" s="173" t="str">
        <f>IF(JURNAL!D1117="k",JURNAL!G1117,"")</f>
        <v/>
      </c>
      <c r="G1116" s="172" t="str">
        <f t="shared" si="36"/>
        <v/>
      </c>
      <c r="H1116" s="171" t="str">
        <f>IF(JURNAL!D1117="k",JURNAL!I1117,"")</f>
        <v/>
      </c>
      <c r="I1116" s="173" t="str">
        <f>IF(JURNAL!D1117="k",JURNAL!J1117,"")</f>
        <v/>
      </c>
      <c r="J1116" s="172" t="str">
        <f t="shared" si="37"/>
        <v/>
      </c>
      <c r="K1116" s="171" t="str">
        <f>IF(JURNAL!D1117="k",JURNAL!L1117,"")</f>
        <v/>
      </c>
      <c r="L1116" s="160"/>
    </row>
    <row r="1117" spans="2:12" x14ac:dyDescent="0.2">
      <c r="B1117" s="159"/>
      <c r="C1117" s="201" t="str">
        <f>IF(JURNAL!D1118="k",JURNAL!C1118,"")</f>
        <v/>
      </c>
      <c r="D1117" s="173" t="str">
        <f>IF(JURNAL!D1118="k",JURNAL!E1118,"")</f>
        <v/>
      </c>
      <c r="E1117" s="202" t="str">
        <f>IF(JURNAL!D1118="k",JURNAL!F1118,"")</f>
        <v/>
      </c>
      <c r="F1117" s="173" t="str">
        <f>IF(JURNAL!D1118="k",JURNAL!G1118,"")</f>
        <v/>
      </c>
      <c r="G1117" s="172" t="str">
        <f t="shared" si="36"/>
        <v/>
      </c>
      <c r="H1117" s="171" t="str">
        <f>IF(JURNAL!D1118="k",JURNAL!I1118,"")</f>
        <v/>
      </c>
      <c r="I1117" s="173" t="str">
        <f>IF(JURNAL!D1118="k",JURNAL!J1118,"")</f>
        <v/>
      </c>
      <c r="J1117" s="172" t="str">
        <f t="shared" si="37"/>
        <v/>
      </c>
      <c r="K1117" s="171" t="str">
        <f>IF(JURNAL!D1118="k",JURNAL!L1118,"")</f>
        <v/>
      </c>
      <c r="L1117" s="160"/>
    </row>
    <row r="1118" spans="2:12" x14ac:dyDescent="0.2">
      <c r="B1118" s="159"/>
      <c r="C1118" s="201" t="str">
        <f>IF(JURNAL!D1119="k",JURNAL!C1119,"")</f>
        <v/>
      </c>
      <c r="D1118" s="173" t="str">
        <f>IF(JURNAL!D1119="k",JURNAL!E1119,"")</f>
        <v/>
      </c>
      <c r="E1118" s="202" t="str">
        <f>IF(JURNAL!D1119="k",JURNAL!F1119,"")</f>
        <v/>
      </c>
      <c r="F1118" s="173" t="str">
        <f>IF(JURNAL!D1119="k",JURNAL!G1119,"")</f>
        <v/>
      </c>
      <c r="G1118" s="172" t="str">
        <f t="shared" si="36"/>
        <v/>
      </c>
      <c r="H1118" s="171" t="str">
        <f>IF(JURNAL!D1119="k",JURNAL!I1119,"")</f>
        <v/>
      </c>
      <c r="I1118" s="173" t="str">
        <f>IF(JURNAL!D1119="k",JURNAL!J1119,"")</f>
        <v/>
      </c>
      <c r="J1118" s="172" t="str">
        <f t="shared" si="37"/>
        <v/>
      </c>
      <c r="K1118" s="171" t="str">
        <f>IF(JURNAL!D1119="k",JURNAL!L1119,"")</f>
        <v/>
      </c>
      <c r="L1118" s="160"/>
    </row>
    <row r="1119" spans="2:12" x14ac:dyDescent="0.2">
      <c r="B1119" s="159"/>
      <c r="C1119" s="201" t="str">
        <f>IF(JURNAL!D1120="k",JURNAL!C1120,"")</f>
        <v/>
      </c>
      <c r="D1119" s="173" t="str">
        <f>IF(JURNAL!D1120="k",JURNAL!E1120,"")</f>
        <v/>
      </c>
      <c r="E1119" s="202" t="str">
        <f>IF(JURNAL!D1120="k",JURNAL!F1120,"")</f>
        <v/>
      </c>
      <c r="F1119" s="173" t="str">
        <f>IF(JURNAL!D1120="k",JURNAL!G1120,"")</f>
        <v/>
      </c>
      <c r="G1119" s="172" t="str">
        <f t="shared" si="36"/>
        <v/>
      </c>
      <c r="H1119" s="171" t="str">
        <f>IF(JURNAL!D1120="k",JURNAL!I1120,"")</f>
        <v/>
      </c>
      <c r="I1119" s="173" t="str">
        <f>IF(JURNAL!D1120="k",JURNAL!J1120,"")</f>
        <v/>
      </c>
      <c r="J1119" s="172" t="str">
        <f t="shared" si="37"/>
        <v/>
      </c>
      <c r="K1119" s="171" t="str">
        <f>IF(JURNAL!D1120="k",JURNAL!L1120,"")</f>
        <v/>
      </c>
      <c r="L1119" s="160"/>
    </row>
    <row r="1120" spans="2:12" x14ac:dyDescent="0.2">
      <c r="B1120" s="159"/>
      <c r="C1120" s="201" t="str">
        <f>IF(JURNAL!D1121="k",JURNAL!C1121,"")</f>
        <v/>
      </c>
      <c r="D1120" s="173" t="str">
        <f>IF(JURNAL!D1121="k",JURNAL!E1121,"")</f>
        <v/>
      </c>
      <c r="E1120" s="202" t="str">
        <f>IF(JURNAL!D1121="k",JURNAL!F1121,"")</f>
        <v/>
      </c>
      <c r="F1120" s="173" t="str">
        <f>IF(JURNAL!D1121="k",JURNAL!G1121,"")</f>
        <v/>
      </c>
      <c r="G1120" s="172" t="str">
        <f t="shared" si="36"/>
        <v/>
      </c>
      <c r="H1120" s="171" t="str">
        <f>IF(JURNAL!D1121="k",JURNAL!I1121,"")</f>
        <v/>
      </c>
      <c r="I1120" s="173" t="str">
        <f>IF(JURNAL!D1121="k",JURNAL!J1121,"")</f>
        <v/>
      </c>
      <c r="J1120" s="172" t="str">
        <f t="shared" si="37"/>
        <v/>
      </c>
      <c r="K1120" s="171" t="str">
        <f>IF(JURNAL!D1121="k",JURNAL!L1121,"")</f>
        <v/>
      </c>
      <c r="L1120" s="160"/>
    </row>
    <row r="1121" spans="2:12" x14ac:dyDescent="0.2">
      <c r="B1121" s="159"/>
      <c r="C1121" s="201" t="str">
        <f>IF(JURNAL!D1122="k",JURNAL!C1122,"")</f>
        <v/>
      </c>
      <c r="D1121" s="173" t="str">
        <f>IF(JURNAL!D1122="k",JURNAL!E1122,"")</f>
        <v/>
      </c>
      <c r="E1121" s="202" t="str">
        <f>IF(JURNAL!D1122="k",JURNAL!F1122,"")</f>
        <v/>
      </c>
      <c r="F1121" s="173" t="str">
        <f>IF(JURNAL!D1122="k",JURNAL!G1122,"")</f>
        <v/>
      </c>
      <c r="G1121" s="172" t="str">
        <f t="shared" si="36"/>
        <v/>
      </c>
      <c r="H1121" s="171" t="str">
        <f>IF(JURNAL!D1122="k",JURNAL!I1122,"")</f>
        <v/>
      </c>
      <c r="I1121" s="173" t="str">
        <f>IF(JURNAL!D1122="k",JURNAL!J1122,"")</f>
        <v/>
      </c>
      <c r="J1121" s="172" t="str">
        <f t="shared" si="37"/>
        <v/>
      </c>
      <c r="K1121" s="171" t="str">
        <f>IF(JURNAL!D1122="k",JURNAL!L1122,"")</f>
        <v/>
      </c>
      <c r="L1121" s="160"/>
    </row>
    <row r="1122" spans="2:12" x14ac:dyDescent="0.2">
      <c r="B1122" s="159"/>
      <c r="C1122" s="201" t="str">
        <f>IF(JURNAL!D1123="k",JURNAL!C1123,"")</f>
        <v/>
      </c>
      <c r="D1122" s="173" t="str">
        <f>IF(JURNAL!D1123="k",JURNAL!E1123,"")</f>
        <v/>
      </c>
      <c r="E1122" s="202" t="str">
        <f>IF(JURNAL!D1123="k",JURNAL!F1123,"")</f>
        <v/>
      </c>
      <c r="F1122" s="173" t="str">
        <f>IF(JURNAL!D1123="k",JURNAL!G1123,"")</f>
        <v/>
      </c>
      <c r="G1122" s="172" t="str">
        <f t="shared" si="36"/>
        <v/>
      </c>
      <c r="H1122" s="171" t="str">
        <f>IF(JURNAL!D1123="k",JURNAL!I1123,"")</f>
        <v/>
      </c>
      <c r="I1122" s="173" t="str">
        <f>IF(JURNAL!D1123="k",JURNAL!J1123,"")</f>
        <v/>
      </c>
      <c r="J1122" s="172" t="str">
        <f t="shared" si="37"/>
        <v/>
      </c>
      <c r="K1122" s="171" t="str">
        <f>IF(JURNAL!D1123="k",JURNAL!L1123,"")</f>
        <v/>
      </c>
      <c r="L1122" s="160"/>
    </row>
    <row r="1123" spans="2:12" x14ac:dyDescent="0.2">
      <c r="B1123" s="159"/>
      <c r="C1123" s="201" t="str">
        <f>IF(JURNAL!D1124="k",JURNAL!C1124,"")</f>
        <v/>
      </c>
      <c r="D1123" s="173" t="str">
        <f>IF(JURNAL!D1124="k",JURNAL!E1124,"")</f>
        <v/>
      </c>
      <c r="E1123" s="202" t="str">
        <f>IF(JURNAL!D1124="k",JURNAL!F1124,"")</f>
        <v/>
      </c>
      <c r="F1123" s="173" t="str">
        <f>IF(JURNAL!D1124="k",JURNAL!G1124,"")</f>
        <v/>
      </c>
      <c r="G1123" s="172" t="str">
        <f t="shared" si="36"/>
        <v/>
      </c>
      <c r="H1123" s="171" t="str">
        <f>IF(JURNAL!D1124="k",JURNAL!I1124,"")</f>
        <v/>
      </c>
      <c r="I1123" s="173" t="str">
        <f>IF(JURNAL!D1124="k",JURNAL!J1124,"")</f>
        <v/>
      </c>
      <c r="J1123" s="172" t="str">
        <f t="shared" si="37"/>
        <v/>
      </c>
      <c r="K1123" s="171" t="str">
        <f>IF(JURNAL!D1124="k",JURNAL!L1124,"")</f>
        <v/>
      </c>
      <c r="L1123" s="160"/>
    </row>
    <row r="1124" spans="2:12" x14ac:dyDescent="0.2">
      <c r="B1124" s="159"/>
      <c r="C1124" s="201" t="str">
        <f>IF(JURNAL!D1125="k",JURNAL!C1125,"")</f>
        <v/>
      </c>
      <c r="D1124" s="173" t="str">
        <f>IF(JURNAL!D1125="k",JURNAL!E1125,"")</f>
        <v/>
      </c>
      <c r="E1124" s="202" t="str">
        <f>IF(JURNAL!D1125="k",JURNAL!F1125,"")</f>
        <v/>
      </c>
      <c r="F1124" s="173" t="str">
        <f>IF(JURNAL!D1125="k",JURNAL!G1125,"")</f>
        <v/>
      </c>
      <c r="G1124" s="172" t="str">
        <f t="shared" si="36"/>
        <v/>
      </c>
      <c r="H1124" s="171" t="str">
        <f>IF(JURNAL!D1125="k",JURNAL!I1125,"")</f>
        <v/>
      </c>
      <c r="I1124" s="173" t="str">
        <f>IF(JURNAL!D1125="k",JURNAL!J1125,"")</f>
        <v/>
      </c>
      <c r="J1124" s="172" t="str">
        <f t="shared" si="37"/>
        <v/>
      </c>
      <c r="K1124" s="171" t="str">
        <f>IF(JURNAL!D1125="k",JURNAL!L1125,"")</f>
        <v/>
      </c>
      <c r="L1124" s="160"/>
    </row>
    <row r="1125" spans="2:12" x14ac:dyDescent="0.2">
      <c r="B1125" s="159"/>
      <c r="C1125" s="201" t="str">
        <f>IF(JURNAL!D1126="k",JURNAL!C1126,"")</f>
        <v/>
      </c>
      <c r="D1125" s="173" t="str">
        <f>IF(JURNAL!D1126="k",JURNAL!E1126,"")</f>
        <v/>
      </c>
      <c r="E1125" s="202" t="str">
        <f>IF(JURNAL!D1126="k",JURNAL!F1126,"")</f>
        <v/>
      </c>
      <c r="F1125" s="173" t="str">
        <f>IF(JURNAL!D1126="k",JURNAL!G1126,"")</f>
        <v/>
      </c>
      <c r="G1125" s="172" t="str">
        <f t="shared" ref="G1125:G1188" si="38">IF(F1125="","",VLOOKUP(F1125,NamaAkun,2))</f>
        <v/>
      </c>
      <c r="H1125" s="171" t="str">
        <f>IF(JURNAL!D1126="k",JURNAL!I1126,"")</f>
        <v/>
      </c>
      <c r="I1125" s="173" t="str">
        <f>IF(JURNAL!D1126="k",JURNAL!J1126,"")</f>
        <v/>
      </c>
      <c r="J1125" s="172" t="str">
        <f t="shared" ref="J1125:J1188" si="39">IF(I1125="","",VLOOKUP(I1125,NamaAkun,2))</f>
        <v/>
      </c>
      <c r="K1125" s="171" t="str">
        <f>IF(JURNAL!D1126="k",JURNAL!L1126,"")</f>
        <v/>
      </c>
      <c r="L1125" s="160"/>
    </row>
    <row r="1126" spans="2:12" x14ac:dyDescent="0.2">
      <c r="B1126" s="159"/>
      <c r="C1126" s="201" t="str">
        <f>IF(JURNAL!D1127="k",JURNAL!C1127,"")</f>
        <v/>
      </c>
      <c r="D1126" s="173" t="str">
        <f>IF(JURNAL!D1127="k",JURNAL!E1127,"")</f>
        <v/>
      </c>
      <c r="E1126" s="202" t="str">
        <f>IF(JURNAL!D1127="k",JURNAL!F1127,"")</f>
        <v/>
      </c>
      <c r="F1126" s="173" t="str">
        <f>IF(JURNAL!D1127="k",JURNAL!G1127,"")</f>
        <v/>
      </c>
      <c r="G1126" s="172" t="str">
        <f t="shared" si="38"/>
        <v/>
      </c>
      <c r="H1126" s="171" t="str">
        <f>IF(JURNAL!D1127="k",JURNAL!I1127,"")</f>
        <v/>
      </c>
      <c r="I1126" s="173" t="str">
        <f>IF(JURNAL!D1127="k",JURNAL!J1127,"")</f>
        <v/>
      </c>
      <c r="J1126" s="172" t="str">
        <f t="shared" si="39"/>
        <v/>
      </c>
      <c r="K1126" s="171" t="str">
        <f>IF(JURNAL!D1127="k",JURNAL!L1127,"")</f>
        <v/>
      </c>
      <c r="L1126" s="160"/>
    </row>
    <row r="1127" spans="2:12" x14ac:dyDescent="0.2">
      <c r="B1127" s="159"/>
      <c r="C1127" s="201" t="str">
        <f>IF(JURNAL!D1128="k",JURNAL!C1128,"")</f>
        <v/>
      </c>
      <c r="D1127" s="173" t="str">
        <f>IF(JURNAL!D1128="k",JURNAL!E1128,"")</f>
        <v/>
      </c>
      <c r="E1127" s="202" t="str">
        <f>IF(JURNAL!D1128="k",JURNAL!F1128,"")</f>
        <v/>
      </c>
      <c r="F1127" s="173" t="str">
        <f>IF(JURNAL!D1128="k",JURNAL!G1128,"")</f>
        <v/>
      </c>
      <c r="G1127" s="172" t="str">
        <f t="shared" si="38"/>
        <v/>
      </c>
      <c r="H1127" s="171" t="str">
        <f>IF(JURNAL!D1128="k",JURNAL!I1128,"")</f>
        <v/>
      </c>
      <c r="I1127" s="173" t="str">
        <f>IF(JURNAL!D1128="k",JURNAL!J1128,"")</f>
        <v/>
      </c>
      <c r="J1127" s="172" t="str">
        <f t="shared" si="39"/>
        <v/>
      </c>
      <c r="K1127" s="171" t="str">
        <f>IF(JURNAL!D1128="k",JURNAL!L1128,"")</f>
        <v/>
      </c>
      <c r="L1127" s="160"/>
    </row>
    <row r="1128" spans="2:12" x14ac:dyDescent="0.2">
      <c r="B1128" s="159"/>
      <c r="C1128" s="201" t="str">
        <f>IF(JURNAL!D1129="k",JURNAL!C1129,"")</f>
        <v/>
      </c>
      <c r="D1128" s="173" t="str">
        <f>IF(JURNAL!D1129="k",JURNAL!E1129,"")</f>
        <v/>
      </c>
      <c r="E1128" s="202" t="str">
        <f>IF(JURNAL!D1129="k",JURNAL!F1129,"")</f>
        <v/>
      </c>
      <c r="F1128" s="173" t="str">
        <f>IF(JURNAL!D1129="k",JURNAL!G1129,"")</f>
        <v/>
      </c>
      <c r="G1128" s="172" t="str">
        <f t="shared" si="38"/>
        <v/>
      </c>
      <c r="H1128" s="171" t="str">
        <f>IF(JURNAL!D1129="k",JURNAL!I1129,"")</f>
        <v/>
      </c>
      <c r="I1128" s="173" t="str">
        <f>IF(JURNAL!D1129="k",JURNAL!J1129,"")</f>
        <v/>
      </c>
      <c r="J1128" s="172" t="str">
        <f t="shared" si="39"/>
        <v/>
      </c>
      <c r="K1128" s="171" t="str">
        <f>IF(JURNAL!D1129="k",JURNAL!L1129,"")</f>
        <v/>
      </c>
      <c r="L1128" s="160"/>
    </row>
    <row r="1129" spans="2:12" x14ac:dyDescent="0.2">
      <c r="B1129" s="159"/>
      <c r="C1129" s="201" t="str">
        <f>IF(JURNAL!D1130="k",JURNAL!C1130,"")</f>
        <v/>
      </c>
      <c r="D1129" s="173" t="str">
        <f>IF(JURNAL!D1130="k",JURNAL!E1130,"")</f>
        <v/>
      </c>
      <c r="E1129" s="202" t="str">
        <f>IF(JURNAL!D1130="k",JURNAL!F1130,"")</f>
        <v/>
      </c>
      <c r="F1129" s="173" t="str">
        <f>IF(JURNAL!D1130="k",JURNAL!G1130,"")</f>
        <v/>
      </c>
      <c r="G1129" s="172" t="str">
        <f t="shared" si="38"/>
        <v/>
      </c>
      <c r="H1129" s="171" t="str">
        <f>IF(JURNAL!D1130="k",JURNAL!I1130,"")</f>
        <v/>
      </c>
      <c r="I1129" s="173" t="str">
        <f>IF(JURNAL!D1130="k",JURNAL!J1130,"")</f>
        <v/>
      </c>
      <c r="J1129" s="172" t="str">
        <f t="shared" si="39"/>
        <v/>
      </c>
      <c r="K1129" s="171" t="str">
        <f>IF(JURNAL!D1130="k",JURNAL!L1130,"")</f>
        <v/>
      </c>
      <c r="L1129" s="160"/>
    </row>
    <row r="1130" spans="2:12" x14ac:dyDescent="0.2">
      <c r="B1130" s="159"/>
      <c r="C1130" s="201" t="str">
        <f>IF(JURNAL!D1131="k",JURNAL!C1131,"")</f>
        <v/>
      </c>
      <c r="D1130" s="173" t="str">
        <f>IF(JURNAL!D1131="k",JURNAL!E1131,"")</f>
        <v/>
      </c>
      <c r="E1130" s="202" t="str">
        <f>IF(JURNAL!D1131="k",JURNAL!F1131,"")</f>
        <v/>
      </c>
      <c r="F1130" s="173" t="str">
        <f>IF(JURNAL!D1131="k",JURNAL!G1131,"")</f>
        <v/>
      </c>
      <c r="G1130" s="172" t="str">
        <f t="shared" si="38"/>
        <v/>
      </c>
      <c r="H1130" s="171" t="str">
        <f>IF(JURNAL!D1131="k",JURNAL!I1131,"")</f>
        <v/>
      </c>
      <c r="I1130" s="173" t="str">
        <f>IF(JURNAL!D1131="k",JURNAL!J1131,"")</f>
        <v/>
      </c>
      <c r="J1130" s="172" t="str">
        <f t="shared" si="39"/>
        <v/>
      </c>
      <c r="K1130" s="171" t="str">
        <f>IF(JURNAL!D1131="k",JURNAL!L1131,"")</f>
        <v/>
      </c>
      <c r="L1130" s="160"/>
    </row>
    <row r="1131" spans="2:12" x14ac:dyDescent="0.2">
      <c r="B1131" s="159"/>
      <c r="C1131" s="201" t="str">
        <f>IF(JURNAL!D1132="k",JURNAL!C1132,"")</f>
        <v/>
      </c>
      <c r="D1131" s="173" t="str">
        <f>IF(JURNAL!D1132="k",JURNAL!E1132,"")</f>
        <v/>
      </c>
      <c r="E1131" s="202" t="str">
        <f>IF(JURNAL!D1132="k",JURNAL!F1132,"")</f>
        <v/>
      </c>
      <c r="F1131" s="173" t="str">
        <f>IF(JURNAL!D1132="k",JURNAL!G1132,"")</f>
        <v/>
      </c>
      <c r="G1131" s="172" t="str">
        <f t="shared" si="38"/>
        <v/>
      </c>
      <c r="H1131" s="171" t="str">
        <f>IF(JURNAL!D1132="k",JURNAL!I1132,"")</f>
        <v/>
      </c>
      <c r="I1131" s="173" t="str">
        <f>IF(JURNAL!D1132="k",JURNAL!J1132,"")</f>
        <v/>
      </c>
      <c r="J1131" s="172" t="str">
        <f t="shared" si="39"/>
        <v/>
      </c>
      <c r="K1131" s="171" t="str">
        <f>IF(JURNAL!D1132="k",JURNAL!L1132,"")</f>
        <v/>
      </c>
      <c r="L1131" s="160"/>
    </row>
    <row r="1132" spans="2:12" x14ac:dyDescent="0.2">
      <c r="B1132" s="159"/>
      <c r="C1132" s="201" t="str">
        <f>IF(JURNAL!D1133="k",JURNAL!C1133,"")</f>
        <v/>
      </c>
      <c r="D1132" s="173" t="str">
        <f>IF(JURNAL!D1133="k",JURNAL!E1133,"")</f>
        <v/>
      </c>
      <c r="E1132" s="202" t="str">
        <f>IF(JURNAL!D1133="k",JURNAL!F1133,"")</f>
        <v/>
      </c>
      <c r="F1132" s="173" t="str">
        <f>IF(JURNAL!D1133="k",JURNAL!G1133,"")</f>
        <v/>
      </c>
      <c r="G1132" s="172" t="str">
        <f t="shared" si="38"/>
        <v/>
      </c>
      <c r="H1132" s="171" t="str">
        <f>IF(JURNAL!D1133="k",JURNAL!I1133,"")</f>
        <v/>
      </c>
      <c r="I1132" s="173" t="str">
        <f>IF(JURNAL!D1133="k",JURNAL!J1133,"")</f>
        <v/>
      </c>
      <c r="J1132" s="172" t="str">
        <f t="shared" si="39"/>
        <v/>
      </c>
      <c r="K1132" s="171" t="str">
        <f>IF(JURNAL!D1133="k",JURNAL!L1133,"")</f>
        <v/>
      </c>
      <c r="L1132" s="160"/>
    </row>
    <row r="1133" spans="2:12" x14ac:dyDescent="0.2">
      <c r="B1133" s="159"/>
      <c r="C1133" s="201" t="str">
        <f>IF(JURNAL!D1134="k",JURNAL!C1134,"")</f>
        <v/>
      </c>
      <c r="D1133" s="173" t="str">
        <f>IF(JURNAL!D1134="k",JURNAL!E1134,"")</f>
        <v/>
      </c>
      <c r="E1133" s="202" t="str">
        <f>IF(JURNAL!D1134="k",JURNAL!F1134,"")</f>
        <v/>
      </c>
      <c r="F1133" s="173" t="str">
        <f>IF(JURNAL!D1134="k",JURNAL!G1134,"")</f>
        <v/>
      </c>
      <c r="G1133" s="172" t="str">
        <f t="shared" si="38"/>
        <v/>
      </c>
      <c r="H1133" s="171" t="str">
        <f>IF(JURNAL!D1134="k",JURNAL!I1134,"")</f>
        <v/>
      </c>
      <c r="I1133" s="173" t="str">
        <f>IF(JURNAL!D1134="k",JURNAL!J1134,"")</f>
        <v/>
      </c>
      <c r="J1133" s="172" t="str">
        <f t="shared" si="39"/>
        <v/>
      </c>
      <c r="K1133" s="171" t="str">
        <f>IF(JURNAL!D1134="k",JURNAL!L1134,"")</f>
        <v/>
      </c>
      <c r="L1133" s="160"/>
    </row>
    <row r="1134" spans="2:12" x14ac:dyDescent="0.2">
      <c r="B1134" s="159"/>
      <c r="C1134" s="201" t="str">
        <f>IF(JURNAL!D1135="k",JURNAL!C1135,"")</f>
        <v/>
      </c>
      <c r="D1134" s="173" t="str">
        <f>IF(JURNAL!D1135="k",JURNAL!E1135,"")</f>
        <v/>
      </c>
      <c r="E1134" s="202" t="str">
        <f>IF(JURNAL!D1135="k",JURNAL!F1135,"")</f>
        <v/>
      </c>
      <c r="F1134" s="173" t="str">
        <f>IF(JURNAL!D1135="k",JURNAL!G1135,"")</f>
        <v/>
      </c>
      <c r="G1134" s="172" t="str">
        <f t="shared" si="38"/>
        <v/>
      </c>
      <c r="H1134" s="171" t="str">
        <f>IF(JURNAL!D1135="k",JURNAL!I1135,"")</f>
        <v/>
      </c>
      <c r="I1134" s="173" t="str">
        <f>IF(JURNAL!D1135="k",JURNAL!J1135,"")</f>
        <v/>
      </c>
      <c r="J1134" s="172" t="str">
        <f t="shared" si="39"/>
        <v/>
      </c>
      <c r="K1134" s="171" t="str">
        <f>IF(JURNAL!D1135="k",JURNAL!L1135,"")</f>
        <v/>
      </c>
      <c r="L1134" s="160"/>
    </row>
    <row r="1135" spans="2:12" x14ac:dyDescent="0.2">
      <c r="B1135" s="159"/>
      <c r="C1135" s="201" t="str">
        <f>IF(JURNAL!D1136="k",JURNAL!C1136,"")</f>
        <v/>
      </c>
      <c r="D1135" s="173" t="str">
        <f>IF(JURNAL!D1136="k",JURNAL!E1136,"")</f>
        <v/>
      </c>
      <c r="E1135" s="202" t="str">
        <f>IF(JURNAL!D1136="k",JURNAL!F1136,"")</f>
        <v/>
      </c>
      <c r="F1135" s="173" t="str">
        <f>IF(JURNAL!D1136="k",JURNAL!G1136,"")</f>
        <v/>
      </c>
      <c r="G1135" s="172" t="str">
        <f t="shared" si="38"/>
        <v/>
      </c>
      <c r="H1135" s="171" t="str">
        <f>IF(JURNAL!D1136="k",JURNAL!I1136,"")</f>
        <v/>
      </c>
      <c r="I1135" s="173" t="str">
        <f>IF(JURNAL!D1136="k",JURNAL!J1136,"")</f>
        <v/>
      </c>
      <c r="J1135" s="172" t="str">
        <f t="shared" si="39"/>
        <v/>
      </c>
      <c r="K1135" s="171" t="str">
        <f>IF(JURNAL!D1136="k",JURNAL!L1136,"")</f>
        <v/>
      </c>
      <c r="L1135" s="160"/>
    </row>
    <row r="1136" spans="2:12" x14ac:dyDescent="0.2">
      <c r="B1136" s="159"/>
      <c r="C1136" s="201" t="str">
        <f>IF(JURNAL!D1137="k",JURNAL!C1137,"")</f>
        <v/>
      </c>
      <c r="D1136" s="173" t="str">
        <f>IF(JURNAL!D1137="k",JURNAL!E1137,"")</f>
        <v/>
      </c>
      <c r="E1136" s="202" t="str">
        <f>IF(JURNAL!D1137="k",JURNAL!F1137,"")</f>
        <v/>
      </c>
      <c r="F1136" s="173" t="str">
        <f>IF(JURNAL!D1137="k",JURNAL!G1137,"")</f>
        <v/>
      </c>
      <c r="G1136" s="172" t="str">
        <f t="shared" si="38"/>
        <v/>
      </c>
      <c r="H1136" s="171" t="str">
        <f>IF(JURNAL!D1137="k",JURNAL!I1137,"")</f>
        <v/>
      </c>
      <c r="I1136" s="173" t="str">
        <f>IF(JURNAL!D1137="k",JURNAL!J1137,"")</f>
        <v/>
      </c>
      <c r="J1136" s="172" t="str">
        <f t="shared" si="39"/>
        <v/>
      </c>
      <c r="K1136" s="171" t="str">
        <f>IF(JURNAL!D1137="k",JURNAL!L1137,"")</f>
        <v/>
      </c>
      <c r="L1136" s="160"/>
    </row>
    <row r="1137" spans="2:12" x14ac:dyDescent="0.2">
      <c r="B1137" s="159"/>
      <c r="C1137" s="201" t="str">
        <f>IF(JURNAL!D1138="k",JURNAL!C1138,"")</f>
        <v/>
      </c>
      <c r="D1137" s="173" t="str">
        <f>IF(JURNAL!D1138="k",JURNAL!E1138,"")</f>
        <v/>
      </c>
      <c r="E1137" s="202" t="str">
        <f>IF(JURNAL!D1138="k",JURNAL!F1138,"")</f>
        <v/>
      </c>
      <c r="F1137" s="173" t="str">
        <f>IF(JURNAL!D1138="k",JURNAL!G1138,"")</f>
        <v/>
      </c>
      <c r="G1137" s="172" t="str">
        <f t="shared" si="38"/>
        <v/>
      </c>
      <c r="H1137" s="171" t="str">
        <f>IF(JURNAL!D1138="k",JURNAL!I1138,"")</f>
        <v/>
      </c>
      <c r="I1137" s="173" t="str">
        <f>IF(JURNAL!D1138="k",JURNAL!J1138,"")</f>
        <v/>
      </c>
      <c r="J1137" s="172" t="str">
        <f t="shared" si="39"/>
        <v/>
      </c>
      <c r="K1137" s="171" t="str">
        <f>IF(JURNAL!D1138="k",JURNAL!L1138,"")</f>
        <v/>
      </c>
      <c r="L1137" s="160"/>
    </row>
    <row r="1138" spans="2:12" x14ac:dyDescent="0.2">
      <c r="B1138" s="159"/>
      <c r="C1138" s="201" t="str">
        <f>IF(JURNAL!D1139="k",JURNAL!C1139,"")</f>
        <v/>
      </c>
      <c r="D1138" s="173" t="str">
        <f>IF(JURNAL!D1139="k",JURNAL!E1139,"")</f>
        <v/>
      </c>
      <c r="E1138" s="202" t="str">
        <f>IF(JURNAL!D1139="k",JURNAL!F1139,"")</f>
        <v/>
      </c>
      <c r="F1138" s="173" t="str">
        <f>IF(JURNAL!D1139="k",JURNAL!G1139,"")</f>
        <v/>
      </c>
      <c r="G1138" s="172" t="str">
        <f t="shared" si="38"/>
        <v/>
      </c>
      <c r="H1138" s="171" t="str">
        <f>IF(JURNAL!D1139="k",JURNAL!I1139,"")</f>
        <v/>
      </c>
      <c r="I1138" s="173" t="str">
        <f>IF(JURNAL!D1139="k",JURNAL!J1139,"")</f>
        <v/>
      </c>
      <c r="J1138" s="172" t="str">
        <f t="shared" si="39"/>
        <v/>
      </c>
      <c r="K1138" s="171" t="str">
        <f>IF(JURNAL!D1139="k",JURNAL!L1139,"")</f>
        <v/>
      </c>
      <c r="L1138" s="160"/>
    </row>
    <row r="1139" spans="2:12" x14ac:dyDescent="0.2">
      <c r="B1139" s="159"/>
      <c r="C1139" s="201" t="str">
        <f>IF(JURNAL!D1140="k",JURNAL!C1140,"")</f>
        <v/>
      </c>
      <c r="D1139" s="173" t="str">
        <f>IF(JURNAL!D1140="k",JURNAL!E1140,"")</f>
        <v/>
      </c>
      <c r="E1139" s="202" t="str">
        <f>IF(JURNAL!D1140="k",JURNAL!F1140,"")</f>
        <v/>
      </c>
      <c r="F1139" s="173" t="str">
        <f>IF(JURNAL!D1140="k",JURNAL!G1140,"")</f>
        <v/>
      </c>
      <c r="G1139" s="172" t="str">
        <f t="shared" si="38"/>
        <v/>
      </c>
      <c r="H1139" s="171" t="str">
        <f>IF(JURNAL!D1140="k",JURNAL!I1140,"")</f>
        <v/>
      </c>
      <c r="I1139" s="173" t="str">
        <f>IF(JURNAL!D1140="k",JURNAL!J1140,"")</f>
        <v/>
      </c>
      <c r="J1139" s="172" t="str">
        <f t="shared" si="39"/>
        <v/>
      </c>
      <c r="K1139" s="171" t="str">
        <f>IF(JURNAL!D1140="k",JURNAL!L1140,"")</f>
        <v/>
      </c>
      <c r="L1139" s="160"/>
    </row>
    <row r="1140" spans="2:12" x14ac:dyDescent="0.2">
      <c r="B1140" s="159"/>
      <c r="C1140" s="201" t="str">
        <f>IF(JURNAL!D1141="k",JURNAL!C1141,"")</f>
        <v/>
      </c>
      <c r="D1140" s="173" t="str">
        <f>IF(JURNAL!D1141="k",JURNAL!E1141,"")</f>
        <v/>
      </c>
      <c r="E1140" s="202" t="str">
        <f>IF(JURNAL!D1141="k",JURNAL!F1141,"")</f>
        <v/>
      </c>
      <c r="F1140" s="173" t="str">
        <f>IF(JURNAL!D1141="k",JURNAL!G1141,"")</f>
        <v/>
      </c>
      <c r="G1140" s="172" t="str">
        <f t="shared" si="38"/>
        <v/>
      </c>
      <c r="H1140" s="171" t="str">
        <f>IF(JURNAL!D1141="k",JURNAL!I1141,"")</f>
        <v/>
      </c>
      <c r="I1140" s="173" t="str">
        <f>IF(JURNAL!D1141="k",JURNAL!J1141,"")</f>
        <v/>
      </c>
      <c r="J1140" s="172" t="str">
        <f t="shared" si="39"/>
        <v/>
      </c>
      <c r="K1140" s="171" t="str">
        <f>IF(JURNAL!D1141="k",JURNAL!L1141,"")</f>
        <v/>
      </c>
      <c r="L1140" s="160"/>
    </row>
    <row r="1141" spans="2:12" x14ac:dyDescent="0.2">
      <c r="B1141" s="159"/>
      <c r="C1141" s="201" t="str">
        <f>IF(JURNAL!D1142="k",JURNAL!C1142,"")</f>
        <v/>
      </c>
      <c r="D1141" s="173" t="str">
        <f>IF(JURNAL!D1142="k",JURNAL!E1142,"")</f>
        <v/>
      </c>
      <c r="E1141" s="202" t="str">
        <f>IF(JURNAL!D1142="k",JURNAL!F1142,"")</f>
        <v/>
      </c>
      <c r="F1141" s="173" t="str">
        <f>IF(JURNAL!D1142="k",JURNAL!G1142,"")</f>
        <v/>
      </c>
      <c r="G1141" s="172" t="str">
        <f t="shared" si="38"/>
        <v/>
      </c>
      <c r="H1141" s="171" t="str">
        <f>IF(JURNAL!D1142="k",JURNAL!I1142,"")</f>
        <v/>
      </c>
      <c r="I1141" s="173" t="str">
        <f>IF(JURNAL!D1142="k",JURNAL!J1142,"")</f>
        <v/>
      </c>
      <c r="J1141" s="172" t="str">
        <f t="shared" si="39"/>
        <v/>
      </c>
      <c r="K1141" s="171" t="str">
        <f>IF(JURNAL!D1142="k",JURNAL!L1142,"")</f>
        <v/>
      </c>
      <c r="L1141" s="160"/>
    </row>
    <row r="1142" spans="2:12" x14ac:dyDescent="0.2">
      <c r="B1142" s="159"/>
      <c r="C1142" s="201" t="str">
        <f>IF(JURNAL!D1143="k",JURNAL!C1143,"")</f>
        <v/>
      </c>
      <c r="D1142" s="173" t="str">
        <f>IF(JURNAL!D1143="k",JURNAL!E1143,"")</f>
        <v/>
      </c>
      <c r="E1142" s="202" t="str">
        <f>IF(JURNAL!D1143="k",JURNAL!F1143,"")</f>
        <v/>
      </c>
      <c r="F1142" s="173" t="str">
        <f>IF(JURNAL!D1143="k",JURNAL!G1143,"")</f>
        <v/>
      </c>
      <c r="G1142" s="172" t="str">
        <f t="shared" si="38"/>
        <v/>
      </c>
      <c r="H1142" s="171" t="str">
        <f>IF(JURNAL!D1143="k",JURNAL!I1143,"")</f>
        <v/>
      </c>
      <c r="I1142" s="173" t="str">
        <f>IF(JURNAL!D1143="k",JURNAL!J1143,"")</f>
        <v/>
      </c>
      <c r="J1142" s="172" t="str">
        <f t="shared" si="39"/>
        <v/>
      </c>
      <c r="K1142" s="171" t="str">
        <f>IF(JURNAL!D1143="k",JURNAL!L1143,"")</f>
        <v/>
      </c>
      <c r="L1142" s="160"/>
    </row>
    <row r="1143" spans="2:12" x14ac:dyDescent="0.2">
      <c r="B1143" s="159"/>
      <c r="C1143" s="201" t="str">
        <f>IF(JURNAL!D1144="k",JURNAL!C1144,"")</f>
        <v/>
      </c>
      <c r="D1143" s="173" t="str">
        <f>IF(JURNAL!D1144="k",JURNAL!E1144,"")</f>
        <v/>
      </c>
      <c r="E1143" s="202" t="str">
        <f>IF(JURNAL!D1144="k",JURNAL!F1144,"")</f>
        <v/>
      </c>
      <c r="F1143" s="173" t="str">
        <f>IF(JURNAL!D1144="k",JURNAL!G1144,"")</f>
        <v/>
      </c>
      <c r="G1143" s="172" t="str">
        <f t="shared" si="38"/>
        <v/>
      </c>
      <c r="H1143" s="171" t="str">
        <f>IF(JURNAL!D1144="k",JURNAL!I1144,"")</f>
        <v/>
      </c>
      <c r="I1143" s="173" t="str">
        <f>IF(JURNAL!D1144="k",JURNAL!J1144,"")</f>
        <v/>
      </c>
      <c r="J1143" s="172" t="str">
        <f t="shared" si="39"/>
        <v/>
      </c>
      <c r="K1143" s="171" t="str">
        <f>IF(JURNAL!D1144="k",JURNAL!L1144,"")</f>
        <v/>
      </c>
      <c r="L1143" s="160"/>
    </row>
    <row r="1144" spans="2:12" x14ac:dyDescent="0.2">
      <c r="B1144" s="159"/>
      <c r="C1144" s="201" t="str">
        <f>IF(JURNAL!D1145="k",JURNAL!C1145,"")</f>
        <v/>
      </c>
      <c r="D1144" s="173" t="str">
        <f>IF(JURNAL!D1145="k",JURNAL!E1145,"")</f>
        <v/>
      </c>
      <c r="E1144" s="202" t="str">
        <f>IF(JURNAL!D1145="k",JURNAL!F1145,"")</f>
        <v/>
      </c>
      <c r="F1144" s="173" t="str">
        <f>IF(JURNAL!D1145="k",JURNAL!G1145,"")</f>
        <v/>
      </c>
      <c r="G1144" s="172" t="str">
        <f t="shared" si="38"/>
        <v/>
      </c>
      <c r="H1144" s="171" t="str">
        <f>IF(JURNAL!D1145="k",JURNAL!I1145,"")</f>
        <v/>
      </c>
      <c r="I1144" s="173" t="str">
        <f>IF(JURNAL!D1145="k",JURNAL!J1145,"")</f>
        <v/>
      </c>
      <c r="J1144" s="172" t="str">
        <f t="shared" si="39"/>
        <v/>
      </c>
      <c r="K1144" s="171" t="str">
        <f>IF(JURNAL!D1145="k",JURNAL!L1145,"")</f>
        <v/>
      </c>
      <c r="L1144" s="160"/>
    </row>
    <row r="1145" spans="2:12" x14ac:dyDescent="0.2">
      <c r="B1145" s="159"/>
      <c r="C1145" s="201" t="str">
        <f>IF(JURNAL!D1146="k",JURNAL!C1146,"")</f>
        <v/>
      </c>
      <c r="D1145" s="173" t="str">
        <f>IF(JURNAL!D1146="k",JURNAL!E1146,"")</f>
        <v/>
      </c>
      <c r="E1145" s="202" t="str">
        <f>IF(JURNAL!D1146="k",JURNAL!F1146,"")</f>
        <v/>
      </c>
      <c r="F1145" s="173" t="str">
        <f>IF(JURNAL!D1146="k",JURNAL!G1146,"")</f>
        <v/>
      </c>
      <c r="G1145" s="172" t="str">
        <f t="shared" si="38"/>
        <v/>
      </c>
      <c r="H1145" s="171" t="str">
        <f>IF(JURNAL!D1146="k",JURNAL!I1146,"")</f>
        <v/>
      </c>
      <c r="I1145" s="173" t="str">
        <f>IF(JURNAL!D1146="k",JURNAL!J1146,"")</f>
        <v/>
      </c>
      <c r="J1145" s="172" t="str">
        <f t="shared" si="39"/>
        <v/>
      </c>
      <c r="K1145" s="171" t="str">
        <f>IF(JURNAL!D1146="k",JURNAL!L1146,"")</f>
        <v/>
      </c>
      <c r="L1145" s="160"/>
    </row>
    <row r="1146" spans="2:12" x14ac:dyDescent="0.2">
      <c r="B1146" s="159"/>
      <c r="C1146" s="201" t="str">
        <f>IF(JURNAL!D1147="k",JURNAL!C1147,"")</f>
        <v/>
      </c>
      <c r="D1146" s="173" t="str">
        <f>IF(JURNAL!D1147="k",JURNAL!E1147,"")</f>
        <v/>
      </c>
      <c r="E1146" s="202" t="str">
        <f>IF(JURNAL!D1147="k",JURNAL!F1147,"")</f>
        <v/>
      </c>
      <c r="F1146" s="173" t="str">
        <f>IF(JURNAL!D1147="k",JURNAL!G1147,"")</f>
        <v/>
      </c>
      <c r="G1146" s="172" t="str">
        <f t="shared" si="38"/>
        <v/>
      </c>
      <c r="H1146" s="171" t="str">
        <f>IF(JURNAL!D1147="k",JURNAL!I1147,"")</f>
        <v/>
      </c>
      <c r="I1146" s="173" t="str">
        <f>IF(JURNAL!D1147="k",JURNAL!J1147,"")</f>
        <v/>
      </c>
      <c r="J1146" s="172" t="str">
        <f t="shared" si="39"/>
        <v/>
      </c>
      <c r="K1146" s="171" t="str">
        <f>IF(JURNAL!D1147="k",JURNAL!L1147,"")</f>
        <v/>
      </c>
      <c r="L1146" s="160"/>
    </row>
    <row r="1147" spans="2:12" x14ac:dyDescent="0.2">
      <c r="B1147" s="159"/>
      <c r="C1147" s="201" t="str">
        <f>IF(JURNAL!D1148="k",JURNAL!C1148,"")</f>
        <v/>
      </c>
      <c r="D1147" s="173" t="str">
        <f>IF(JURNAL!D1148="k",JURNAL!E1148,"")</f>
        <v/>
      </c>
      <c r="E1147" s="202" t="str">
        <f>IF(JURNAL!D1148="k",JURNAL!F1148,"")</f>
        <v/>
      </c>
      <c r="F1147" s="173" t="str">
        <f>IF(JURNAL!D1148="k",JURNAL!G1148,"")</f>
        <v/>
      </c>
      <c r="G1147" s="172" t="str">
        <f t="shared" si="38"/>
        <v/>
      </c>
      <c r="H1147" s="171" t="str">
        <f>IF(JURNAL!D1148="k",JURNAL!I1148,"")</f>
        <v/>
      </c>
      <c r="I1147" s="173" t="str">
        <f>IF(JURNAL!D1148="k",JURNAL!J1148,"")</f>
        <v/>
      </c>
      <c r="J1147" s="172" t="str">
        <f t="shared" si="39"/>
        <v/>
      </c>
      <c r="K1147" s="171" t="str">
        <f>IF(JURNAL!D1148="k",JURNAL!L1148,"")</f>
        <v/>
      </c>
      <c r="L1147" s="160"/>
    </row>
    <row r="1148" spans="2:12" x14ac:dyDescent="0.2">
      <c r="B1148" s="159"/>
      <c r="C1148" s="201" t="str">
        <f>IF(JURNAL!D1149="k",JURNAL!C1149,"")</f>
        <v/>
      </c>
      <c r="D1148" s="173" t="str">
        <f>IF(JURNAL!D1149="k",JURNAL!E1149,"")</f>
        <v/>
      </c>
      <c r="E1148" s="202" t="str">
        <f>IF(JURNAL!D1149="k",JURNAL!F1149,"")</f>
        <v/>
      </c>
      <c r="F1148" s="173" t="str">
        <f>IF(JURNAL!D1149="k",JURNAL!G1149,"")</f>
        <v/>
      </c>
      <c r="G1148" s="172" t="str">
        <f t="shared" si="38"/>
        <v/>
      </c>
      <c r="H1148" s="171" t="str">
        <f>IF(JURNAL!D1149="k",JURNAL!I1149,"")</f>
        <v/>
      </c>
      <c r="I1148" s="173" t="str">
        <f>IF(JURNAL!D1149="k",JURNAL!J1149,"")</f>
        <v/>
      </c>
      <c r="J1148" s="172" t="str">
        <f t="shared" si="39"/>
        <v/>
      </c>
      <c r="K1148" s="171" t="str">
        <f>IF(JURNAL!D1149="k",JURNAL!L1149,"")</f>
        <v/>
      </c>
      <c r="L1148" s="160"/>
    </row>
    <row r="1149" spans="2:12" x14ac:dyDescent="0.2">
      <c r="B1149" s="159"/>
      <c r="C1149" s="201" t="str">
        <f>IF(JURNAL!D1150="k",JURNAL!C1150,"")</f>
        <v/>
      </c>
      <c r="D1149" s="173" t="str">
        <f>IF(JURNAL!D1150="k",JURNAL!E1150,"")</f>
        <v/>
      </c>
      <c r="E1149" s="202" t="str">
        <f>IF(JURNAL!D1150="k",JURNAL!F1150,"")</f>
        <v/>
      </c>
      <c r="F1149" s="173" t="str">
        <f>IF(JURNAL!D1150="k",JURNAL!G1150,"")</f>
        <v/>
      </c>
      <c r="G1149" s="172" t="str">
        <f t="shared" si="38"/>
        <v/>
      </c>
      <c r="H1149" s="171" t="str">
        <f>IF(JURNAL!D1150="k",JURNAL!I1150,"")</f>
        <v/>
      </c>
      <c r="I1149" s="173" t="str">
        <f>IF(JURNAL!D1150="k",JURNAL!J1150,"")</f>
        <v/>
      </c>
      <c r="J1149" s="172" t="str">
        <f t="shared" si="39"/>
        <v/>
      </c>
      <c r="K1149" s="171" t="str">
        <f>IF(JURNAL!D1150="k",JURNAL!L1150,"")</f>
        <v/>
      </c>
      <c r="L1149" s="160"/>
    </row>
    <row r="1150" spans="2:12" x14ac:dyDescent="0.2">
      <c r="B1150" s="159"/>
      <c r="C1150" s="201" t="str">
        <f>IF(JURNAL!D1151="k",JURNAL!C1151,"")</f>
        <v/>
      </c>
      <c r="D1150" s="173" t="str">
        <f>IF(JURNAL!D1151="k",JURNAL!E1151,"")</f>
        <v/>
      </c>
      <c r="E1150" s="202" t="str">
        <f>IF(JURNAL!D1151="k",JURNAL!F1151,"")</f>
        <v/>
      </c>
      <c r="F1150" s="173" t="str">
        <f>IF(JURNAL!D1151="k",JURNAL!G1151,"")</f>
        <v/>
      </c>
      <c r="G1150" s="172" t="str">
        <f t="shared" si="38"/>
        <v/>
      </c>
      <c r="H1150" s="171" t="str">
        <f>IF(JURNAL!D1151="k",JURNAL!I1151,"")</f>
        <v/>
      </c>
      <c r="I1150" s="173" t="str">
        <f>IF(JURNAL!D1151="k",JURNAL!J1151,"")</f>
        <v/>
      </c>
      <c r="J1150" s="172" t="str">
        <f t="shared" si="39"/>
        <v/>
      </c>
      <c r="K1150" s="171" t="str">
        <f>IF(JURNAL!D1151="k",JURNAL!L1151,"")</f>
        <v/>
      </c>
      <c r="L1150" s="160"/>
    </row>
    <row r="1151" spans="2:12" x14ac:dyDescent="0.2">
      <c r="B1151" s="159"/>
      <c r="C1151" s="201" t="str">
        <f>IF(JURNAL!D1152="k",JURNAL!C1152,"")</f>
        <v/>
      </c>
      <c r="D1151" s="173" t="str">
        <f>IF(JURNAL!D1152="k",JURNAL!E1152,"")</f>
        <v/>
      </c>
      <c r="E1151" s="202" t="str">
        <f>IF(JURNAL!D1152="k",JURNAL!F1152,"")</f>
        <v/>
      </c>
      <c r="F1151" s="173" t="str">
        <f>IF(JURNAL!D1152="k",JURNAL!G1152,"")</f>
        <v/>
      </c>
      <c r="G1151" s="172" t="str">
        <f t="shared" si="38"/>
        <v/>
      </c>
      <c r="H1151" s="171" t="str">
        <f>IF(JURNAL!D1152="k",JURNAL!I1152,"")</f>
        <v/>
      </c>
      <c r="I1151" s="173" t="str">
        <f>IF(JURNAL!D1152="k",JURNAL!J1152,"")</f>
        <v/>
      </c>
      <c r="J1151" s="172" t="str">
        <f t="shared" si="39"/>
        <v/>
      </c>
      <c r="K1151" s="171" t="str">
        <f>IF(JURNAL!D1152="k",JURNAL!L1152,"")</f>
        <v/>
      </c>
      <c r="L1151" s="160"/>
    </row>
    <row r="1152" spans="2:12" x14ac:dyDescent="0.2">
      <c r="B1152" s="159"/>
      <c r="C1152" s="201" t="str">
        <f>IF(JURNAL!D1153="k",JURNAL!C1153,"")</f>
        <v/>
      </c>
      <c r="D1152" s="173" t="str">
        <f>IF(JURNAL!D1153="k",JURNAL!E1153,"")</f>
        <v/>
      </c>
      <c r="E1152" s="202" t="str">
        <f>IF(JURNAL!D1153="k",JURNAL!F1153,"")</f>
        <v/>
      </c>
      <c r="F1152" s="173" t="str">
        <f>IF(JURNAL!D1153="k",JURNAL!G1153,"")</f>
        <v/>
      </c>
      <c r="G1152" s="172" t="str">
        <f t="shared" si="38"/>
        <v/>
      </c>
      <c r="H1152" s="171" t="str">
        <f>IF(JURNAL!D1153="k",JURNAL!I1153,"")</f>
        <v/>
      </c>
      <c r="I1152" s="173" t="str">
        <f>IF(JURNAL!D1153="k",JURNAL!J1153,"")</f>
        <v/>
      </c>
      <c r="J1152" s="172" t="str">
        <f t="shared" si="39"/>
        <v/>
      </c>
      <c r="K1152" s="171" t="str">
        <f>IF(JURNAL!D1153="k",JURNAL!L1153,"")</f>
        <v/>
      </c>
      <c r="L1152" s="160"/>
    </row>
    <row r="1153" spans="2:12" x14ac:dyDescent="0.2">
      <c r="B1153" s="159"/>
      <c r="C1153" s="201" t="str">
        <f>IF(JURNAL!D1154="k",JURNAL!C1154,"")</f>
        <v/>
      </c>
      <c r="D1153" s="173" t="str">
        <f>IF(JURNAL!D1154="k",JURNAL!E1154,"")</f>
        <v/>
      </c>
      <c r="E1153" s="202" t="str">
        <f>IF(JURNAL!D1154="k",JURNAL!F1154,"")</f>
        <v/>
      </c>
      <c r="F1153" s="173" t="str">
        <f>IF(JURNAL!D1154="k",JURNAL!G1154,"")</f>
        <v/>
      </c>
      <c r="G1153" s="172" t="str">
        <f t="shared" si="38"/>
        <v/>
      </c>
      <c r="H1153" s="171" t="str">
        <f>IF(JURNAL!D1154="k",JURNAL!I1154,"")</f>
        <v/>
      </c>
      <c r="I1153" s="173" t="str">
        <f>IF(JURNAL!D1154="k",JURNAL!J1154,"")</f>
        <v/>
      </c>
      <c r="J1153" s="172" t="str">
        <f t="shared" si="39"/>
        <v/>
      </c>
      <c r="K1153" s="171" t="str">
        <f>IF(JURNAL!D1154="k",JURNAL!L1154,"")</f>
        <v/>
      </c>
      <c r="L1153" s="160"/>
    </row>
    <row r="1154" spans="2:12" x14ac:dyDescent="0.2">
      <c r="B1154" s="159"/>
      <c r="C1154" s="201" t="str">
        <f>IF(JURNAL!D1155="k",JURNAL!C1155,"")</f>
        <v/>
      </c>
      <c r="D1154" s="173" t="str">
        <f>IF(JURNAL!D1155="k",JURNAL!E1155,"")</f>
        <v/>
      </c>
      <c r="E1154" s="202" t="str">
        <f>IF(JURNAL!D1155="k",JURNAL!F1155,"")</f>
        <v/>
      </c>
      <c r="F1154" s="173" t="str">
        <f>IF(JURNAL!D1155="k",JURNAL!G1155,"")</f>
        <v/>
      </c>
      <c r="G1154" s="172" t="str">
        <f t="shared" si="38"/>
        <v/>
      </c>
      <c r="H1154" s="171" t="str">
        <f>IF(JURNAL!D1155="k",JURNAL!I1155,"")</f>
        <v/>
      </c>
      <c r="I1154" s="173" t="str">
        <f>IF(JURNAL!D1155="k",JURNAL!J1155,"")</f>
        <v/>
      </c>
      <c r="J1154" s="172" t="str">
        <f t="shared" si="39"/>
        <v/>
      </c>
      <c r="K1154" s="171" t="str">
        <f>IF(JURNAL!D1155="k",JURNAL!L1155,"")</f>
        <v/>
      </c>
      <c r="L1154" s="160"/>
    </row>
    <row r="1155" spans="2:12" x14ac:dyDescent="0.2">
      <c r="B1155" s="159"/>
      <c r="C1155" s="201" t="str">
        <f>IF(JURNAL!D1156="k",JURNAL!C1156,"")</f>
        <v/>
      </c>
      <c r="D1155" s="173" t="str">
        <f>IF(JURNAL!D1156="k",JURNAL!E1156,"")</f>
        <v/>
      </c>
      <c r="E1155" s="202" t="str">
        <f>IF(JURNAL!D1156="k",JURNAL!F1156,"")</f>
        <v/>
      </c>
      <c r="F1155" s="173" t="str">
        <f>IF(JURNAL!D1156="k",JURNAL!G1156,"")</f>
        <v/>
      </c>
      <c r="G1155" s="172" t="str">
        <f t="shared" si="38"/>
        <v/>
      </c>
      <c r="H1155" s="171" t="str">
        <f>IF(JURNAL!D1156="k",JURNAL!I1156,"")</f>
        <v/>
      </c>
      <c r="I1155" s="173" t="str">
        <f>IF(JURNAL!D1156="k",JURNAL!J1156,"")</f>
        <v/>
      </c>
      <c r="J1155" s="172" t="str">
        <f t="shared" si="39"/>
        <v/>
      </c>
      <c r="K1155" s="171" t="str">
        <f>IF(JURNAL!D1156="k",JURNAL!L1156,"")</f>
        <v/>
      </c>
      <c r="L1155" s="160"/>
    </row>
    <row r="1156" spans="2:12" x14ac:dyDescent="0.2">
      <c r="B1156" s="159"/>
      <c r="C1156" s="201" t="str">
        <f>IF(JURNAL!D1157="k",JURNAL!C1157,"")</f>
        <v/>
      </c>
      <c r="D1156" s="173" t="str">
        <f>IF(JURNAL!D1157="k",JURNAL!E1157,"")</f>
        <v/>
      </c>
      <c r="E1156" s="202" t="str">
        <f>IF(JURNAL!D1157="k",JURNAL!F1157,"")</f>
        <v/>
      </c>
      <c r="F1156" s="173" t="str">
        <f>IF(JURNAL!D1157="k",JURNAL!G1157,"")</f>
        <v/>
      </c>
      <c r="G1156" s="172" t="str">
        <f t="shared" si="38"/>
        <v/>
      </c>
      <c r="H1156" s="171" t="str">
        <f>IF(JURNAL!D1157="k",JURNAL!I1157,"")</f>
        <v/>
      </c>
      <c r="I1156" s="173" t="str">
        <f>IF(JURNAL!D1157="k",JURNAL!J1157,"")</f>
        <v/>
      </c>
      <c r="J1156" s="172" t="str">
        <f t="shared" si="39"/>
        <v/>
      </c>
      <c r="K1156" s="171" t="str">
        <f>IF(JURNAL!D1157="k",JURNAL!L1157,"")</f>
        <v/>
      </c>
      <c r="L1156" s="160"/>
    </row>
    <row r="1157" spans="2:12" x14ac:dyDescent="0.2">
      <c r="B1157" s="159"/>
      <c r="C1157" s="201" t="str">
        <f>IF(JURNAL!D1158="k",JURNAL!C1158,"")</f>
        <v/>
      </c>
      <c r="D1157" s="173" t="str">
        <f>IF(JURNAL!D1158="k",JURNAL!E1158,"")</f>
        <v/>
      </c>
      <c r="E1157" s="202" t="str">
        <f>IF(JURNAL!D1158="k",JURNAL!F1158,"")</f>
        <v/>
      </c>
      <c r="F1157" s="173" t="str">
        <f>IF(JURNAL!D1158="k",JURNAL!G1158,"")</f>
        <v/>
      </c>
      <c r="G1157" s="172" t="str">
        <f t="shared" si="38"/>
        <v/>
      </c>
      <c r="H1157" s="171" t="str">
        <f>IF(JURNAL!D1158="k",JURNAL!I1158,"")</f>
        <v/>
      </c>
      <c r="I1157" s="173" t="str">
        <f>IF(JURNAL!D1158="k",JURNAL!J1158,"")</f>
        <v/>
      </c>
      <c r="J1157" s="172" t="str">
        <f t="shared" si="39"/>
        <v/>
      </c>
      <c r="K1157" s="171" t="str">
        <f>IF(JURNAL!D1158="k",JURNAL!L1158,"")</f>
        <v/>
      </c>
      <c r="L1157" s="160"/>
    </row>
    <row r="1158" spans="2:12" x14ac:dyDescent="0.2">
      <c r="B1158" s="159"/>
      <c r="C1158" s="201" t="str">
        <f>IF(JURNAL!D1159="k",JURNAL!C1159,"")</f>
        <v/>
      </c>
      <c r="D1158" s="173" t="str">
        <f>IF(JURNAL!D1159="k",JURNAL!E1159,"")</f>
        <v/>
      </c>
      <c r="E1158" s="202" t="str">
        <f>IF(JURNAL!D1159="k",JURNAL!F1159,"")</f>
        <v/>
      </c>
      <c r="F1158" s="173" t="str">
        <f>IF(JURNAL!D1159="k",JURNAL!G1159,"")</f>
        <v/>
      </c>
      <c r="G1158" s="172" t="str">
        <f t="shared" si="38"/>
        <v/>
      </c>
      <c r="H1158" s="171" t="str">
        <f>IF(JURNAL!D1159="k",JURNAL!I1159,"")</f>
        <v/>
      </c>
      <c r="I1158" s="173" t="str">
        <f>IF(JURNAL!D1159="k",JURNAL!J1159,"")</f>
        <v/>
      </c>
      <c r="J1158" s="172" t="str">
        <f t="shared" si="39"/>
        <v/>
      </c>
      <c r="K1158" s="171" t="str">
        <f>IF(JURNAL!D1159="k",JURNAL!L1159,"")</f>
        <v/>
      </c>
      <c r="L1158" s="160"/>
    </row>
    <row r="1159" spans="2:12" x14ac:dyDescent="0.2">
      <c r="B1159" s="159"/>
      <c r="C1159" s="201" t="str">
        <f>IF(JURNAL!D1160="k",JURNAL!C1160,"")</f>
        <v/>
      </c>
      <c r="D1159" s="173" t="str">
        <f>IF(JURNAL!D1160="k",JURNAL!E1160,"")</f>
        <v/>
      </c>
      <c r="E1159" s="202" t="str">
        <f>IF(JURNAL!D1160="k",JURNAL!F1160,"")</f>
        <v/>
      </c>
      <c r="F1159" s="173" t="str">
        <f>IF(JURNAL!D1160="k",JURNAL!G1160,"")</f>
        <v/>
      </c>
      <c r="G1159" s="172" t="str">
        <f t="shared" si="38"/>
        <v/>
      </c>
      <c r="H1159" s="171" t="str">
        <f>IF(JURNAL!D1160="k",JURNAL!I1160,"")</f>
        <v/>
      </c>
      <c r="I1159" s="173" t="str">
        <f>IF(JURNAL!D1160="k",JURNAL!J1160,"")</f>
        <v/>
      </c>
      <c r="J1159" s="172" t="str">
        <f t="shared" si="39"/>
        <v/>
      </c>
      <c r="K1159" s="171" t="str">
        <f>IF(JURNAL!D1160="k",JURNAL!L1160,"")</f>
        <v/>
      </c>
      <c r="L1159" s="160"/>
    </row>
    <row r="1160" spans="2:12" x14ac:dyDescent="0.2">
      <c r="B1160" s="159"/>
      <c r="C1160" s="201" t="str">
        <f>IF(JURNAL!D1161="k",JURNAL!C1161,"")</f>
        <v/>
      </c>
      <c r="D1160" s="173" t="str">
        <f>IF(JURNAL!D1161="k",JURNAL!E1161,"")</f>
        <v/>
      </c>
      <c r="E1160" s="202" t="str">
        <f>IF(JURNAL!D1161="k",JURNAL!F1161,"")</f>
        <v/>
      </c>
      <c r="F1160" s="173" t="str">
        <f>IF(JURNAL!D1161="k",JURNAL!G1161,"")</f>
        <v/>
      </c>
      <c r="G1160" s="172" t="str">
        <f t="shared" si="38"/>
        <v/>
      </c>
      <c r="H1160" s="171" t="str">
        <f>IF(JURNAL!D1161="k",JURNAL!I1161,"")</f>
        <v/>
      </c>
      <c r="I1160" s="173" t="str">
        <f>IF(JURNAL!D1161="k",JURNAL!J1161,"")</f>
        <v/>
      </c>
      <c r="J1160" s="172" t="str">
        <f t="shared" si="39"/>
        <v/>
      </c>
      <c r="K1160" s="171" t="str">
        <f>IF(JURNAL!D1161="k",JURNAL!L1161,"")</f>
        <v/>
      </c>
      <c r="L1160" s="160"/>
    </row>
    <row r="1161" spans="2:12" x14ac:dyDescent="0.2">
      <c r="B1161" s="159"/>
      <c r="C1161" s="201" t="str">
        <f>IF(JURNAL!D1162="k",JURNAL!C1162,"")</f>
        <v/>
      </c>
      <c r="D1161" s="173" t="str">
        <f>IF(JURNAL!D1162="k",JURNAL!E1162,"")</f>
        <v/>
      </c>
      <c r="E1161" s="202" t="str">
        <f>IF(JURNAL!D1162="k",JURNAL!F1162,"")</f>
        <v/>
      </c>
      <c r="F1161" s="173" t="str">
        <f>IF(JURNAL!D1162="k",JURNAL!G1162,"")</f>
        <v/>
      </c>
      <c r="G1161" s="172" t="str">
        <f t="shared" si="38"/>
        <v/>
      </c>
      <c r="H1161" s="171" t="str">
        <f>IF(JURNAL!D1162="k",JURNAL!I1162,"")</f>
        <v/>
      </c>
      <c r="I1161" s="173" t="str">
        <f>IF(JURNAL!D1162="k",JURNAL!J1162,"")</f>
        <v/>
      </c>
      <c r="J1161" s="172" t="str">
        <f t="shared" si="39"/>
        <v/>
      </c>
      <c r="K1161" s="171" t="str">
        <f>IF(JURNAL!D1162="k",JURNAL!L1162,"")</f>
        <v/>
      </c>
      <c r="L1161" s="160"/>
    </row>
    <row r="1162" spans="2:12" x14ac:dyDescent="0.2">
      <c r="B1162" s="159"/>
      <c r="C1162" s="201" t="str">
        <f>IF(JURNAL!D1163="k",JURNAL!C1163,"")</f>
        <v/>
      </c>
      <c r="D1162" s="173" t="str">
        <f>IF(JURNAL!D1163="k",JURNAL!E1163,"")</f>
        <v/>
      </c>
      <c r="E1162" s="202" t="str">
        <f>IF(JURNAL!D1163="k",JURNAL!F1163,"")</f>
        <v/>
      </c>
      <c r="F1162" s="173" t="str">
        <f>IF(JURNAL!D1163="k",JURNAL!G1163,"")</f>
        <v/>
      </c>
      <c r="G1162" s="172" t="str">
        <f t="shared" si="38"/>
        <v/>
      </c>
      <c r="H1162" s="171" t="str">
        <f>IF(JURNAL!D1163="k",JURNAL!I1163,"")</f>
        <v/>
      </c>
      <c r="I1162" s="173" t="str">
        <f>IF(JURNAL!D1163="k",JURNAL!J1163,"")</f>
        <v/>
      </c>
      <c r="J1162" s="172" t="str">
        <f t="shared" si="39"/>
        <v/>
      </c>
      <c r="K1162" s="171" t="str">
        <f>IF(JURNAL!D1163="k",JURNAL!L1163,"")</f>
        <v/>
      </c>
      <c r="L1162" s="160"/>
    </row>
    <row r="1163" spans="2:12" x14ac:dyDescent="0.2">
      <c r="B1163" s="159"/>
      <c r="C1163" s="201" t="str">
        <f>IF(JURNAL!D1164="k",JURNAL!C1164,"")</f>
        <v/>
      </c>
      <c r="D1163" s="173" t="str">
        <f>IF(JURNAL!D1164="k",JURNAL!E1164,"")</f>
        <v/>
      </c>
      <c r="E1163" s="202" t="str">
        <f>IF(JURNAL!D1164="k",JURNAL!F1164,"")</f>
        <v/>
      </c>
      <c r="F1163" s="173" t="str">
        <f>IF(JURNAL!D1164="k",JURNAL!G1164,"")</f>
        <v/>
      </c>
      <c r="G1163" s="172" t="str">
        <f t="shared" si="38"/>
        <v/>
      </c>
      <c r="H1163" s="171" t="str">
        <f>IF(JURNAL!D1164="k",JURNAL!I1164,"")</f>
        <v/>
      </c>
      <c r="I1163" s="173" t="str">
        <f>IF(JURNAL!D1164="k",JURNAL!J1164,"")</f>
        <v/>
      </c>
      <c r="J1163" s="172" t="str">
        <f t="shared" si="39"/>
        <v/>
      </c>
      <c r="K1163" s="171" t="str">
        <f>IF(JURNAL!D1164="k",JURNAL!L1164,"")</f>
        <v/>
      </c>
      <c r="L1163" s="160"/>
    </row>
    <row r="1164" spans="2:12" x14ac:dyDescent="0.2">
      <c r="B1164" s="159"/>
      <c r="C1164" s="201" t="str">
        <f>IF(JURNAL!D1165="k",JURNAL!C1165,"")</f>
        <v/>
      </c>
      <c r="D1164" s="173" t="str">
        <f>IF(JURNAL!D1165="k",JURNAL!E1165,"")</f>
        <v/>
      </c>
      <c r="E1164" s="202" t="str">
        <f>IF(JURNAL!D1165="k",JURNAL!F1165,"")</f>
        <v/>
      </c>
      <c r="F1164" s="173" t="str">
        <f>IF(JURNAL!D1165="k",JURNAL!G1165,"")</f>
        <v/>
      </c>
      <c r="G1164" s="172" t="str">
        <f t="shared" si="38"/>
        <v/>
      </c>
      <c r="H1164" s="171" t="str">
        <f>IF(JURNAL!D1165="k",JURNAL!I1165,"")</f>
        <v/>
      </c>
      <c r="I1164" s="173" t="str">
        <f>IF(JURNAL!D1165="k",JURNAL!J1165,"")</f>
        <v/>
      </c>
      <c r="J1164" s="172" t="str">
        <f t="shared" si="39"/>
        <v/>
      </c>
      <c r="K1164" s="171" t="str">
        <f>IF(JURNAL!D1165="k",JURNAL!L1165,"")</f>
        <v/>
      </c>
      <c r="L1164" s="160"/>
    </row>
    <row r="1165" spans="2:12" x14ac:dyDescent="0.2">
      <c r="B1165" s="159"/>
      <c r="C1165" s="201" t="str">
        <f>IF(JURNAL!D1166="k",JURNAL!C1166,"")</f>
        <v/>
      </c>
      <c r="D1165" s="173" t="str">
        <f>IF(JURNAL!D1166="k",JURNAL!E1166,"")</f>
        <v/>
      </c>
      <c r="E1165" s="202" t="str">
        <f>IF(JURNAL!D1166="k",JURNAL!F1166,"")</f>
        <v/>
      </c>
      <c r="F1165" s="173" t="str">
        <f>IF(JURNAL!D1166="k",JURNAL!G1166,"")</f>
        <v/>
      </c>
      <c r="G1165" s="172" t="str">
        <f t="shared" si="38"/>
        <v/>
      </c>
      <c r="H1165" s="171" t="str">
        <f>IF(JURNAL!D1166="k",JURNAL!I1166,"")</f>
        <v/>
      </c>
      <c r="I1165" s="173" t="str">
        <f>IF(JURNAL!D1166="k",JURNAL!J1166,"")</f>
        <v/>
      </c>
      <c r="J1165" s="172" t="str">
        <f t="shared" si="39"/>
        <v/>
      </c>
      <c r="K1165" s="171" t="str">
        <f>IF(JURNAL!D1166="k",JURNAL!L1166,"")</f>
        <v/>
      </c>
      <c r="L1165" s="160"/>
    </row>
    <row r="1166" spans="2:12" x14ac:dyDescent="0.2">
      <c r="B1166" s="159"/>
      <c r="C1166" s="201" t="str">
        <f>IF(JURNAL!D1167="k",JURNAL!C1167,"")</f>
        <v/>
      </c>
      <c r="D1166" s="173" t="str">
        <f>IF(JURNAL!D1167="k",JURNAL!E1167,"")</f>
        <v/>
      </c>
      <c r="E1166" s="202" t="str">
        <f>IF(JURNAL!D1167="k",JURNAL!F1167,"")</f>
        <v/>
      </c>
      <c r="F1166" s="173" t="str">
        <f>IF(JURNAL!D1167="k",JURNAL!G1167,"")</f>
        <v/>
      </c>
      <c r="G1166" s="172" t="str">
        <f t="shared" si="38"/>
        <v/>
      </c>
      <c r="H1166" s="171" t="str">
        <f>IF(JURNAL!D1167="k",JURNAL!I1167,"")</f>
        <v/>
      </c>
      <c r="I1166" s="173" t="str">
        <f>IF(JURNAL!D1167="k",JURNAL!J1167,"")</f>
        <v/>
      </c>
      <c r="J1166" s="172" t="str">
        <f t="shared" si="39"/>
        <v/>
      </c>
      <c r="K1166" s="171" t="str">
        <f>IF(JURNAL!D1167="k",JURNAL!L1167,"")</f>
        <v/>
      </c>
      <c r="L1166" s="160"/>
    </row>
    <row r="1167" spans="2:12" x14ac:dyDescent="0.2">
      <c r="B1167" s="159"/>
      <c r="C1167" s="201" t="str">
        <f>IF(JURNAL!D1168="k",JURNAL!C1168,"")</f>
        <v/>
      </c>
      <c r="D1167" s="173" t="str">
        <f>IF(JURNAL!D1168="k",JURNAL!E1168,"")</f>
        <v/>
      </c>
      <c r="E1167" s="202" t="str">
        <f>IF(JURNAL!D1168="k",JURNAL!F1168,"")</f>
        <v/>
      </c>
      <c r="F1167" s="173" t="str">
        <f>IF(JURNAL!D1168="k",JURNAL!G1168,"")</f>
        <v/>
      </c>
      <c r="G1167" s="172" t="str">
        <f t="shared" si="38"/>
        <v/>
      </c>
      <c r="H1167" s="171" t="str">
        <f>IF(JURNAL!D1168="k",JURNAL!I1168,"")</f>
        <v/>
      </c>
      <c r="I1167" s="173" t="str">
        <f>IF(JURNAL!D1168="k",JURNAL!J1168,"")</f>
        <v/>
      </c>
      <c r="J1167" s="172" t="str">
        <f t="shared" si="39"/>
        <v/>
      </c>
      <c r="K1167" s="171" t="str">
        <f>IF(JURNAL!D1168="k",JURNAL!L1168,"")</f>
        <v/>
      </c>
      <c r="L1167" s="160"/>
    </row>
    <row r="1168" spans="2:12" x14ac:dyDescent="0.2">
      <c r="B1168" s="159"/>
      <c r="C1168" s="201" t="str">
        <f>IF(JURNAL!D1169="k",JURNAL!C1169,"")</f>
        <v/>
      </c>
      <c r="D1168" s="173" t="str">
        <f>IF(JURNAL!D1169="k",JURNAL!E1169,"")</f>
        <v/>
      </c>
      <c r="E1168" s="202" t="str">
        <f>IF(JURNAL!D1169="k",JURNAL!F1169,"")</f>
        <v/>
      </c>
      <c r="F1168" s="173" t="str">
        <f>IF(JURNAL!D1169="k",JURNAL!G1169,"")</f>
        <v/>
      </c>
      <c r="G1168" s="172" t="str">
        <f t="shared" si="38"/>
        <v/>
      </c>
      <c r="H1168" s="171" t="str">
        <f>IF(JURNAL!D1169="k",JURNAL!I1169,"")</f>
        <v/>
      </c>
      <c r="I1168" s="173" t="str">
        <f>IF(JURNAL!D1169="k",JURNAL!J1169,"")</f>
        <v/>
      </c>
      <c r="J1168" s="172" t="str">
        <f t="shared" si="39"/>
        <v/>
      </c>
      <c r="K1168" s="171" t="str">
        <f>IF(JURNAL!D1169="k",JURNAL!L1169,"")</f>
        <v/>
      </c>
      <c r="L1168" s="160"/>
    </row>
    <row r="1169" spans="2:12" x14ac:dyDescent="0.2">
      <c r="B1169" s="159"/>
      <c r="C1169" s="201" t="str">
        <f>IF(JURNAL!D1170="k",JURNAL!C1170,"")</f>
        <v/>
      </c>
      <c r="D1169" s="173" t="str">
        <f>IF(JURNAL!D1170="k",JURNAL!E1170,"")</f>
        <v/>
      </c>
      <c r="E1169" s="202" t="str">
        <f>IF(JURNAL!D1170="k",JURNAL!F1170,"")</f>
        <v/>
      </c>
      <c r="F1169" s="173" t="str">
        <f>IF(JURNAL!D1170="k",JURNAL!G1170,"")</f>
        <v/>
      </c>
      <c r="G1169" s="172" t="str">
        <f t="shared" si="38"/>
        <v/>
      </c>
      <c r="H1169" s="171" t="str">
        <f>IF(JURNAL!D1170="k",JURNAL!I1170,"")</f>
        <v/>
      </c>
      <c r="I1169" s="173" t="str">
        <f>IF(JURNAL!D1170="k",JURNAL!J1170,"")</f>
        <v/>
      </c>
      <c r="J1169" s="172" t="str">
        <f t="shared" si="39"/>
        <v/>
      </c>
      <c r="K1169" s="171" t="str">
        <f>IF(JURNAL!D1170="k",JURNAL!L1170,"")</f>
        <v/>
      </c>
      <c r="L1169" s="160"/>
    </row>
    <row r="1170" spans="2:12" x14ac:dyDescent="0.2">
      <c r="B1170" s="159"/>
      <c r="C1170" s="201" t="str">
        <f>IF(JURNAL!D1171="k",JURNAL!C1171,"")</f>
        <v/>
      </c>
      <c r="D1170" s="173" t="str">
        <f>IF(JURNAL!D1171="k",JURNAL!E1171,"")</f>
        <v/>
      </c>
      <c r="E1170" s="202" t="str">
        <f>IF(JURNAL!D1171="k",JURNAL!F1171,"")</f>
        <v/>
      </c>
      <c r="F1170" s="173" t="str">
        <f>IF(JURNAL!D1171="k",JURNAL!G1171,"")</f>
        <v/>
      </c>
      <c r="G1170" s="172" t="str">
        <f t="shared" si="38"/>
        <v/>
      </c>
      <c r="H1170" s="171" t="str">
        <f>IF(JURNAL!D1171="k",JURNAL!I1171,"")</f>
        <v/>
      </c>
      <c r="I1170" s="173" t="str">
        <f>IF(JURNAL!D1171="k",JURNAL!J1171,"")</f>
        <v/>
      </c>
      <c r="J1170" s="172" t="str">
        <f t="shared" si="39"/>
        <v/>
      </c>
      <c r="K1170" s="171" t="str">
        <f>IF(JURNAL!D1171="k",JURNAL!L1171,"")</f>
        <v/>
      </c>
      <c r="L1170" s="160"/>
    </row>
    <row r="1171" spans="2:12" x14ac:dyDescent="0.2">
      <c r="B1171" s="159"/>
      <c r="C1171" s="201" t="str">
        <f>IF(JURNAL!D1172="k",JURNAL!C1172,"")</f>
        <v/>
      </c>
      <c r="D1171" s="173" t="str">
        <f>IF(JURNAL!D1172="k",JURNAL!E1172,"")</f>
        <v/>
      </c>
      <c r="E1171" s="202" t="str">
        <f>IF(JURNAL!D1172="k",JURNAL!F1172,"")</f>
        <v/>
      </c>
      <c r="F1171" s="173" t="str">
        <f>IF(JURNAL!D1172="k",JURNAL!G1172,"")</f>
        <v/>
      </c>
      <c r="G1171" s="172" t="str">
        <f t="shared" si="38"/>
        <v/>
      </c>
      <c r="H1171" s="171" t="str">
        <f>IF(JURNAL!D1172="k",JURNAL!I1172,"")</f>
        <v/>
      </c>
      <c r="I1171" s="173" t="str">
        <f>IF(JURNAL!D1172="k",JURNAL!J1172,"")</f>
        <v/>
      </c>
      <c r="J1171" s="172" t="str">
        <f t="shared" si="39"/>
        <v/>
      </c>
      <c r="K1171" s="171" t="str">
        <f>IF(JURNAL!D1172="k",JURNAL!L1172,"")</f>
        <v/>
      </c>
      <c r="L1171" s="160"/>
    </row>
    <row r="1172" spans="2:12" x14ac:dyDescent="0.2">
      <c r="B1172" s="159"/>
      <c r="C1172" s="201" t="str">
        <f>IF(JURNAL!D1173="k",JURNAL!C1173,"")</f>
        <v/>
      </c>
      <c r="D1172" s="173" t="str">
        <f>IF(JURNAL!D1173="k",JURNAL!E1173,"")</f>
        <v/>
      </c>
      <c r="E1172" s="202" t="str">
        <f>IF(JURNAL!D1173="k",JURNAL!F1173,"")</f>
        <v/>
      </c>
      <c r="F1172" s="173" t="str">
        <f>IF(JURNAL!D1173="k",JURNAL!G1173,"")</f>
        <v/>
      </c>
      <c r="G1172" s="172" t="str">
        <f t="shared" si="38"/>
        <v/>
      </c>
      <c r="H1172" s="171" t="str">
        <f>IF(JURNAL!D1173="k",JURNAL!I1173,"")</f>
        <v/>
      </c>
      <c r="I1172" s="173" t="str">
        <f>IF(JURNAL!D1173="k",JURNAL!J1173,"")</f>
        <v/>
      </c>
      <c r="J1172" s="172" t="str">
        <f t="shared" si="39"/>
        <v/>
      </c>
      <c r="K1172" s="171" t="str">
        <f>IF(JURNAL!D1173="k",JURNAL!L1173,"")</f>
        <v/>
      </c>
      <c r="L1172" s="160"/>
    </row>
    <row r="1173" spans="2:12" x14ac:dyDescent="0.2">
      <c r="B1173" s="159"/>
      <c r="C1173" s="201" t="str">
        <f>IF(JURNAL!D1174="k",JURNAL!C1174,"")</f>
        <v/>
      </c>
      <c r="D1173" s="173" t="str">
        <f>IF(JURNAL!D1174="k",JURNAL!E1174,"")</f>
        <v/>
      </c>
      <c r="E1173" s="202" t="str">
        <f>IF(JURNAL!D1174="k",JURNAL!F1174,"")</f>
        <v/>
      </c>
      <c r="F1173" s="173" t="str">
        <f>IF(JURNAL!D1174="k",JURNAL!G1174,"")</f>
        <v/>
      </c>
      <c r="G1173" s="172" t="str">
        <f t="shared" si="38"/>
        <v/>
      </c>
      <c r="H1173" s="171" t="str">
        <f>IF(JURNAL!D1174="k",JURNAL!I1174,"")</f>
        <v/>
      </c>
      <c r="I1173" s="173" t="str">
        <f>IF(JURNAL!D1174="k",JURNAL!J1174,"")</f>
        <v/>
      </c>
      <c r="J1173" s="172" t="str">
        <f t="shared" si="39"/>
        <v/>
      </c>
      <c r="K1173" s="171" t="str">
        <f>IF(JURNAL!D1174="k",JURNAL!L1174,"")</f>
        <v/>
      </c>
      <c r="L1173" s="160"/>
    </row>
    <row r="1174" spans="2:12" x14ac:dyDescent="0.2">
      <c r="B1174" s="159"/>
      <c r="C1174" s="201" t="str">
        <f>IF(JURNAL!D1175="k",JURNAL!C1175,"")</f>
        <v/>
      </c>
      <c r="D1174" s="173" t="str">
        <f>IF(JURNAL!D1175="k",JURNAL!E1175,"")</f>
        <v/>
      </c>
      <c r="E1174" s="202" t="str">
        <f>IF(JURNAL!D1175="k",JURNAL!F1175,"")</f>
        <v/>
      </c>
      <c r="F1174" s="173" t="str">
        <f>IF(JURNAL!D1175="k",JURNAL!G1175,"")</f>
        <v/>
      </c>
      <c r="G1174" s="172" t="str">
        <f t="shared" si="38"/>
        <v/>
      </c>
      <c r="H1174" s="171" t="str">
        <f>IF(JURNAL!D1175="k",JURNAL!I1175,"")</f>
        <v/>
      </c>
      <c r="I1174" s="173" t="str">
        <f>IF(JURNAL!D1175="k",JURNAL!J1175,"")</f>
        <v/>
      </c>
      <c r="J1174" s="172" t="str">
        <f t="shared" si="39"/>
        <v/>
      </c>
      <c r="K1174" s="171" t="str">
        <f>IF(JURNAL!D1175="k",JURNAL!L1175,"")</f>
        <v/>
      </c>
      <c r="L1174" s="160"/>
    </row>
    <row r="1175" spans="2:12" x14ac:dyDescent="0.2">
      <c r="B1175" s="159"/>
      <c r="C1175" s="201" t="str">
        <f>IF(JURNAL!D1176="k",JURNAL!C1176,"")</f>
        <v/>
      </c>
      <c r="D1175" s="173" t="str">
        <f>IF(JURNAL!D1176="k",JURNAL!E1176,"")</f>
        <v/>
      </c>
      <c r="E1175" s="202" t="str">
        <f>IF(JURNAL!D1176="k",JURNAL!F1176,"")</f>
        <v/>
      </c>
      <c r="F1175" s="173" t="str">
        <f>IF(JURNAL!D1176="k",JURNAL!G1176,"")</f>
        <v/>
      </c>
      <c r="G1175" s="172" t="str">
        <f t="shared" si="38"/>
        <v/>
      </c>
      <c r="H1175" s="171" t="str">
        <f>IF(JURNAL!D1176="k",JURNAL!I1176,"")</f>
        <v/>
      </c>
      <c r="I1175" s="173" t="str">
        <f>IF(JURNAL!D1176="k",JURNAL!J1176,"")</f>
        <v/>
      </c>
      <c r="J1175" s="172" t="str">
        <f t="shared" si="39"/>
        <v/>
      </c>
      <c r="K1175" s="171" t="str">
        <f>IF(JURNAL!D1176="k",JURNAL!L1176,"")</f>
        <v/>
      </c>
      <c r="L1175" s="160"/>
    </row>
    <row r="1176" spans="2:12" x14ac:dyDescent="0.2">
      <c r="B1176" s="159"/>
      <c r="C1176" s="201" t="str">
        <f>IF(JURNAL!D1177="k",JURNAL!C1177,"")</f>
        <v/>
      </c>
      <c r="D1176" s="173" t="str">
        <f>IF(JURNAL!D1177="k",JURNAL!E1177,"")</f>
        <v/>
      </c>
      <c r="E1176" s="202" t="str">
        <f>IF(JURNAL!D1177="k",JURNAL!F1177,"")</f>
        <v/>
      </c>
      <c r="F1176" s="173" t="str">
        <f>IF(JURNAL!D1177="k",JURNAL!G1177,"")</f>
        <v/>
      </c>
      <c r="G1176" s="172" t="str">
        <f t="shared" si="38"/>
        <v/>
      </c>
      <c r="H1176" s="171" t="str">
        <f>IF(JURNAL!D1177="k",JURNAL!I1177,"")</f>
        <v/>
      </c>
      <c r="I1176" s="173" t="str">
        <f>IF(JURNAL!D1177="k",JURNAL!J1177,"")</f>
        <v/>
      </c>
      <c r="J1176" s="172" t="str">
        <f t="shared" si="39"/>
        <v/>
      </c>
      <c r="K1176" s="171" t="str">
        <f>IF(JURNAL!D1177="k",JURNAL!L1177,"")</f>
        <v/>
      </c>
      <c r="L1176" s="160"/>
    </row>
    <row r="1177" spans="2:12" x14ac:dyDescent="0.2">
      <c r="B1177" s="159"/>
      <c r="C1177" s="201" t="str">
        <f>IF(JURNAL!D1178="k",JURNAL!C1178,"")</f>
        <v/>
      </c>
      <c r="D1177" s="173" t="str">
        <f>IF(JURNAL!D1178="k",JURNAL!E1178,"")</f>
        <v/>
      </c>
      <c r="E1177" s="202" t="str">
        <f>IF(JURNAL!D1178="k",JURNAL!F1178,"")</f>
        <v/>
      </c>
      <c r="F1177" s="173" t="str">
        <f>IF(JURNAL!D1178="k",JURNAL!G1178,"")</f>
        <v/>
      </c>
      <c r="G1177" s="172" t="str">
        <f t="shared" si="38"/>
        <v/>
      </c>
      <c r="H1177" s="171" t="str">
        <f>IF(JURNAL!D1178="k",JURNAL!I1178,"")</f>
        <v/>
      </c>
      <c r="I1177" s="173" t="str">
        <f>IF(JURNAL!D1178="k",JURNAL!J1178,"")</f>
        <v/>
      </c>
      <c r="J1177" s="172" t="str">
        <f t="shared" si="39"/>
        <v/>
      </c>
      <c r="K1177" s="171" t="str">
        <f>IF(JURNAL!D1178="k",JURNAL!L1178,"")</f>
        <v/>
      </c>
      <c r="L1177" s="160"/>
    </row>
    <row r="1178" spans="2:12" x14ac:dyDescent="0.2">
      <c r="B1178" s="159"/>
      <c r="C1178" s="201" t="str">
        <f>IF(JURNAL!D1179="k",JURNAL!C1179,"")</f>
        <v/>
      </c>
      <c r="D1178" s="173" t="str">
        <f>IF(JURNAL!D1179="k",JURNAL!E1179,"")</f>
        <v/>
      </c>
      <c r="E1178" s="202" t="str">
        <f>IF(JURNAL!D1179="k",JURNAL!F1179,"")</f>
        <v/>
      </c>
      <c r="F1178" s="173" t="str">
        <f>IF(JURNAL!D1179="k",JURNAL!G1179,"")</f>
        <v/>
      </c>
      <c r="G1178" s="172" t="str">
        <f t="shared" si="38"/>
        <v/>
      </c>
      <c r="H1178" s="171" t="str">
        <f>IF(JURNAL!D1179="k",JURNAL!I1179,"")</f>
        <v/>
      </c>
      <c r="I1178" s="173" t="str">
        <f>IF(JURNAL!D1179="k",JURNAL!J1179,"")</f>
        <v/>
      </c>
      <c r="J1178" s="172" t="str">
        <f t="shared" si="39"/>
        <v/>
      </c>
      <c r="K1178" s="171" t="str">
        <f>IF(JURNAL!D1179="k",JURNAL!L1179,"")</f>
        <v/>
      </c>
      <c r="L1178" s="160"/>
    </row>
    <row r="1179" spans="2:12" x14ac:dyDescent="0.2">
      <c r="B1179" s="159"/>
      <c r="C1179" s="201" t="str">
        <f>IF(JURNAL!D1180="k",JURNAL!C1180,"")</f>
        <v/>
      </c>
      <c r="D1179" s="173" t="str">
        <f>IF(JURNAL!D1180="k",JURNAL!E1180,"")</f>
        <v/>
      </c>
      <c r="E1179" s="202" t="str">
        <f>IF(JURNAL!D1180="k",JURNAL!F1180,"")</f>
        <v/>
      </c>
      <c r="F1179" s="173" t="str">
        <f>IF(JURNAL!D1180="k",JURNAL!G1180,"")</f>
        <v/>
      </c>
      <c r="G1179" s="172" t="str">
        <f t="shared" si="38"/>
        <v/>
      </c>
      <c r="H1179" s="171" t="str">
        <f>IF(JURNAL!D1180="k",JURNAL!I1180,"")</f>
        <v/>
      </c>
      <c r="I1179" s="173" t="str">
        <f>IF(JURNAL!D1180="k",JURNAL!J1180,"")</f>
        <v/>
      </c>
      <c r="J1179" s="172" t="str">
        <f t="shared" si="39"/>
        <v/>
      </c>
      <c r="K1179" s="171" t="str">
        <f>IF(JURNAL!D1180="k",JURNAL!L1180,"")</f>
        <v/>
      </c>
      <c r="L1179" s="160"/>
    </row>
    <row r="1180" spans="2:12" x14ac:dyDescent="0.2">
      <c r="B1180" s="159"/>
      <c r="C1180" s="201" t="str">
        <f>IF(JURNAL!D1181="k",JURNAL!C1181,"")</f>
        <v/>
      </c>
      <c r="D1180" s="173" t="str">
        <f>IF(JURNAL!D1181="k",JURNAL!E1181,"")</f>
        <v/>
      </c>
      <c r="E1180" s="202" t="str">
        <f>IF(JURNAL!D1181="k",JURNAL!F1181,"")</f>
        <v/>
      </c>
      <c r="F1180" s="173" t="str">
        <f>IF(JURNAL!D1181="k",JURNAL!G1181,"")</f>
        <v/>
      </c>
      <c r="G1180" s="172" t="str">
        <f t="shared" si="38"/>
        <v/>
      </c>
      <c r="H1180" s="171" t="str">
        <f>IF(JURNAL!D1181="k",JURNAL!I1181,"")</f>
        <v/>
      </c>
      <c r="I1180" s="173" t="str">
        <f>IF(JURNAL!D1181="k",JURNAL!J1181,"")</f>
        <v/>
      </c>
      <c r="J1180" s="172" t="str">
        <f t="shared" si="39"/>
        <v/>
      </c>
      <c r="K1180" s="171" t="str">
        <f>IF(JURNAL!D1181="k",JURNAL!L1181,"")</f>
        <v/>
      </c>
      <c r="L1180" s="160"/>
    </row>
    <row r="1181" spans="2:12" x14ac:dyDescent="0.2">
      <c r="B1181" s="159"/>
      <c r="C1181" s="201" t="str">
        <f>IF(JURNAL!D1182="k",JURNAL!C1182,"")</f>
        <v/>
      </c>
      <c r="D1181" s="173" t="str">
        <f>IF(JURNAL!D1182="k",JURNAL!E1182,"")</f>
        <v/>
      </c>
      <c r="E1181" s="202" t="str">
        <f>IF(JURNAL!D1182="k",JURNAL!F1182,"")</f>
        <v/>
      </c>
      <c r="F1181" s="173" t="str">
        <f>IF(JURNAL!D1182="k",JURNAL!G1182,"")</f>
        <v/>
      </c>
      <c r="G1181" s="172" t="str">
        <f t="shared" si="38"/>
        <v/>
      </c>
      <c r="H1181" s="171" t="str">
        <f>IF(JURNAL!D1182="k",JURNAL!I1182,"")</f>
        <v/>
      </c>
      <c r="I1181" s="173" t="str">
        <f>IF(JURNAL!D1182="k",JURNAL!J1182,"")</f>
        <v/>
      </c>
      <c r="J1181" s="172" t="str">
        <f t="shared" si="39"/>
        <v/>
      </c>
      <c r="K1181" s="171" t="str">
        <f>IF(JURNAL!D1182="k",JURNAL!L1182,"")</f>
        <v/>
      </c>
      <c r="L1181" s="160"/>
    </row>
    <row r="1182" spans="2:12" x14ac:dyDescent="0.2">
      <c r="B1182" s="159"/>
      <c r="C1182" s="201" t="str">
        <f>IF(JURNAL!D1183="k",JURNAL!C1183,"")</f>
        <v/>
      </c>
      <c r="D1182" s="173" t="str">
        <f>IF(JURNAL!D1183="k",JURNAL!E1183,"")</f>
        <v/>
      </c>
      <c r="E1182" s="202" t="str">
        <f>IF(JURNAL!D1183="k",JURNAL!F1183,"")</f>
        <v/>
      </c>
      <c r="F1182" s="173" t="str">
        <f>IF(JURNAL!D1183="k",JURNAL!G1183,"")</f>
        <v/>
      </c>
      <c r="G1182" s="172" t="str">
        <f t="shared" si="38"/>
        <v/>
      </c>
      <c r="H1182" s="171" t="str">
        <f>IF(JURNAL!D1183="k",JURNAL!I1183,"")</f>
        <v/>
      </c>
      <c r="I1182" s="173" t="str">
        <f>IF(JURNAL!D1183="k",JURNAL!J1183,"")</f>
        <v/>
      </c>
      <c r="J1182" s="172" t="str">
        <f t="shared" si="39"/>
        <v/>
      </c>
      <c r="K1182" s="171" t="str">
        <f>IF(JURNAL!D1183="k",JURNAL!L1183,"")</f>
        <v/>
      </c>
      <c r="L1182" s="160"/>
    </row>
    <row r="1183" spans="2:12" x14ac:dyDescent="0.2">
      <c r="B1183" s="159"/>
      <c r="C1183" s="201" t="str">
        <f>IF(JURNAL!D1184="k",JURNAL!C1184,"")</f>
        <v/>
      </c>
      <c r="D1183" s="173" t="str">
        <f>IF(JURNAL!D1184="k",JURNAL!E1184,"")</f>
        <v/>
      </c>
      <c r="E1183" s="202" t="str">
        <f>IF(JURNAL!D1184="k",JURNAL!F1184,"")</f>
        <v/>
      </c>
      <c r="F1183" s="173" t="str">
        <f>IF(JURNAL!D1184="k",JURNAL!G1184,"")</f>
        <v/>
      </c>
      <c r="G1183" s="172" t="str">
        <f t="shared" si="38"/>
        <v/>
      </c>
      <c r="H1183" s="171" t="str">
        <f>IF(JURNAL!D1184="k",JURNAL!I1184,"")</f>
        <v/>
      </c>
      <c r="I1183" s="173" t="str">
        <f>IF(JURNAL!D1184="k",JURNAL!J1184,"")</f>
        <v/>
      </c>
      <c r="J1183" s="172" t="str">
        <f t="shared" si="39"/>
        <v/>
      </c>
      <c r="K1183" s="171" t="str">
        <f>IF(JURNAL!D1184="k",JURNAL!L1184,"")</f>
        <v/>
      </c>
      <c r="L1183" s="160"/>
    </row>
    <row r="1184" spans="2:12" x14ac:dyDescent="0.2">
      <c r="B1184" s="159"/>
      <c r="C1184" s="201" t="str">
        <f>IF(JURNAL!D1185="k",JURNAL!C1185,"")</f>
        <v/>
      </c>
      <c r="D1184" s="173" t="str">
        <f>IF(JURNAL!D1185="k",JURNAL!E1185,"")</f>
        <v/>
      </c>
      <c r="E1184" s="202" t="str">
        <f>IF(JURNAL!D1185="k",JURNAL!F1185,"")</f>
        <v/>
      </c>
      <c r="F1184" s="173" t="str">
        <f>IF(JURNAL!D1185="k",JURNAL!G1185,"")</f>
        <v/>
      </c>
      <c r="G1184" s="172" t="str">
        <f t="shared" si="38"/>
        <v/>
      </c>
      <c r="H1184" s="171" t="str">
        <f>IF(JURNAL!D1185="k",JURNAL!I1185,"")</f>
        <v/>
      </c>
      <c r="I1184" s="173" t="str">
        <f>IF(JURNAL!D1185="k",JURNAL!J1185,"")</f>
        <v/>
      </c>
      <c r="J1184" s="172" t="str">
        <f t="shared" si="39"/>
        <v/>
      </c>
      <c r="K1184" s="171" t="str">
        <f>IF(JURNAL!D1185="k",JURNAL!L1185,"")</f>
        <v/>
      </c>
      <c r="L1184" s="160"/>
    </row>
    <row r="1185" spans="2:12" x14ac:dyDescent="0.2">
      <c r="B1185" s="159"/>
      <c r="C1185" s="201" t="str">
        <f>IF(JURNAL!D1186="k",JURNAL!C1186,"")</f>
        <v/>
      </c>
      <c r="D1185" s="173" t="str">
        <f>IF(JURNAL!D1186="k",JURNAL!E1186,"")</f>
        <v/>
      </c>
      <c r="E1185" s="202" t="str">
        <f>IF(JURNAL!D1186="k",JURNAL!F1186,"")</f>
        <v/>
      </c>
      <c r="F1185" s="173" t="str">
        <f>IF(JURNAL!D1186="k",JURNAL!G1186,"")</f>
        <v/>
      </c>
      <c r="G1185" s="172" t="str">
        <f t="shared" si="38"/>
        <v/>
      </c>
      <c r="H1185" s="171" t="str">
        <f>IF(JURNAL!D1186="k",JURNAL!I1186,"")</f>
        <v/>
      </c>
      <c r="I1185" s="173" t="str">
        <f>IF(JURNAL!D1186="k",JURNAL!J1186,"")</f>
        <v/>
      </c>
      <c r="J1185" s="172" t="str">
        <f t="shared" si="39"/>
        <v/>
      </c>
      <c r="K1185" s="171" t="str">
        <f>IF(JURNAL!D1186="k",JURNAL!L1186,"")</f>
        <v/>
      </c>
      <c r="L1185" s="160"/>
    </row>
    <row r="1186" spans="2:12" x14ac:dyDescent="0.2">
      <c r="B1186" s="159"/>
      <c r="C1186" s="201" t="str">
        <f>IF(JURNAL!D1187="k",JURNAL!C1187,"")</f>
        <v/>
      </c>
      <c r="D1186" s="173" t="str">
        <f>IF(JURNAL!D1187="k",JURNAL!E1187,"")</f>
        <v/>
      </c>
      <c r="E1186" s="202" t="str">
        <f>IF(JURNAL!D1187="k",JURNAL!F1187,"")</f>
        <v/>
      </c>
      <c r="F1186" s="173" t="str">
        <f>IF(JURNAL!D1187="k",JURNAL!G1187,"")</f>
        <v/>
      </c>
      <c r="G1186" s="172" t="str">
        <f t="shared" si="38"/>
        <v/>
      </c>
      <c r="H1186" s="171" t="str">
        <f>IF(JURNAL!D1187="k",JURNAL!I1187,"")</f>
        <v/>
      </c>
      <c r="I1186" s="173" t="str">
        <f>IF(JURNAL!D1187="k",JURNAL!J1187,"")</f>
        <v/>
      </c>
      <c r="J1186" s="172" t="str">
        <f t="shared" si="39"/>
        <v/>
      </c>
      <c r="K1186" s="171" t="str">
        <f>IF(JURNAL!D1187="k",JURNAL!L1187,"")</f>
        <v/>
      </c>
      <c r="L1186" s="160"/>
    </row>
    <row r="1187" spans="2:12" x14ac:dyDescent="0.2">
      <c r="B1187" s="159"/>
      <c r="C1187" s="201" t="str">
        <f>IF(JURNAL!D1188="k",JURNAL!C1188,"")</f>
        <v/>
      </c>
      <c r="D1187" s="173" t="str">
        <f>IF(JURNAL!D1188="k",JURNAL!E1188,"")</f>
        <v/>
      </c>
      <c r="E1187" s="202" t="str">
        <f>IF(JURNAL!D1188="k",JURNAL!F1188,"")</f>
        <v/>
      </c>
      <c r="F1187" s="173" t="str">
        <f>IF(JURNAL!D1188="k",JURNAL!G1188,"")</f>
        <v/>
      </c>
      <c r="G1187" s="172" t="str">
        <f t="shared" si="38"/>
        <v/>
      </c>
      <c r="H1187" s="171" t="str">
        <f>IF(JURNAL!D1188="k",JURNAL!I1188,"")</f>
        <v/>
      </c>
      <c r="I1187" s="173" t="str">
        <f>IF(JURNAL!D1188="k",JURNAL!J1188,"")</f>
        <v/>
      </c>
      <c r="J1187" s="172" t="str">
        <f t="shared" si="39"/>
        <v/>
      </c>
      <c r="K1187" s="171" t="str">
        <f>IF(JURNAL!D1188="k",JURNAL!L1188,"")</f>
        <v/>
      </c>
      <c r="L1187" s="160"/>
    </row>
    <row r="1188" spans="2:12" x14ac:dyDescent="0.2">
      <c r="B1188" s="159"/>
      <c r="C1188" s="201" t="str">
        <f>IF(JURNAL!D1189="k",JURNAL!C1189,"")</f>
        <v/>
      </c>
      <c r="D1188" s="173" t="str">
        <f>IF(JURNAL!D1189="k",JURNAL!E1189,"")</f>
        <v/>
      </c>
      <c r="E1188" s="202" t="str">
        <f>IF(JURNAL!D1189="k",JURNAL!F1189,"")</f>
        <v/>
      </c>
      <c r="F1188" s="173" t="str">
        <f>IF(JURNAL!D1189="k",JURNAL!G1189,"")</f>
        <v/>
      </c>
      <c r="G1188" s="172" t="str">
        <f t="shared" si="38"/>
        <v/>
      </c>
      <c r="H1188" s="171" t="str">
        <f>IF(JURNAL!D1189="k",JURNAL!I1189,"")</f>
        <v/>
      </c>
      <c r="I1188" s="173" t="str">
        <f>IF(JURNAL!D1189="k",JURNAL!J1189,"")</f>
        <v/>
      </c>
      <c r="J1188" s="172" t="str">
        <f t="shared" si="39"/>
        <v/>
      </c>
      <c r="K1188" s="171" t="str">
        <f>IF(JURNAL!D1189="k",JURNAL!L1189,"")</f>
        <v/>
      </c>
      <c r="L1188" s="160"/>
    </row>
    <row r="1189" spans="2:12" x14ac:dyDescent="0.2">
      <c r="B1189" s="159"/>
      <c r="C1189" s="201" t="str">
        <f>IF(JURNAL!D1190="k",JURNAL!C1190,"")</f>
        <v/>
      </c>
      <c r="D1189" s="173" t="str">
        <f>IF(JURNAL!D1190="k",JURNAL!E1190,"")</f>
        <v/>
      </c>
      <c r="E1189" s="202" t="str">
        <f>IF(JURNAL!D1190="k",JURNAL!F1190,"")</f>
        <v/>
      </c>
      <c r="F1189" s="173" t="str">
        <f>IF(JURNAL!D1190="k",JURNAL!G1190,"")</f>
        <v/>
      </c>
      <c r="G1189" s="172" t="str">
        <f t="shared" ref="G1189:G1252" si="40">IF(F1189="","",VLOOKUP(F1189,NamaAkun,2))</f>
        <v/>
      </c>
      <c r="H1189" s="171" t="str">
        <f>IF(JURNAL!D1190="k",JURNAL!I1190,"")</f>
        <v/>
      </c>
      <c r="I1189" s="173" t="str">
        <f>IF(JURNAL!D1190="k",JURNAL!J1190,"")</f>
        <v/>
      </c>
      <c r="J1189" s="172" t="str">
        <f t="shared" ref="J1189:J1252" si="41">IF(I1189="","",VLOOKUP(I1189,NamaAkun,2))</f>
        <v/>
      </c>
      <c r="K1189" s="171" t="str">
        <f>IF(JURNAL!D1190="k",JURNAL!L1190,"")</f>
        <v/>
      </c>
      <c r="L1189" s="160"/>
    </row>
    <row r="1190" spans="2:12" x14ac:dyDescent="0.2">
      <c r="B1190" s="159"/>
      <c r="C1190" s="201" t="str">
        <f>IF(JURNAL!D1191="k",JURNAL!C1191,"")</f>
        <v/>
      </c>
      <c r="D1190" s="173" t="str">
        <f>IF(JURNAL!D1191="k",JURNAL!E1191,"")</f>
        <v/>
      </c>
      <c r="E1190" s="202" t="str">
        <f>IF(JURNAL!D1191="k",JURNAL!F1191,"")</f>
        <v/>
      </c>
      <c r="F1190" s="173" t="str">
        <f>IF(JURNAL!D1191="k",JURNAL!G1191,"")</f>
        <v/>
      </c>
      <c r="G1190" s="172" t="str">
        <f t="shared" si="40"/>
        <v/>
      </c>
      <c r="H1190" s="171" t="str">
        <f>IF(JURNAL!D1191="k",JURNAL!I1191,"")</f>
        <v/>
      </c>
      <c r="I1190" s="173" t="str">
        <f>IF(JURNAL!D1191="k",JURNAL!J1191,"")</f>
        <v/>
      </c>
      <c r="J1190" s="172" t="str">
        <f t="shared" si="41"/>
        <v/>
      </c>
      <c r="K1190" s="171" t="str">
        <f>IF(JURNAL!D1191="k",JURNAL!L1191,"")</f>
        <v/>
      </c>
      <c r="L1190" s="160"/>
    </row>
    <row r="1191" spans="2:12" x14ac:dyDescent="0.2">
      <c r="B1191" s="159"/>
      <c r="C1191" s="201" t="str">
        <f>IF(JURNAL!D1192="k",JURNAL!C1192,"")</f>
        <v/>
      </c>
      <c r="D1191" s="173" t="str">
        <f>IF(JURNAL!D1192="k",JURNAL!E1192,"")</f>
        <v/>
      </c>
      <c r="E1191" s="202" t="str">
        <f>IF(JURNAL!D1192="k",JURNAL!F1192,"")</f>
        <v/>
      </c>
      <c r="F1191" s="173" t="str">
        <f>IF(JURNAL!D1192="k",JURNAL!G1192,"")</f>
        <v/>
      </c>
      <c r="G1191" s="172" t="str">
        <f t="shared" si="40"/>
        <v/>
      </c>
      <c r="H1191" s="171" t="str">
        <f>IF(JURNAL!D1192="k",JURNAL!I1192,"")</f>
        <v/>
      </c>
      <c r="I1191" s="173" t="str">
        <f>IF(JURNAL!D1192="k",JURNAL!J1192,"")</f>
        <v/>
      </c>
      <c r="J1191" s="172" t="str">
        <f t="shared" si="41"/>
        <v/>
      </c>
      <c r="K1191" s="171" t="str">
        <f>IF(JURNAL!D1192="k",JURNAL!L1192,"")</f>
        <v/>
      </c>
      <c r="L1191" s="160"/>
    </row>
    <row r="1192" spans="2:12" x14ac:dyDescent="0.2">
      <c r="B1192" s="159"/>
      <c r="C1192" s="201" t="str">
        <f>IF(JURNAL!D1193="k",JURNAL!C1193,"")</f>
        <v/>
      </c>
      <c r="D1192" s="173" t="str">
        <f>IF(JURNAL!D1193="k",JURNAL!E1193,"")</f>
        <v/>
      </c>
      <c r="E1192" s="202" t="str">
        <f>IF(JURNAL!D1193="k",JURNAL!F1193,"")</f>
        <v/>
      </c>
      <c r="F1192" s="173" t="str">
        <f>IF(JURNAL!D1193="k",JURNAL!G1193,"")</f>
        <v/>
      </c>
      <c r="G1192" s="172" t="str">
        <f t="shared" si="40"/>
        <v/>
      </c>
      <c r="H1192" s="171" t="str">
        <f>IF(JURNAL!D1193="k",JURNAL!I1193,"")</f>
        <v/>
      </c>
      <c r="I1192" s="173" t="str">
        <f>IF(JURNAL!D1193="k",JURNAL!J1193,"")</f>
        <v/>
      </c>
      <c r="J1192" s="172" t="str">
        <f t="shared" si="41"/>
        <v/>
      </c>
      <c r="K1192" s="171" t="str">
        <f>IF(JURNAL!D1193="k",JURNAL!L1193,"")</f>
        <v/>
      </c>
      <c r="L1192" s="160"/>
    </row>
    <row r="1193" spans="2:12" x14ac:dyDescent="0.2">
      <c r="B1193" s="159"/>
      <c r="C1193" s="201" t="str">
        <f>IF(JURNAL!D1194="k",JURNAL!C1194,"")</f>
        <v/>
      </c>
      <c r="D1193" s="173" t="str">
        <f>IF(JURNAL!D1194="k",JURNAL!E1194,"")</f>
        <v/>
      </c>
      <c r="E1193" s="202" t="str">
        <f>IF(JURNAL!D1194="k",JURNAL!F1194,"")</f>
        <v/>
      </c>
      <c r="F1193" s="173" t="str">
        <f>IF(JURNAL!D1194="k",JURNAL!G1194,"")</f>
        <v/>
      </c>
      <c r="G1193" s="172" t="str">
        <f t="shared" si="40"/>
        <v/>
      </c>
      <c r="H1193" s="171" t="str">
        <f>IF(JURNAL!D1194="k",JURNAL!I1194,"")</f>
        <v/>
      </c>
      <c r="I1193" s="173" t="str">
        <f>IF(JURNAL!D1194="k",JURNAL!J1194,"")</f>
        <v/>
      </c>
      <c r="J1193" s="172" t="str">
        <f t="shared" si="41"/>
        <v/>
      </c>
      <c r="K1193" s="171" t="str">
        <f>IF(JURNAL!D1194="k",JURNAL!L1194,"")</f>
        <v/>
      </c>
      <c r="L1193" s="160"/>
    </row>
    <row r="1194" spans="2:12" x14ac:dyDescent="0.2">
      <c r="B1194" s="159"/>
      <c r="C1194" s="201" t="str">
        <f>IF(JURNAL!D1195="k",JURNAL!C1195,"")</f>
        <v/>
      </c>
      <c r="D1194" s="173" t="str">
        <f>IF(JURNAL!D1195="k",JURNAL!E1195,"")</f>
        <v/>
      </c>
      <c r="E1194" s="202" t="str">
        <f>IF(JURNAL!D1195="k",JURNAL!F1195,"")</f>
        <v/>
      </c>
      <c r="F1194" s="173" t="str">
        <f>IF(JURNAL!D1195="k",JURNAL!G1195,"")</f>
        <v/>
      </c>
      <c r="G1194" s="172" t="str">
        <f t="shared" si="40"/>
        <v/>
      </c>
      <c r="H1194" s="171" t="str">
        <f>IF(JURNAL!D1195="k",JURNAL!I1195,"")</f>
        <v/>
      </c>
      <c r="I1194" s="173" t="str">
        <f>IF(JURNAL!D1195="k",JURNAL!J1195,"")</f>
        <v/>
      </c>
      <c r="J1194" s="172" t="str">
        <f t="shared" si="41"/>
        <v/>
      </c>
      <c r="K1194" s="171" t="str">
        <f>IF(JURNAL!D1195="k",JURNAL!L1195,"")</f>
        <v/>
      </c>
      <c r="L1194" s="160"/>
    </row>
    <row r="1195" spans="2:12" x14ac:dyDescent="0.2">
      <c r="B1195" s="159"/>
      <c r="C1195" s="201" t="str">
        <f>IF(JURNAL!D1196="k",JURNAL!C1196,"")</f>
        <v/>
      </c>
      <c r="D1195" s="173" t="str">
        <f>IF(JURNAL!D1196="k",JURNAL!E1196,"")</f>
        <v/>
      </c>
      <c r="E1195" s="202" t="str">
        <f>IF(JURNAL!D1196="k",JURNAL!F1196,"")</f>
        <v/>
      </c>
      <c r="F1195" s="173" t="str">
        <f>IF(JURNAL!D1196="k",JURNAL!G1196,"")</f>
        <v/>
      </c>
      <c r="G1195" s="172" t="str">
        <f t="shared" si="40"/>
        <v/>
      </c>
      <c r="H1195" s="171" t="str">
        <f>IF(JURNAL!D1196="k",JURNAL!I1196,"")</f>
        <v/>
      </c>
      <c r="I1195" s="173" t="str">
        <f>IF(JURNAL!D1196="k",JURNAL!J1196,"")</f>
        <v/>
      </c>
      <c r="J1195" s="172" t="str">
        <f t="shared" si="41"/>
        <v/>
      </c>
      <c r="K1195" s="171" t="str">
        <f>IF(JURNAL!D1196="k",JURNAL!L1196,"")</f>
        <v/>
      </c>
      <c r="L1195" s="160"/>
    </row>
    <row r="1196" spans="2:12" x14ac:dyDescent="0.2">
      <c r="B1196" s="159"/>
      <c r="C1196" s="201" t="str">
        <f>IF(JURNAL!D1197="k",JURNAL!C1197,"")</f>
        <v/>
      </c>
      <c r="D1196" s="173" t="str">
        <f>IF(JURNAL!D1197="k",JURNAL!E1197,"")</f>
        <v/>
      </c>
      <c r="E1196" s="202" t="str">
        <f>IF(JURNAL!D1197="k",JURNAL!F1197,"")</f>
        <v/>
      </c>
      <c r="F1196" s="173" t="str">
        <f>IF(JURNAL!D1197="k",JURNAL!G1197,"")</f>
        <v/>
      </c>
      <c r="G1196" s="172" t="str">
        <f t="shared" si="40"/>
        <v/>
      </c>
      <c r="H1196" s="171" t="str">
        <f>IF(JURNAL!D1197="k",JURNAL!I1197,"")</f>
        <v/>
      </c>
      <c r="I1196" s="173" t="str">
        <f>IF(JURNAL!D1197="k",JURNAL!J1197,"")</f>
        <v/>
      </c>
      <c r="J1196" s="172" t="str">
        <f t="shared" si="41"/>
        <v/>
      </c>
      <c r="K1196" s="171" t="str">
        <f>IF(JURNAL!D1197="k",JURNAL!L1197,"")</f>
        <v/>
      </c>
      <c r="L1196" s="160"/>
    </row>
    <row r="1197" spans="2:12" x14ac:dyDescent="0.2">
      <c r="B1197" s="159"/>
      <c r="C1197" s="201" t="str">
        <f>IF(JURNAL!D1198="k",JURNAL!C1198,"")</f>
        <v/>
      </c>
      <c r="D1197" s="173" t="str">
        <f>IF(JURNAL!D1198="k",JURNAL!E1198,"")</f>
        <v/>
      </c>
      <c r="E1197" s="202" t="str">
        <f>IF(JURNAL!D1198="k",JURNAL!F1198,"")</f>
        <v/>
      </c>
      <c r="F1197" s="173" t="str">
        <f>IF(JURNAL!D1198="k",JURNAL!G1198,"")</f>
        <v/>
      </c>
      <c r="G1197" s="172" t="str">
        <f t="shared" si="40"/>
        <v/>
      </c>
      <c r="H1197" s="171" t="str">
        <f>IF(JURNAL!D1198="k",JURNAL!I1198,"")</f>
        <v/>
      </c>
      <c r="I1197" s="173" t="str">
        <f>IF(JURNAL!D1198="k",JURNAL!J1198,"")</f>
        <v/>
      </c>
      <c r="J1197" s="172" t="str">
        <f t="shared" si="41"/>
        <v/>
      </c>
      <c r="K1197" s="171" t="str">
        <f>IF(JURNAL!D1198="k",JURNAL!L1198,"")</f>
        <v/>
      </c>
      <c r="L1197" s="160"/>
    </row>
    <row r="1198" spans="2:12" x14ac:dyDescent="0.2">
      <c r="B1198" s="159"/>
      <c r="C1198" s="201" t="str">
        <f>IF(JURNAL!D1199="k",JURNAL!C1199,"")</f>
        <v/>
      </c>
      <c r="D1198" s="173" t="str">
        <f>IF(JURNAL!D1199="k",JURNAL!E1199,"")</f>
        <v/>
      </c>
      <c r="E1198" s="202" t="str">
        <f>IF(JURNAL!D1199="k",JURNAL!F1199,"")</f>
        <v/>
      </c>
      <c r="F1198" s="173" t="str">
        <f>IF(JURNAL!D1199="k",JURNAL!G1199,"")</f>
        <v/>
      </c>
      <c r="G1198" s="172" t="str">
        <f t="shared" si="40"/>
        <v/>
      </c>
      <c r="H1198" s="171" t="str">
        <f>IF(JURNAL!D1199="k",JURNAL!I1199,"")</f>
        <v/>
      </c>
      <c r="I1198" s="173" t="str">
        <f>IF(JURNAL!D1199="k",JURNAL!J1199,"")</f>
        <v/>
      </c>
      <c r="J1198" s="172" t="str">
        <f t="shared" si="41"/>
        <v/>
      </c>
      <c r="K1198" s="171" t="str">
        <f>IF(JURNAL!D1199="k",JURNAL!L1199,"")</f>
        <v/>
      </c>
      <c r="L1198" s="160"/>
    </row>
    <row r="1199" spans="2:12" x14ac:dyDescent="0.2">
      <c r="B1199" s="159"/>
      <c r="C1199" s="201" t="str">
        <f>IF(JURNAL!D1200="k",JURNAL!C1200,"")</f>
        <v/>
      </c>
      <c r="D1199" s="173" t="str">
        <f>IF(JURNAL!D1200="k",JURNAL!E1200,"")</f>
        <v/>
      </c>
      <c r="E1199" s="202" t="str">
        <f>IF(JURNAL!D1200="k",JURNAL!F1200,"")</f>
        <v/>
      </c>
      <c r="F1199" s="173" t="str">
        <f>IF(JURNAL!D1200="k",JURNAL!G1200,"")</f>
        <v/>
      </c>
      <c r="G1199" s="172" t="str">
        <f t="shared" si="40"/>
        <v/>
      </c>
      <c r="H1199" s="171" t="str">
        <f>IF(JURNAL!D1200="k",JURNAL!I1200,"")</f>
        <v/>
      </c>
      <c r="I1199" s="173" t="str">
        <f>IF(JURNAL!D1200="k",JURNAL!J1200,"")</f>
        <v/>
      </c>
      <c r="J1199" s="172" t="str">
        <f t="shared" si="41"/>
        <v/>
      </c>
      <c r="K1199" s="171" t="str">
        <f>IF(JURNAL!D1200="k",JURNAL!L1200,"")</f>
        <v/>
      </c>
      <c r="L1199" s="160"/>
    </row>
    <row r="1200" spans="2:12" x14ac:dyDescent="0.2">
      <c r="B1200" s="159"/>
      <c r="C1200" s="201" t="str">
        <f>IF(JURNAL!D1201="k",JURNAL!C1201,"")</f>
        <v/>
      </c>
      <c r="D1200" s="173" t="str">
        <f>IF(JURNAL!D1201="k",JURNAL!E1201,"")</f>
        <v/>
      </c>
      <c r="E1200" s="202" t="str">
        <f>IF(JURNAL!D1201="k",JURNAL!F1201,"")</f>
        <v/>
      </c>
      <c r="F1200" s="173" t="str">
        <f>IF(JURNAL!D1201="k",JURNAL!G1201,"")</f>
        <v/>
      </c>
      <c r="G1200" s="172" t="str">
        <f t="shared" si="40"/>
        <v/>
      </c>
      <c r="H1200" s="171" t="str">
        <f>IF(JURNAL!D1201="k",JURNAL!I1201,"")</f>
        <v/>
      </c>
      <c r="I1200" s="173" t="str">
        <f>IF(JURNAL!D1201="k",JURNAL!J1201,"")</f>
        <v/>
      </c>
      <c r="J1200" s="172" t="str">
        <f t="shared" si="41"/>
        <v/>
      </c>
      <c r="K1200" s="171" t="str">
        <f>IF(JURNAL!D1201="k",JURNAL!L1201,"")</f>
        <v/>
      </c>
      <c r="L1200" s="160"/>
    </row>
    <row r="1201" spans="2:12" x14ac:dyDescent="0.2">
      <c r="B1201" s="159"/>
      <c r="C1201" s="201" t="str">
        <f>IF(JURNAL!D1202="k",JURNAL!C1202,"")</f>
        <v/>
      </c>
      <c r="D1201" s="173" t="str">
        <f>IF(JURNAL!D1202="k",JURNAL!E1202,"")</f>
        <v/>
      </c>
      <c r="E1201" s="202" t="str">
        <f>IF(JURNAL!D1202="k",JURNAL!F1202,"")</f>
        <v/>
      </c>
      <c r="F1201" s="173" t="str">
        <f>IF(JURNAL!D1202="k",JURNAL!G1202,"")</f>
        <v/>
      </c>
      <c r="G1201" s="172" t="str">
        <f t="shared" si="40"/>
        <v/>
      </c>
      <c r="H1201" s="171" t="str">
        <f>IF(JURNAL!D1202="k",JURNAL!I1202,"")</f>
        <v/>
      </c>
      <c r="I1201" s="173" t="str">
        <f>IF(JURNAL!D1202="k",JURNAL!J1202,"")</f>
        <v/>
      </c>
      <c r="J1201" s="172" t="str">
        <f t="shared" si="41"/>
        <v/>
      </c>
      <c r="K1201" s="171" t="str">
        <f>IF(JURNAL!D1202="k",JURNAL!L1202,"")</f>
        <v/>
      </c>
      <c r="L1201" s="160"/>
    </row>
    <row r="1202" spans="2:12" x14ac:dyDescent="0.2">
      <c r="B1202" s="159"/>
      <c r="C1202" s="201" t="str">
        <f>IF(JURNAL!D1203="k",JURNAL!C1203,"")</f>
        <v/>
      </c>
      <c r="D1202" s="173" t="str">
        <f>IF(JURNAL!D1203="k",JURNAL!E1203,"")</f>
        <v/>
      </c>
      <c r="E1202" s="202" t="str">
        <f>IF(JURNAL!D1203="k",JURNAL!F1203,"")</f>
        <v/>
      </c>
      <c r="F1202" s="173" t="str">
        <f>IF(JURNAL!D1203="k",JURNAL!G1203,"")</f>
        <v/>
      </c>
      <c r="G1202" s="172" t="str">
        <f t="shared" si="40"/>
        <v/>
      </c>
      <c r="H1202" s="171" t="str">
        <f>IF(JURNAL!D1203="k",JURNAL!I1203,"")</f>
        <v/>
      </c>
      <c r="I1202" s="173" t="str">
        <f>IF(JURNAL!D1203="k",JURNAL!J1203,"")</f>
        <v/>
      </c>
      <c r="J1202" s="172" t="str">
        <f t="shared" si="41"/>
        <v/>
      </c>
      <c r="K1202" s="171" t="str">
        <f>IF(JURNAL!D1203="k",JURNAL!L1203,"")</f>
        <v/>
      </c>
      <c r="L1202" s="160"/>
    </row>
    <row r="1203" spans="2:12" x14ac:dyDescent="0.2">
      <c r="B1203" s="159"/>
      <c r="C1203" s="201" t="str">
        <f>IF(JURNAL!D1204="k",JURNAL!C1204,"")</f>
        <v/>
      </c>
      <c r="D1203" s="173" t="str">
        <f>IF(JURNAL!D1204="k",JURNAL!E1204,"")</f>
        <v/>
      </c>
      <c r="E1203" s="202" t="str">
        <f>IF(JURNAL!D1204="k",JURNAL!F1204,"")</f>
        <v/>
      </c>
      <c r="F1203" s="173" t="str">
        <f>IF(JURNAL!D1204="k",JURNAL!G1204,"")</f>
        <v/>
      </c>
      <c r="G1203" s="172" t="str">
        <f t="shared" si="40"/>
        <v/>
      </c>
      <c r="H1203" s="171" t="str">
        <f>IF(JURNAL!D1204="k",JURNAL!I1204,"")</f>
        <v/>
      </c>
      <c r="I1203" s="173" t="str">
        <f>IF(JURNAL!D1204="k",JURNAL!J1204,"")</f>
        <v/>
      </c>
      <c r="J1203" s="172" t="str">
        <f t="shared" si="41"/>
        <v/>
      </c>
      <c r="K1203" s="171" t="str">
        <f>IF(JURNAL!D1204="k",JURNAL!L1204,"")</f>
        <v/>
      </c>
      <c r="L1203" s="160"/>
    </row>
    <row r="1204" spans="2:12" x14ac:dyDescent="0.2">
      <c r="B1204" s="159"/>
      <c r="C1204" s="201" t="str">
        <f>IF(JURNAL!D1205="k",JURNAL!C1205,"")</f>
        <v/>
      </c>
      <c r="D1204" s="173" t="str">
        <f>IF(JURNAL!D1205="k",JURNAL!E1205,"")</f>
        <v/>
      </c>
      <c r="E1204" s="202" t="str">
        <f>IF(JURNAL!D1205="k",JURNAL!F1205,"")</f>
        <v/>
      </c>
      <c r="F1204" s="173" t="str">
        <f>IF(JURNAL!D1205="k",JURNAL!G1205,"")</f>
        <v/>
      </c>
      <c r="G1204" s="172" t="str">
        <f t="shared" si="40"/>
        <v/>
      </c>
      <c r="H1204" s="171" t="str">
        <f>IF(JURNAL!D1205="k",JURNAL!I1205,"")</f>
        <v/>
      </c>
      <c r="I1204" s="173" t="str">
        <f>IF(JURNAL!D1205="k",JURNAL!J1205,"")</f>
        <v/>
      </c>
      <c r="J1204" s="172" t="str">
        <f t="shared" si="41"/>
        <v/>
      </c>
      <c r="K1204" s="171" t="str">
        <f>IF(JURNAL!D1205="k",JURNAL!L1205,"")</f>
        <v/>
      </c>
      <c r="L1204" s="160"/>
    </row>
    <row r="1205" spans="2:12" x14ac:dyDescent="0.2">
      <c r="B1205" s="159"/>
      <c r="C1205" s="201" t="str">
        <f>IF(JURNAL!D1206="k",JURNAL!C1206,"")</f>
        <v/>
      </c>
      <c r="D1205" s="173" t="str">
        <f>IF(JURNAL!D1206="k",JURNAL!E1206,"")</f>
        <v/>
      </c>
      <c r="E1205" s="202" t="str">
        <f>IF(JURNAL!D1206="k",JURNAL!F1206,"")</f>
        <v/>
      </c>
      <c r="F1205" s="173" t="str">
        <f>IF(JURNAL!D1206="k",JURNAL!G1206,"")</f>
        <v/>
      </c>
      <c r="G1205" s="172" t="str">
        <f t="shared" si="40"/>
        <v/>
      </c>
      <c r="H1205" s="171" t="str">
        <f>IF(JURNAL!D1206="k",JURNAL!I1206,"")</f>
        <v/>
      </c>
      <c r="I1205" s="173" t="str">
        <f>IF(JURNAL!D1206="k",JURNAL!J1206,"")</f>
        <v/>
      </c>
      <c r="J1205" s="172" t="str">
        <f t="shared" si="41"/>
        <v/>
      </c>
      <c r="K1205" s="171" t="str">
        <f>IF(JURNAL!D1206="k",JURNAL!L1206,"")</f>
        <v/>
      </c>
      <c r="L1205" s="160"/>
    </row>
    <row r="1206" spans="2:12" x14ac:dyDescent="0.2">
      <c r="B1206" s="159"/>
      <c r="C1206" s="201" t="str">
        <f>IF(JURNAL!D1207="k",JURNAL!C1207,"")</f>
        <v/>
      </c>
      <c r="D1206" s="173" t="str">
        <f>IF(JURNAL!D1207="k",JURNAL!E1207,"")</f>
        <v/>
      </c>
      <c r="E1206" s="202" t="str">
        <f>IF(JURNAL!D1207="k",JURNAL!F1207,"")</f>
        <v/>
      </c>
      <c r="F1206" s="173" t="str">
        <f>IF(JURNAL!D1207="k",JURNAL!G1207,"")</f>
        <v/>
      </c>
      <c r="G1206" s="172" t="str">
        <f t="shared" si="40"/>
        <v/>
      </c>
      <c r="H1206" s="171" t="str">
        <f>IF(JURNAL!D1207="k",JURNAL!I1207,"")</f>
        <v/>
      </c>
      <c r="I1206" s="173" t="str">
        <f>IF(JURNAL!D1207="k",JURNAL!J1207,"")</f>
        <v/>
      </c>
      <c r="J1206" s="172" t="str">
        <f t="shared" si="41"/>
        <v/>
      </c>
      <c r="K1206" s="171" t="str">
        <f>IF(JURNAL!D1207="k",JURNAL!L1207,"")</f>
        <v/>
      </c>
      <c r="L1206" s="160"/>
    </row>
    <row r="1207" spans="2:12" x14ac:dyDescent="0.2">
      <c r="B1207" s="159"/>
      <c r="C1207" s="201" t="str">
        <f>IF(JURNAL!D1208="k",JURNAL!C1208,"")</f>
        <v/>
      </c>
      <c r="D1207" s="173" t="str">
        <f>IF(JURNAL!D1208="k",JURNAL!E1208,"")</f>
        <v/>
      </c>
      <c r="E1207" s="202" t="str">
        <f>IF(JURNAL!D1208="k",JURNAL!F1208,"")</f>
        <v/>
      </c>
      <c r="F1207" s="173" t="str">
        <f>IF(JURNAL!D1208="k",JURNAL!G1208,"")</f>
        <v/>
      </c>
      <c r="G1207" s="172" t="str">
        <f t="shared" si="40"/>
        <v/>
      </c>
      <c r="H1207" s="171" t="str">
        <f>IF(JURNAL!D1208="k",JURNAL!I1208,"")</f>
        <v/>
      </c>
      <c r="I1207" s="173" t="str">
        <f>IF(JURNAL!D1208="k",JURNAL!J1208,"")</f>
        <v/>
      </c>
      <c r="J1207" s="172" t="str">
        <f t="shared" si="41"/>
        <v/>
      </c>
      <c r="K1207" s="171" t="str">
        <f>IF(JURNAL!D1208="k",JURNAL!L1208,"")</f>
        <v/>
      </c>
      <c r="L1207" s="160"/>
    </row>
    <row r="1208" spans="2:12" x14ac:dyDescent="0.2">
      <c r="B1208" s="159"/>
      <c r="C1208" s="201" t="str">
        <f>IF(JURNAL!D1209="k",JURNAL!C1209,"")</f>
        <v/>
      </c>
      <c r="D1208" s="173" t="str">
        <f>IF(JURNAL!D1209="k",JURNAL!E1209,"")</f>
        <v/>
      </c>
      <c r="E1208" s="202" t="str">
        <f>IF(JURNAL!D1209="k",JURNAL!F1209,"")</f>
        <v/>
      </c>
      <c r="F1208" s="173" t="str">
        <f>IF(JURNAL!D1209="k",JURNAL!G1209,"")</f>
        <v/>
      </c>
      <c r="G1208" s="172" t="str">
        <f t="shared" si="40"/>
        <v/>
      </c>
      <c r="H1208" s="171" t="str">
        <f>IF(JURNAL!D1209="k",JURNAL!I1209,"")</f>
        <v/>
      </c>
      <c r="I1208" s="173" t="str">
        <f>IF(JURNAL!D1209="k",JURNAL!J1209,"")</f>
        <v/>
      </c>
      <c r="J1208" s="172" t="str">
        <f t="shared" si="41"/>
        <v/>
      </c>
      <c r="K1208" s="171" t="str">
        <f>IF(JURNAL!D1209="k",JURNAL!L1209,"")</f>
        <v/>
      </c>
      <c r="L1208" s="160"/>
    </row>
    <row r="1209" spans="2:12" x14ac:dyDescent="0.2">
      <c r="B1209" s="159"/>
      <c r="C1209" s="201" t="str">
        <f>IF(JURNAL!D1210="k",JURNAL!C1210,"")</f>
        <v/>
      </c>
      <c r="D1209" s="173" t="str">
        <f>IF(JURNAL!D1210="k",JURNAL!E1210,"")</f>
        <v/>
      </c>
      <c r="E1209" s="202" t="str">
        <f>IF(JURNAL!D1210="k",JURNAL!F1210,"")</f>
        <v/>
      </c>
      <c r="F1209" s="173" t="str">
        <f>IF(JURNAL!D1210="k",JURNAL!G1210,"")</f>
        <v/>
      </c>
      <c r="G1209" s="172" t="str">
        <f t="shared" si="40"/>
        <v/>
      </c>
      <c r="H1209" s="171" t="str">
        <f>IF(JURNAL!D1210="k",JURNAL!I1210,"")</f>
        <v/>
      </c>
      <c r="I1209" s="173" t="str">
        <f>IF(JURNAL!D1210="k",JURNAL!J1210,"")</f>
        <v/>
      </c>
      <c r="J1209" s="172" t="str">
        <f t="shared" si="41"/>
        <v/>
      </c>
      <c r="K1209" s="171" t="str">
        <f>IF(JURNAL!D1210="k",JURNAL!L1210,"")</f>
        <v/>
      </c>
      <c r="L1209" s="160"/>
    </row>
    <row r="1210" spans="2:12" x14ac:dyDescent="0.2">
      <c r="B1210" s="159"/>
      <c r="C1210" s="201" t="str">
        <f>IF(JURNAL!D1211="k",JURNAL!C1211,"")</f>
        <v/>
      </c>
      <c r="D1210" s="173" t="str">
        <f>IF(JURNAL!D1211="k",JURNAL!E1211,"")</f>
        <v/>
      </c>
      <c r="E1210" s="202" t="str">
        <f>IF(JURNAL!D1211="k",JURNAL!F1211,"")</f>
        <v/>
      </c>
      <c r="F1210" s="173" t="str">
        <f>IF(JURNAL!D1211="k",JURNAL!G1211,"")</f>
        <v/>
      </c>
      <c r="G1210" s="172" t="str">
        <f t="shared" si="40"/>
        <v/>
      </c>
      <c r="H1210" s="171" t="str">
        <f>IF(JURNAL!D1211="k",JURNAL!I1211,"")</f>
        <v/>
      </c>
      <c r="I1210" s="173" t="str">
        <f>IF(JURNAL!D1211="k",JURNAL!J1211,"")</f>
        <v/>
      </c>
      <c r="J1210" s="172" t="str">
        <f t="shared" si="41"/>
        <v/>
      </c>
      <c r="K1210" s="171" t="str">
        <f>IF(JURNAL!D1211="k",JURNAL!L1211,"")</f>
        <v/>
      </c>
      <c r="L1210" s="160"/>
    </row>
    <row r="1211" spans="2:12" x14ac:dyDescent="0.2">
      <c r="B1211" s="159"/>
      <c r="C1211" s="201" t="str">
        <f>IF(JURNAL!D1212="k",JURNAL!C1212,"")</f>
        <v/>
      </c>
      <c r="D1211" s="173" t="str">
        <f>IF(JURNAL!D1212="k",JURNAL!E1212,"")</f>
        <v/>
      </c>
      <c r="E1211" s="202" t="str">
        <f>IF(JURNAL!D1212="k",JURNAL!F1212,"")</f>
        <v/>
      </c>
      <c r="F1211" s="173" t="str">
        <f>IF(JURNAL!D1212="k",JURNAL!G1212,"")</f>
        <v/>
      </c>
      <c r="G1211" s="172" t="str">
        <f t="shared" si="40"/>
        <v/>
      </c>
      <c r="H1211" s="171" t="str">
        <f>IF(JURNAL!D1212="k",JURNAL!I1212,"")</f>
        <v/>
      </c>
      <c r="I1211" s="173" t="str">
        <f>IF(JURNAL!D1212="k",JURNAL!J1212,"")</f>
        <v/>
      </c>
      <c r="J1211" s="172" t="str">
        <f t="shared" si="41"/>
        <v/>
      </c>
      <c r="K1211" s="171" t="str">
        <f>IF(JURNAL!D1212="k",JURNAL!L1212,"")</f>
        <v/>
      </c>
      <c r="L1211" s="160"/>
    </row>
    <row r="1212" spans="2:12" x14ac:dyDescent="0.2">
      <c r="B1212" s="159"/>
      <c r="C1212" s="201" t="str">
        <f>IF(JURNAL!D1213="k",JURNAL!C1213,"")</f>
        <v/>
      </c>
      <c r="D1212" s="173" t="str">
        <f>IF(JURNAL!D1213="k",JURNAL!E1213,"")</f>
        <v/>
      </c>
      <c r="E1212" s="202" t="str">
        <f>IF(JURNAL!D1213="k",JURNAL!F1213,"")</f>
        <v/>
      </c>
      <c r="F1212" s="173" t="str">
        <f>IF(JURNAL!D1213="k",JURNAL!G1213,"")</f>
        <v/>
      </c>
      <c r="G1212" s="172" t="str">
        <f t="shared" si="40"/>
        <v/>
      </c>
      <c r="H1212" s="171" t="str">
        <f>IF(JURNAL!D1213="k",JURNAL!I1213,"")</f>
        <v/>
      </c>
      <c r="I1212" s="173" t="str">
        <f>IF(JURNAL!D1213="k",JURNAL!J1213,"")</f>
        <v/>
      </c>
      <c r="J1212" s="172" t="str">
        <f t="shared" si="41"/>
        <v/>
      </c>
      <c r="K1212" s="171" t="str">
        <f>IF(JURNAL!D1213="k",JURNAL!L1213,"")</f>
        <v/>
      </c>
      <c r="L1212" s="160"/>
    </row>
    <row r="1213" spans="2:12" x14ac:dyDescent="0.2">
      <c r="B1213" s="159"/>
      <c r="C1213" s="201" t="str">
        <f>IF(JURNAL!D1214="k",JURNAL!C1214,"")</f>
        <v/>
      </c>
      <c r="D1213" s="173" t="str">
        <f>IF(JURNAL!D1214="k",JURNAL!E1214,"")</f>
        <v/>
      </c>
      <c r="E1213" s="202" t="str">
        <f>IF(JURNAL!D1214="k",JURNAL!F1214,"")</f>
        <v/>
      </c>
      <c r="F1213" s="173" t="str">
        <f>IF(JURNAL!D1214="k",JURNAL!G1214,"")</f>
        <v/>
      </c>
      <c r="G1213" s="172" t="str">
        <f t="shared" si="40"/>
        <v/>
      </c>
      <c r="H1213" s="171" t="str">
        <f>IF(JURNAL!D1214="k",JURNAL!I1214,"")</f>
        <v/>
      </c>
      <c r="I1213" s="173" t="str">
        <f>IF(JURNAL!D1214="k",JURNAL!J1214,"")</f>
        <v/>
      </c>
      <c r="J1213" s="172" t="str">
        <f t="shared" si="41"/>
        <v/>
      </c>
      <c r="K1213" s="171" t="str">
        <f>IF(JURNAL!D1214="k",JURNAL!L1214,"")</f>
        <v/>
      </c>
      <c r="L1213" s="160"/>
    </row>
    <row r="1214" spans="2:12" x14ac:dyDescent="0.2">
      <c r="B1214" s="159"/>
      <c r="C1214" s="201" t="str">
        <f>IF(JURNAL!D1215="k",JURNAL!C1215,"")</f>
        <v/>
      </c>
      <c r="D1214" s="173" t="str">
        <f>IF(JURNAL!D1215="k",JURNAL!E1215,"")</f>
        <v/>
      </c>
      <c r="E1214" s="202" t="str">
        <f>IF(JURNAL!D1215="k",JURNAL!F1215,"")</f>
        <v/>
      </c>
      <c r="F1214" s="173" t="str">
        <f>IF(JURNAL!D1215="k",JURNAL!G1215,"")</f>
        <v/>
      </c>
      <c r="G1214" s="172" t="str">
        <f t="shared" si="40"/>
        <v/>
      </c>
      <c r="H1214" s="171" t="str">
        <f>IF(JURNAL!D1215="k",JURNAL!I1215,"")</f>
        <v/>
      </c>
      <c r="I1214" s="173" t="str">
        <f>IF(JURNAL!D1215="k",JURNAL!J1215,"")</f>
        <v/>
      </c>
      <c r="J1214" s="172" t="str">
        <f t="shared" si="41"/>
        <v/>
      </c>
      <c r="K1214" s="171" t="str">
        <f>IF(JURNAL!D1215="k",JURNAL!L1215,"")</f>
        <v/>
      </c>
      <c r="L1214" s="160"/>
    </row>
    <row r="1215" spans="2:12" x14ac:dyDescent="0.2">
      <c r="B1215" s="159"/>
      <c r="C1215" s="201" t="str">
        <f>IF(JURNAL!D1216="k",JURNAL!C1216,"")</f>
        <v/>
      </c>
      <c r="D1215" s="173" t="str">
        <f>IF(JURNAL!D1216="k",JURNAL!E1216,"")</f>
        <v/>
      </c>
      <c r="E1215" s="202" t="str">
        <f>IF(JURNAL!D1216="k",JURNAL!F1216,"")</f>
        <v/>
      </c>
      <c r="F1215" s="173" t="str">
        <f>IF(JURNAL!D1216="k",JURNAL!G1216,"")</f>
        <v/>
      </c>
      <c r="G1215" s="172" t="str">
        <f t="shared" si="40"/>
        <v/>
      </c>
      <c r="H1215" s="171" t="str">
        <f>IF(JURNAL!D1216="k",JURNAL!I1216,"")</f>
        <v/>
      </c>
      <c r="I1215" s="173" t="str">
        <f>IF(JURNAL!D1216="k",JURNAL!J1216,"")</f>
        <v/>
      </c>
      <c r="J1215" s="172" t="str">
        <f t="shared" si="41"/>
        <v/>
      </c>
      <c r="K1215" s="171" t="str">
        <f>IF(JURNAL!D1216="k",JURNAL!L1216,"")</f>
        <v/>
      </c>
      <c r="L1215" s="160"/>
    </row>
    <row r="1216" spans="2:12" x14ac:dyDescent="0.2">
      <c r="B1216" s="159"/>
      <c r="C1216" s="201" t="str">
        <f>IF(JURNAL!D1217="k",JURNAL!C1217,"")</f>
        <v/>
      </c>
      <c r="D1216" s="173" t="str">
        <f>IF(JURNAL!D1217="k",JURNAL!E1217,"")</f>
        <v/>
      </c>
      <c r="E1216" s="202" t="str">
        <f>IF(JURNAL!D1217="k",JURNAL!F1217,"")</f>
        <v/>
      </c>
      <c r="F1216" s="173" t="str">
        <f>IF(JURNAL!D1217="k",JURNAL!G1217,"")</f>
        <v/>
      </c>
      <c r="G1216" s="172" t="str">
        <f t="shared" si="40"/>
        <v/>
      </c>
      <c r="H1216" s="171" t="str">
        <f>IF(JURNAL!D1217="k",JURNAL!I1217,"")</f>
        <v/>
      </c>
      <c r="I1216" s="173" t="str">
        <f>IF(JURNAL!D1217="k",JURNAL!J1217,"")</f>
        <v/>
      </c>
      <c r="J1216" s="172" t="str">
        <f t="shared" si="41"/>
        <v/>
      </c>
      <c r="K1216" s="171" t="str">
        <f>IF(JURNAL!D1217="k",JURNAL!L1217,"")</f>
        <v/>
      </c>
      <c r="L1216" s="160"/>
    </row>
    <row r="1217" spans="2:12" x14ac:dyDescent="0.2">
      <c r="B1217" s="159"/>
      <c r="C1217" s="201" t="str">
        <f>IF(JURNAL!D1218="k",JURNAL!C1218,"")</f>
        <v/>
      </c>
      <c r="D1217" s="173" t="str">
        <f>IF(JURNAL!D1218="k",JURNAL!E1218,"")</f>
        <v/>
      </c>
      <c r="E1217" s="202" t="str">
        <f>IF(JURNAL!D1218="k",JURNAL!F1218,"")</f>
        <v/>
      </c>
      <c r="F1217" s="173" t="str">
        <f>IF(JURNAL!D1218="k",JURNAL!G1218,"")</f>
        <v/>
      </c>
      <c r="G1217" s="172" t="str">
        <f t="shared" si="40"/>
        <v/>
      </c>
      <c r="H1217" s="171" t="str">
        <f>IF(JURNAL!D1218="k",JURNAL!I1218,"")</f>
        <v/>
      </c>
      <c r="I1217" s="173" t="str">
        <f>IF(JURNAL!D1218="k",JURNAL!J1218,"")</f>
        <v/>
      </c>
      <c r="J1217" s="172" t="str">
        <f t="shared" si="41"/>
        <v/>
      </c>
      <c r="K1217" s="171" t="str">
        <f>IF(JURNAL!D1218="k",JURNAL!L1218,"")</f>
        <v/>
      </c>
      <c r="L1217" s="160"/>
    </row>
    <row r="1218" spans="2:12" x14ac:dyDescent="0.2">
      <c r="B1218" s="159"/>
      <c r="C1218" s="201" t="str">
        <f>IF(JURNAL!D1219="k",JURNAL!C1219,"")</f>
        <v/>
      </c>
      <c r="D1218" s="173" t="str">
        <f>IF(JURNAL!D1219="k",JURNAL!E1219,"")</f>
        <v/>
      </c>
      <c r="E1218" s="202" t="str">
        <f>IF(JURNAL!D1219="k",JURNAL!F1219,"")</f>
        <v/>
      </c>
      <c r="F1218" s="173" t="str">
        <f>IF(JURNAL!D1219="k",JURNAL!G1219,"")</f>
        <v/>
      </c>
      <c r="G1218" s="172" t="str">
        <f t="shared" si="40"/>
        <v/>
      </c>
      <c r="H1218" s="171" t="str">
        <f>IF(JURNAL!D1219="k",JURNAL!I1219,"")</f>
        <v/>
      </c>
      <c r="I1218" s="173" t="str">
        <f>IF(JURNAL!D1219="k",JURNAL!J1219,"")</f>
        <v/>
      </c>
      <c r="J1218" s="172" t="str">
        <f t="shared" si="41"/>
        <v/>
      </c>
      <c r="K1218" s="171" t="str">
        <f>IF(JURNAL!D1219="k",JURNAL!L1219,"")</f>
        <v/>
      </c>
      <c r="L1218" s="160"/>
    </row>
    <row r="1219" spans="2:12" x14ac:dyDescent="0.2">
      <c r="B1219" s="159"/>
      <c r="C1219" s="201" t="str">
        <f>IF(JURNAL!D1220="k",JURNAL!C1220,"")</f>
        <v/>
      </c>
      <c r="D1219" s="173" t="str">
        <f>IF(JURNAL!D1220="k",JURNAL!E1220,"")</f>
        <v/>
      </c>
      <c r="E1219" s="202" t="str">
        <f>IF(JURNAL!D1220="k",JURNAL!F1220,"")</f>
        <v/>
      </c>
      <c r="F1219" s="173" t="str">
        <f>IF(JURNAL!D1220="k",JURNAL!G1220,"")</f>
        <v/>
      </c>
      <c r="G1219" s="172" t="str">
        <f t="shared" si="40"/>
        <v/>
      </c>
      <c r="H1219" s="171" t="str">
        <f>IF(JURNAL!D1220="k",JURNAL!I1220,"")</f>
        <v/>
      </c>
      <c r="I1219" s="173" t="str">
        <f>IF(JURNAL!D1220="k",JURNAL!J1220,"")</f>
        <v/>
      </c>
      <c r="J1219" s="172" t="str">
        <f t="shared" si="41"/>
        <v/>
      </c>
      <c r="K1219" s="171" t="str">
        <f>IF(JURNAL!D1220="k",JURNAL!L1220,"")</f>
        <v/>
      </c>
      <c r="L1219" s="160"/>
    </row>
    <row r="1220" spans="2:12" x14ac:dyDescent="0.2">
      <c r="B1220" s="159"/>
      <c r="C1220" s="201" t="str">
        <f>IF(JURNAL!D1221="k",JURNAL!C1221,"")</f>
        <v/>
      </c>
      <c r="D1220" s="173" t="str">
        <f>IF(JURNAL!D1221="k",JURNAL!E1221,"")</f>
        <v/>
      </c>
      <c r="E1220" s="202" t="str">
        <f>IF(JURNAL!D1221="k",JURNAL!F1221,"")</f>
        <v/>
      </c>
      <c r="F1220" s="173" t="str">
        <f>IF(JURNAL!D1221="k",JURNAL!G1221,"")</f>
        <v/>
      </c>
      <c r="G1220" s="172" t="str">
        <f t="shared" si="40"/>
        <v/>
      </c>
      <c r="H1220" s="171" t="str">
        <f>IF(JURNAL!D1221="k",JURNAL!I1221,"")</f>
        <v/>
      </c>
      <c r="I1220" s="173" t="str">
        <f>IF(JURNAL!D1221="k",JURNAL!J1221,"")</f>
        <v/>
      </c>
      <c r="J1220" s="172" t="str">
        <f t="shared" si="41"/>
        <v/>
      </c>
      <c r="K1220" s="171" t="str">
        <f>IF(JURNAL!D1221="k",JURNAL!L1221,"")</f>
        <v/>
      </c>
      <c r="L1220" s="160"/>
    </row>
    <row r="1221" spans="2:12" x14ac:dyDescent="0.2">
      <c r="B1221" s="159"/>
      <c r="C1221" s="201" t="str">
        <f>IF(JURNAL!D1222="k",JURNAL!C1222,"")</f>
        <v/>
      </c>
      <c r="D1221" s="173" t="str">
        <f>IF(JURNAL!D1222="k",JURNAL!E1222,"")</f>
        <v/>
      </c>
      <c r="E1221" s="202" t="str">
        <f>IF(JURNAL!D1222="k",JURNAL!F1222,"")</f>
        <v/>
      </c>
      <c r="F1221" s="173" t="str">
        <f>IF(JURNAL!D1222="k",JURNAL!G1222,"")</f>
        <v/>
      </c>
      <c r="G1221" s="172" t="str">
        <f t="shared" si="40"/>
        <v/>
      </c>
      <c r="H1221" s="171" t="str">
        <f>IF(JURNAL!D1222="k",JURNAL!I1222,"")</f>
        <v/>
      </c>
      <c r="I1221" s="173" t="str">
        <f>IF(JURNAL!D1222="k",JURNAL!J1222,"")</f>
        <v/>
      </c>
      <c r="J1221" s="172" t="str">
        <f t="shared" si="41"/>
        <v/>
      </c>
      <c r="K1221" s="171" t="str">
        <f>IF(JURNAL!D1222="k",JURNAL!L1222,"")</f>
        <v/>
      </c>
      <c r="L1221" s="160"/>
    </row>
    <row r="1222" spans="2:12" x14ac:dyDescent="0.2">
      <c r="B1222" s="159"/>
      <c r="C1222" s="201" t="str">
        <f>IF(JURNAL!D1223="k",JURNAL!C1223,"")</f>
        <v/>
      </c>
      <c r="D1222" s="173" t="str">
        <f>IF(JURNAL!D1223="k",JURNAL!E1223,"")</f>
        <v/>
      </c>
      <c r="E1222" s="202" t="str">
        <f>IF(JURNAL!D1223="k",JURNAL!F1223,"")</f>
        <v/>
      </c>
      <c r="F1222" s="173" t="str">
        <f>IF(JURNAL!D1223="k",JURNAL!G1223,"")</f>
        <v/>
      </c>
      <c r="G1222" s="172" t="str">
        <f t="shared" si="40"/>
        <v/>
      </c>
      <c r="H1222" s="171" t="str">
        <f>IF(JURNAL!D1223="k",JURNAL!I1223,"")</f>
        <v/>
      </c>
      <c r="I1222" s="173" t="str">
        <f>IF(JURNAL!D1223="k",JURNAL!J1223,"")</f>
        <v/>
      </c>
      <c r="J1222" s="172" t="str">
        <f t="shared" si="41"/>
        <v/>
      </c>
      <c r="K1222" s="171" t="str">
        <f>IF(JURNAL!D1223="k",JURNAL!L1223,"")</f>
        <v/>
      </c>
      <c r="L1222" s="160"/>
    </row>
    <row r="1223" spans="2:12" x14ac:dyDescent="0.2">
      <c r="B1223" s="159"/>
      <c r="C1223" s="201" t="str">
        <f>IF(JURNAL!D1224="k",JURNAL!C1224,"")</f>
        <v/>
      </c>
      <c r="D1223" s="173" t="str">
        <f>IF(JURNAL!D1224="k",JURNAL!E1224,"")</f>
        <v/>
      </c>
      <c r="E1223" s="202" t="str">
        <f>IF(JURNAL!D1224="k",JURNAL!F1224,"")</f>
        <v/>
      </c>
      <c r="F1223" s="173" t="str">
        <f>IF(JURNAL!D1224="k",JURNAL!G1224,"")</f>
        <v/>
      </c>
      <c r="G1223" s="172" t="str">
        <f t="shared" si="40"/>
        <v/>
      </c>
      <c r="H1223" s="171" t="str">
        <f>IF(JURNAL!D1224="k",JURNAL!I1224,"")</f>
        <v/>
      </c>
      <c r="I1223" s="173" t="str">
        <f>IF(JURNAL!D1224="k",JURNAL!J1224,"")</f>
        <v/>
      </c>
      <c r="J1223" s="172" t="str">
        <f t="shared" si="41"/>
        <v/>
      </c>
      <c r="K1223" s="171" t="str">
        <f>IF(JURNAL!D1224="k",JURNAL!L1224,"")</f>
        <v/>
      </c>
      <c r="L1223" s="160"/>
    </row>
    <row r="1224" spans="2:12" x14ac:dyDescent="0.2">
      <c r="B1224" s="159"/>
      <c r="C1224" s="201" t="str">
        <f>IF(JURNAL!D1225="k",JURNAL!C1225,"")</f>
        <v/>
      </c>
      <c r="D1224" s="173" t="str">
        <f>IF(JURNAL!D1225="k",JURNAL!E1225,"")</f>
        <v/>
      </c>
      <c r="E1224" s="202" t="str">
        <f>IF(JURNAL!D1225="k",JURNAL!F1225,"")</f>
        <v/>
      </c>
      <c r="F1224" s="173" t="str">
        <f>IF(JURNAL!D1225="k",JURNAL!G1225,"")</f>
        <v/>
      </c>
      <c r="G1224" s="172" t="str">
        <f t="shared" si="40"/>
        <v/>
      </c>
      <c r="H1224" s="171" t="str">
        <f>IF(JURNAL!D1225="k",JURNAL!I1225,"")</f>
        <v/>
      </c>
      <c r="I1224" s="173" t="str">
        <f>IF(JURNAL!D1225="k",JURNAL!J1225,"")</f>
        <v/>
      </c>
      <c r="J1224" s="172" t="str">
        <f t="shared" si="41"/>
        <v/>
      </c>
      <c r="K1224" s="171" t="str">
        <f>IF(JURNAL!D1225="k",JURNAL!L1225,"")</f>
        <v/>
      </c>
      <c r="L1224" s="160"/>
    </row>
    <row r="1225" spans="2:12" x14ac:dyDescent="0.2">
      <c r="B1225" s="159"/>
      <c r="C1225" s="201" t="str">
        <f>IF(JURNAL!D1226="k",JURNAL!C1226,"")</f>
        <v/>
      </c>
      <c r="D1225" s="173" t="str">
        <f>IF(JURNAL!D1226="k",JURNAL!E1226,"")</f>
        <v/>
      </c>
      <c r="E1225" s="202" t="str">
        <f>IF(JURNAL!D1226="k",JURNAL!F1226,"")</f>
        <v/>
      </c>
      <c r="F1225" s="173" t="str">
        <f>IF(JURNAL!D1226="k",JURNAL!G1226,"")</f>
        <v/>
      </c>
      <c r="G1225" s="172" t="str">
        <f t="shared" si="40"/>
        <v/>
      </c>
      <c r="H1225" s="171" t="str">
        <f>IF(JURNAL!D1226="k",JURNAL!I1226,"")</f>
        <v/>
      </c>
      <c r="I1225" s="173" t="str">
        <f>IF(JURNAL!D1226="k",JURNAL!J1226,"")</f>
        <v/>
      </c>
      <c r="J1225" s="172" t="str">
        <f t="shared" si="41"/>
        <v/>
      </c>
      <c r="K1225" s="171" t="str">
        <f>IF(JURNAL!D1226="k",JURNAL!L1226,"")</f>
        <v/>
      </c>
      <c r="L1225" s="160"/>
    </row>
    <row r="1226" spans="2:12" x14ac:dyDescent="0.2">
      <c r="B1226" s="159"/>
      <c r="C1226" s="201" t="str">
        <f>IF(JURNAL!D1227="k",JURNAL!C1227,"")</f>
        <v/>
      </c>
      <c r="D1226" s="173" t="str">
        <f>IF(JURNAL!D1227="k",JURNAL!E1227,"")</f>
        <v/>
      </c>
      <c r="E1226" s="202" t="str">
        <f>IF(JURNAL!D1227="k",JURNAL!F1227,"")</f>
        <v/>
      </c>
      <c r="F1226" s="173" t="str">
        <f>IF(JURNAL!D1227="k",JURNAL!G1227,"")</f>
        <v/>
      </c>
      <c r="G1226" s="172" t="str">
        <f t="shared" si="40"/>
        <v/>
      </c>
      <c r="H1226" s="171" t="str">
        <f>IF(JURNAL!D1227="k",JURNAL!I1227,"")</f>
        <v/>
      </c>
      <c r="I1226" s="173" t="str">
        <f>IF(JURNAL!D1227="k",JURNAL!J1227,"")</f>
        <v/>
      </c>
      <c r="J1226" s="172" t="str">
        <f t="shared" si="41"/>
        <v/>
      </c>
      <c r="K1226" s="171" t="str">
        <f>IF(JURNAL!D1227="k",JURNAL!L1227,"")</f>
        <v/>
      </c>
      <c r="L1226" s="160"/>
    </row>
    <row r="1227" spans="2:12" x14ac:dyDescent="0.2">
      <c r="B1227" s="159"/>
      <c r="C1227" s="201" t="str">
        <f>IF(JURNAL!D1228="k",JURNAL!C1228,"")</f>
        <v/>
      </c>
      <c r="D1227" s="173" t="str">
        <f>IF(JURNAL!D1228="k",JURNAL!E1228,"")</f>
        <v/>
      </c>
      <c r="E1227" s="202" t="str">
        <f>IF(JURNAL!D1228="k",JURNAL!F1228,"")</f>
        <v/>
      </c>
      <c r="F1227" s="173" t="str">
        <f>IF(JURNAL!D1228="k",JURNAL!G1228,"")</f>
        <v/>
      </c>
      <c r="G1227" s="172" t="str">
        <f t="shared" si="40"/>
        <v/>
      </c>
      <c r="H1227" s="171" t="str">
        <f>IF(JURNAL!D1228="k",JURNAL!I1228,"")</f>
        <v/>
      </c>
      <c r="I1227" s="173" t="str">
        <f>IF(JURNAL!D1228="k",JURNAL!J1228,"")</f>
        <v/>
      </c>
      <c r="J1227" s="172" t="str">
        <f t="shared" si="41"/>
        <v/>
      </c>
      <c r="K1227" s="171" t="str">
        <f>IF(JURNAL!D1228="k",JURNAL!L1228,"")</f>
        <v/>
      </c>
      <c r="L1227" s="160"/>
    </row>
    <row r="1228" spans="2:12" x14ac:dyDescent="0.2">
      <c r="B1228" s="159"/>
      <c r="C1228" s="201" t="str">
        <f>IF(JURNAL!D1229="k",JURNAL!C1229,"")</f>
        <v/>
      </c>
      <c r="D1228" s="173" t="str">
        <f>IF(JURNAL!D1229="k",JURNAL!E1229,"")</f>
        <v/>
      </c>
      <c r="E1228" s="202" t="str">
        <f>IF(JURNAL!D1229="k",JURNAL!F1229,"")</f>
        <v/>
      </c>
      <c r="F1228" s="173" t="str">
        <f>IF(JURNAL!D1229="k",JURNAL!G1229,"")</f>
        <v/>
      </c>
      <c r="G1228" s="172" t="str">
        <f t="shared" si="40"/>
        <v/>
      </c>
      <c r="H1228" s="171" t="str">
        <f>IF(JURNAL!D1229="k",JURNAL!I1229,"")</f>
        <v/>
      </c>
      <c r="I1228" s="173" t="str">
        <f>IF(JURNAL!D1229="k",JURNAL!J1229,"")</f>
        <v/>
      </c>
      <c r="J1228" s="172" t="str">
        <f t="shared" si="41"/>
        <v/>
      </c>
      <c r="K1228" s="171" t="str">
        <f>IF(JURNAL!D1229="k",JURNAL!L1229,"")</f>
        <v/>
      </c>
      <c r="L1228" s="160"/>
    </row>
    <row r="1229" spans="2:12" x14ac:dyDescent="0.2">
      <c r="B1229" s="159"/>
      <c r="C1229" s="201" t="str">
        <f>IF(JURNAL!D1230="k",JURNAL!C1230,"")</f>
        <v/>
      </c>
      <c r="D1229" s="173" t="str">
        <f>IF(JURNAL!D1230="k",JURNAL!E1230,"")</f>
        <v/>
      </c>
      <c r="E1229" s="202" t="str">
        <f>IF(JURNAL!D1230="k",JURNAL!F1230,"")</f>
        <v/>
      </c>
      <c r="F1229" s="173" t="str">
        <f>IF(JURNAL!D1230="k",JURNAL!G1230,"")</f>
        <v/>
      </c>
      <c r="G1229" s="172" t="str">
        <f t="shared" si="40"/>
        <v/>
      </c>
      <c r="H1229" s="171" t="str">
        <f>IF(JURNAL!D1230="k",JURNAL!I1230,"")</f>
        <v/>
      </c>
      <c r="I1229" s="173" t="str">
        <f>IF(JURNAL!D1230="k",JURNAL!J1230,"")</f>
        <v/>
      </c>
      <c r="J1229" s="172" t="str">
        <f t="shared" si="41"/>
        <v/>
      </c>
      <c r="K1229" s="171" t="str">
        <f>IF(JURNAL!D1230="k",JURNAL!L1230,"")</f>
        <v/>
      </c>
      <c r="L1229" s="160"/>
    </row>
    <row r="1230" spans="2:12" x14ac:dyDescent="0.2">
      <c r="B1230" s="159"/>
      <c r="C1230" s="201" t="str">
        <f>IF(JURNAL!D1231="k",JURNAL!C1231,"")</f>
        <v/>
      </c>
      <c r="D1230" s="173" t="str">
        <f>IF(JURNAL!D1231="k",JURNAL!E1231,"")</f>
        <v/>
      </c>
      <c r="E1230" s="202" t="str">
        <f>IF(JURNAL!D1231="k",JURNAL!F1231,"")</f>
        <v/>
      </c>
      <c r="F1230" s="173" t="str">
        <f>IF(JURNAL!D1231="k",JURNAL!G1231,"")</f>
        <v/>
      </c>
      <c r="G1230" s="172" t="str">
        <f t="shared" si="40"/>
        <v/>
      </c>
      <c r="H1230" s="171" t="str">
        <f>IF(JURNAL!D1231="k",JURNAL!I1231,"")</f>
        <v/>
      </c>
      <c r="I1230" s="173" t="str">
        <f>IF(JURNAL!D1231="k",JURNAL!J1231,"")</f>
        <v/>
      </c>
      <c r="J1230" s="172" t="str">
        <f t="shared" si="41"/>
        <v/>
      </c>
      <c r="K1230" s="171" t="str">
        <f>IF(JURNAL!D1231="k",JURNAL!L1231,"")</f>
        <v/>
      </c>
      <c r="L1230" s="160"/>
    </row>
    <row r="1231" spans="2:12" x14ac:dyDescent="0.2">
      <c r="B1231" s="159"/>
      <c r="C1231" s="201" t="str">
        <f>IF(JURNAL!D1232="k",JURNAL!C1232,"")</f>
        <v/>
      </c>
      <c r="D1231" s="173" t="str">
        <f>IF(JURNAL!D1232="k",JURNAL!E1232,"")</f>
        <v/>
      </c>
      <c r="E1231" s="202" t="str">
        <f>IF(JURNAL!D1232="k",JURNAL!F1232,"")</f>
        <v/>
      </c>
      <c r="F1231" s="173" t="str">
        <f>IF(JURNAL!D1232="k",JURNAL!G1232,"")</f>
        <v/>
      </c>
      <c r="G1231" s="172" t="str">
        <f t="shared" si="40"/>
        <v/>
      </c>
      <c r="H1231" s="171" t="str">
        <f>IF(JURNAL!D1232="k",JURNAL!I1232,"")</f>
        <v/>
      </c>
      <c r="I1231" s="173" t="str">
        <f>IF(JURNAL!D1232="k",JURNAL!J1232,"")</f>
        <v/>
      </c>
      <c r="J1231" s="172" t="str">
        <f t="shared" si="41"/>
        <v/>
      </c>
      <c r="K1231" s="171" t="str">
        <f>IF(JURNAL!D1232="k",JURNAL!L1232,"")</f>
        <v/>
      </c>
      <c r="L1231" s="160"/>
    </row>
    <row r="1232" spans="2:12" x14ac:dyDescent="0.2">
      <c r="B1232" s="159"/>
      <c r="C1232" s="201" t="str">
        <f>IF(JURNAL!D1233="k",JURNAL!C1233,"")</f>
        <v/>
      </c>
      <c r="D1232" s="173" t="str">
        <f>IF(JURNAL!D1233="k",JURNAL!E1233,"")</f>
        <v/>
      </c>
      <c r="E1232" s="202" t="str">
        <f>IF(JURNAL!D1233="k",JURNAL!F1233,"")</f>
        <v/>
      </c>
      <c r="F1232" s="173" t="str">
        <f>IF(JURNAL!D1233="k",JURNAL!G1233,"")</f>
        <v/>
      </c>
      <c r="G1232" s="172" t="str">
        <f t="shared" si="40"/>
        <v/>
      </c>
      <c r="H1232" s="171" t="str">
        <f>IF(JURNAL!D1233="k",JURNAL!I1233,"")</f>
        <v/>
      </c>
      <c r="I1232" s="173" t="str">
        <f>IF(JURNAL!D1233="k",JURNAL!J1233,"")</f>
        <v/>
      </c>
      <c r="J1232" s="172" t="str">
        <f t="shared" si="41"/>
        <v/>
      </c>
      <c r="K1232" s="171" t="str">
        <f>IF(JURNAL!D1233="k",JURNAL!L1233,"")</f>
        <v/>
      </c>
      <c r="L1232" s="160"/>
    </row>
    <row r="1233" spans="2:12" x14ac:dyDescent="0.2">
      <c r="B1233" s="159"/>
      <c r="C1233" s="201" t="str">
        <f>IF(JURNAL!D1234="k",JURNAL!C1234,"")</f>
        <v/>
      </c>
      <c r="D1233" s="173" t="str">
        <f>IF(JURNAL!D1234="k",JURNAL!E1234,"")</f>
        <v/>
      </c>
      <c r="E1233" s="202" t="str">
        <f>IF(JURNAL!D1234="k",JURNAL!F1234,"")</f>
        <v/>
      </c>
      <c r="F1233" s="173" t="str">
        <f>IF(JURNAL!D1234="k",JURNAL!G1234,"")</f>
        <v/>
      </c>
      <c r="G1233" s="172" t="str">
        <f t="shared" si="40"/>
        <v/>
      </c>
      <c r="H1233" s="171" t="str">
        <f>IF(JURNAL!D1234="k",JURNAL!I1234,"")</f>
        <v/>
      </c>
      <c r="I1233" s="173" t="str">
        <f>IF(JURNAL!D1234="k",JURNAL!J1234,"")</f>
        <v/>
      </c>
      <c r="J1233" s="172" t="str">
        <f t="shared" si="41"/>
        <v/>
      </c>
      <c r="K1233" s="171" t="str">
        <f>IF(JURNAL!D1234="k",JURNAL!L1234,"")</f>
        <v/>
      </c>
      <c r="L1233" s="160"/>
    </row>
    <row r="1234" spans="2:12" x14ac:dyDescent="0.2">
      <c r="B1234" s="159"/>
      <c r="C1234" s="201" t="str">
        <f>IF(JURNAL!D1235="k",JURNAL!C1235,"")</f>
        <v/>
      </c>
      <c r="D1234" s="173" t="str">
        <f>IF(JURNAL!D1235="k",JURNAL!E1235,"")</f>
        <v/>
      </c>
      <c r="E1234" s="202" t="str">
        <f>IF(JURNAL!D1235="k",JURNAL!F1235,"")</f>
        <v/>
      </c>
      <c r="F1234" s="173" t="str">
        <f>IF(JURNAL!D1235="k",JURNAL!G1235,"")</f>
        <v/>
      </c>
      <c r="G1234" s="172" t="str">
        <f t="shared" si="40"/>
        <v/>
      </c>
      <c r="H1234" s="171" t="str">
        <f>IF(JURNAL!D1235="k",JURNAL!I1235,"")</f>
        <v/>
      </c>
      <c r="I1234" s="173" t="str">
        <f>IF(JURNAL!D1235="k",JURNAL!J1235,"")</f>
        <v/>
      </c>
      <c r="J1234" s="172" t="str">
        <f t="shared" si="41"/>
        <v/>
      </c>
      <c r="K1234" s="171" t="str">
        <f>IF(JURNAL!D1235="k",JURNAL!L1235,"")</f>
        <v/>
      </c>
      <c r="L1234" s="160"/>
    </row>
    <row r="1235" spans="2:12" x14ac:dyDescent="0.2">
      <c r="B1235" s="159"/>
      <c r="C1235" s="201" t="str">
        <f>IF(JURNAL!D1236="k",JURNAL!C1236,"")</f>
        <v/>
      </c>
      <c r="D1235" s="173" t="str">
        <f>IF(JURNAL!D1236="k",JURNAL!E1236,"")</f>
        <v/>
      </c>
      <c r="E1235" s="202" t="str">
        <f>IF(JURNAL!D1236="k",JURNAL!F1236,"")</f>
        <v/>
      </c>
      <c r="F1235" s="173" t="str">
        <f>IF(JURNAL!D1236="k",JURNAL!G1236,"")</f>
        <v/>
      </c>
      <c r="G1235" s="172" t="str">
        <f t="shared" si="40"/>
        <v/>
      </c>
      <c r="H1235" s="171" t="str">
        <f>IF(JURNAL!D1236="k",JURNAL!I1236,"")</f>
        <v/>
      </c>
      <c r="I1235" s="173" t="str">
        <f>IF(JURNAL!D1236="k",JURNAL!J1236,"")</f>
        <v/>
      </c>
      <c r="J1235" s="172" t="str">
        <f t="shared" si="41"/>
        <v/>
      </c>
      <c r="K1235" s="171" t="str">
        <f>IF(JURNAL!D1236="k",JURNAL!L1236,"")</f>
        <v/>
      </c>
      <c r="L1235" s="160"/>
    </row>
    <row r="1236" spans="2:12" x14ac:dyDescent="0.2">
      <c r="B1236" s="159"/>
      <c r="C1236" s="201" t="str">
        <f>IF(JURNAL!D1237="k",JURNAL!C1237,"")</f>
        <v/>
      </c>
      <c r="D1236" s="173" t="str">
        <f>IF(JURNAL!D1237="k",JURNAL!E1237,"")</f>
        <v/>
      </c>
      <c r="E1236" s="202" t="str">
        <f>IF(JURNAL!D1237="k",JURNAL!F1237,"")</f>
        <v/>
      </c>
      <c r="F1236" s="173" t="str">
        <f>IF(JURNAL!D1237="k",JURNAL!G1237,"")</f>
        <v/>
      </c>
      <c r="G1236" s="172" t="str">
        <f t="shared" si="40"/>
        <v/>
      </c>
      <c r="H1236" s="171" t="str">
        <f>IF(JURNAL!D1237="k",JURNAL!I1237,"")</f>
        <v/>
      </c>
      <c r="I1236" s="173" t="str">
        <f>IF(JURNAL!D1237="k",JURNAL!J1237,"")</f>
        <v/>
      </c>
      <c r="J1236" s="172" t="str">
        <f t="shared" si="41"/>
        <v/>
      </c>
      <c r="K1236" s="171" t="str">
        <f>IF(JURNAL!D1237="k",JURNAL!L1237,"")</f>
        <v/>
      </c>
      <c r="L1236" s="160"/>
    </row>
    <row r="1237" spans="2:12" x14ac:dyDescent="0.2">
      <c r="B1237" s="159"/>
      <c r="C1237" s="201" t="str">
        <f>IF(JURNAL!D1238="k",JURNAL!C1238,"")</f>
        <v/>
      </c>
      <c r="D1237" s="173" t="str">
        <f>IF(JURNAL!D1238="k",JURNAL!E1238,"")</f>
        <v/>
      </c>
      <c r="E1237" s="202" t="str">
        <f>IF(JURNAL!D1238="k",JURNAL!F1238,"")</f>
        <v/>
      </c>
      <c r="F1237" s="173" t="str">
        <f>IF(JURNAL!D1238="k",JURNAL!G1238,"")</f>
        <v/>
      </c>
      <c r="G1237" s="172" t="str">
        <f t="shared" si="40"/>
        <v/>
      </c>
      <c r="H1237" s="171" t="str">
        <f>IF(JURNAL!D1238="k",JURNAL!I1238,"")</f>
        <v/>
      </c>
      <c r="I1237" s="173" t="str">
        <f>IF(JURNAL!D1238="k",JURNAL!J1238,"")</f>
        <v/>
      </c>
      <c r="J1237" s="172" t="str">
        <f t="shared" si="41"/>
        <v/>
      </c>
      <c r="K1237" s="171" t="str">
        <f>IF(JURNAL!D1238="k",JURNAL!L1238,"")</f>
        <v/>
      </c>
      <c r="L1237" s="160"/>
    </row>
    <row r="1238" spans="2:12" x14ac:dyDescent="0.2">
      <c r="B1238" s="159"/>
      <c r="C1238" s="201" t="str">
        <f>IF(JURNAL!D1239="k",JURNAL!C1239,"")</f>
        <v/>
      </c>
      <c r="D1238" s="173" t="str">
        <f>IF(JURNAL!D1239="k",JURNAL!E1239,"")</f>
        <v/>
      </c>
      <c r="E1238" s="202" t="str">
        <f>IF(JURNAL!D1239="k",JURNAL!F1239,"")</f>
        <v/>
      </c>
      <c r="F1238" s="173" t="str">
        <f>IF(JURNAL!D1239="k",JURNAL!G1239,"")</f>
        <v/>
      </c>
      <c r="G1238" s="172" t="str">
        <f t="shared" si="40"/>
        <v/>
      </c>
      <c r="H1238" s="171" t="str">
        <f>IF(JURNAL!D1239="k",JURNAL!I1239,"")</f>
        <v/>
      </c>
      <c r="I1238" s="173" t="str">
        <f>IF(JURNAL!D1239="k",JURNAL!J1239,"")</f>
        <v/>
      </c>
      <c r="J1238" s="172" t="str">
        <f t="shared" si="41"/>
        <v/>
      </c>
      <c r="K1238" s="171" t="str">
        <f>IF(JURNAL!D1239="k",JURNAL!L1239,"")</f>
        <v/>
      </c>
      <c r="L1238" s="160"/>
    </row>
    <row r="1239" spans="2:12" x14ac:dyDescent="0.2">
      <c r="B1239" s="159"/>
      <c r="C1239" s="201" t="str">
        <f>IF(JURNAL!D1240="k",JURNAL!C1240,"")</f>
        <v/>
      </c>
      <c r="D1239" s="173" t="str">
        <f>IF(JURNAL!D1240="k",JURNAL!E1240,"")</f>
        <v/>
      </c>
      <c r="E1239" s="202" t="str">
        <f>IF(JURNAL!D1240="k",JURNAL!F1240,"")</f>
        <v/>
      </c>
      <c r="F1239" s="173" t="str">
        <f>IF(JURNAL!D1240="k",JURNAL!G1240,"")</f>
        <v/>
      </c>
      <c r="G1239" s="172" t="str">
        <f t="shared" si="40"/>
        <v/>
      </c>
      <c r="H1239" s="171" t="str">
        <f>IF(JURNAL!D1240="k",JURNAL!I1240,"")</f>
        <v/>
      </c>
      <c r="I1239" s="173" t="str">
        <f>IF(JURNAL!D1240="k",JURNAL!J1240,"")</f>
        <v/>
      </c>
      <c r="J1239" s="172" t="str">
        <f t="shared" si="41"/>
        <v/>
      </c>
      <c r="K1239" s="171" t="str">
        <f>IF(JURNAL!D1240="k",JURNAL!L1240,"")</f>
        <v/>
      </c>
      <c r="L1239" s="160"/>
    </row>
    <row r="1240" spans="2:12" x14ac:dyDescent="0.2">
      <c r="B1240" s="159"/>
      <c r="C1240" s="201" t="str">
        <f>IF(JURNAL!D1241="k",JURNAL!C1241,"")</f>
        <v/>
      </c>
      <c r="D1240" s="173" t="str">
        <f>IF(JURNAL!D1241="k",JURNAL!E1241,"")</f>
        <v/>
      </c>
      <c r="E1240" s="202" t="str">
        <f>IF(JURNAL!D1241="k",JURNAL!F1241,"")</f>
        <v/>
      </c>
      <c r="F1240" s="173" t="str">
        <f>IF(JURNAL!D1241="k",JURNAL!G1241,"")</f>
        <v/>
      </c>
      <c r="G1240" s="172" t="str">
        <f t="shared" si="40"/>
        <v/>
      </c>
      <c r="H1240" s="171" t="str">
        <f>IF(JURNAL!D1241="k",JURNAL!I1241,"")</f>
        <v/>
      </c>
      <c r="I1240" s="173" t="str">
        <f>IF(JURNAL!D1241="k",JURNAL!J1241,"")</f>
        <v/>
      </c>
      <c r="J1240" s="172" t="str">
        <f t="shared" si="41"/>
        <v/>
      </c>
      <c r="K1240" s="171" t="str">
        <f>IF(JURNAL!D1241="k",JURNAL!L1241,"")</f>
        <v/>
      </c>
      <c r="L1240" s="160"/>
    </row>
    <row r="1241" spans="2:12" x14ac:dyDescent="0.2">
      <c r="B1241" s="159"/>
      <c r="C1241" s="201" t="str">
        <f>IF(JURNAL!D1242="k",JURNAL!C1242,"")</f>
        <v/>
      </c>
      <c r="D1241" s="173" t="str">
        <f>IF(JURNAL!D1242="k",JURNAL!E1242,"")</f>
        <v/>
      </c>
      <c r="E1241" s="202" t="str">
        <f>IF(JURNAL!D1242="k",JURNAL!F1242,"")</f>
        <v/>
      </c>
      <c r="F1241" s="173" t="str">
        <f>IF(JURNAL!D1242="k",JURNAL!G1242,"")</f>
        <v/>
      </c>
      <c r="G1241" s="172" t="str">
        <f t="shared" si="40"/>
        <v/>
      </c>
      <c r="H1241" s="171" t="str">
        <f>IF(JURNAL!D1242="k",JURNAL!I1242,"")</f>
        <v/>
      </c>
      <c r="I1241" s="173" t="str">
        <f>IF(JURNAL!D1242="k",JURNAL!J1242,"")</f>
        <v/>
      </c>
      <c r="J1241" s="172" t="str">
        <f t="shared" si="41"/>
        <v/>
      </c>
      <c r="K1241" s="171" t="str">
        <f>IF(JURNAL!D1242="k",JURNAL!L1242,"")</f>
        <v/>
      </c>
      <c r="L1241" s="160"/>
    </row>
    <row r="1242" spans="2:12" x14ac:dyDescent="0.2">
      <c r="B1242" s="159"/>
      <c r="C1242" s="201" t="str">
        <f>IF(JURNAL!D1243="k",JURNAL!C1243,"")</f>
        <v/>
      </c>
      <c r="D1242" s="173" t="str">
        <f>IF(JURNAL!D1243="k",JURNAL!E1243,"")</f>
        <v/>
      </c>
      <c r="E1242" s="202" t="str">
        <f>IF(JURNAL!D1243="k",JURNAL!F1243,"")</f>
        <v/>
      </c>
      <c r="F1242" s="173" t="str">
        <f>IF(JURNAL!D1243="k",JURNAL!G1243,"")</f>
        <v/>
      </c>
      <c r="G1242" s="172" t="str">
        <f t="shared" si="40"/>
        <v/>
      </c>
      <c r="H1242" s="171" t="str">
        <f>IF(JURNAL!D1243="k",JURNAL!I1243,"")</f>
        <v/>
      </c>
      <c r="I1242" s="173" t="str">
        <f>IF(JURNAL!D1243="k",JURNAL!J1243,"")</f>
        <v/>
      </c>
      <c r="J1242" s="172" t="str">
        <f t="shared" si="41"/>
        <v/>
      </c>
      <c r="K1242" s="171" t="str">
        <f>IF(JURNAL!D1243="k",JURNAL!L1243,"")</f>
        <v/>
      </c>
      <c r="L1242" s="160"/>
    </row>
    <row r="1243" spans="2:12" x14ac:dyDescent="0.2">
      <c r="B1243" s="159"/>
      <c r="C1243" s="201" t="str">
        <f>IF(JURNAL!D1244="k",JURNAL!C1244,"")</f>
        <v/>
      </c>
      <c r="D1243" s="173" t="str">
        <f>IF(JURNAL!D1244="k",JURNAL!E1244,"")</f>
        <v/>
      </c>
      <c r="E1243" s="202" t="str">
        <f>IF(JURNAL!D1244="k",JURNAL!F1244,"")</f>
        <v/>
      </c>
      <c r="F1243" s="173" t="str">
        <f>IF(JURNAL!D1244="k",JURNAL!G1244,"")</f>
        <v/>
      </c>
      <c r="G1243" s="172" t="str">
        <f t="shared" si="40"/>
        <v/>
      </c>
      <c r="H1243" s="171" t="str">
        <f>IF(JURNAL!D1244="k",JURNAL!I1244,"")</f>
        <v/>
      </c>
      <c r="I1243" s="173" t="str">
        <f>IF(JURNAL!D1244="k",JURNAL!J1244,"")</f>
        <v/>
      </c>
      <c r="J1243" s="172" t="str">
        <f t="shared" si="41"/>
        <v/>
      </c>
      <c r="K1243" s="171" t="str">
        <f>IF(JURNAL!D1244="k",JURNAL!L1244,"")</f>
        <v/>
      </c>
      <c r="L1243" s="160"/>
    </row>
    <row r="1244" spans="2:12" x14ac:dyDescent="0.2">
      <c r="B1244" s="159"/>
      <c r="C1244" s="201" t="str">
        <f>IF(JURNAL!D1245="k",JURNAL!C1245,"")</f>
        <v/>
      </c>
      <c r="D1244" s="173" t="str">
        <f>IF(JURNAL!D1245="k",JURNAL!E1245,"")</f>
        <v/>
      </c>
      <c r="E1244" s="202" t="str">
        <f>IF(JURNAL!D1245="k",JURNAL!F1245,"")</f>
        <v/>
      </c>
      <c r="F1244" s="173" t="str">
        <f>IF(JURNAL!D1245="k",JURNAL!G1245,"")</f>
        <v/>
      </c>
      <c r="G1244" s="172" t="str">
        <f t="shared" si="40"/>
        <v/>
      </c>
      <c r="H1244" s="171" t="str">
        <f>IF(JURNAL!D1245="k",JURNAL!I1245,"")</f>
        <v/>
      </c>
      <c r="I1244" s="173" t="str">
        <f>IF(JURNAL!D1245="k",JURNAL!J1245,"")</f>
        <v/>
      </c>
      <c r="J1244" s="172" t="str">
        <f t="shared" si="41"/>
        <v/>
      </c>
      <c r="K1244" s="171" t="str">
        <f>IF(JURNAL!D1245="k",JURNAL!L1245,"")</f>
        <v/>
      </c>
      <c r="L1244" s="160"/>
    </row>
    <row r="1245" spans="2:12" x14ac:dyDescent="0.2">
      <c r="B1245" s="159"/>
      <c r="C1245" s="201" t="str">
        <f>IF(JURNAL!D1246="k",JURNAL!C1246,"")</f>
        <v/>
      </c>
      <c r="D1245" s="173" t="str">
        <f>IF(JURNAL!D1246="k",JURNAL!E1246,"")</f>
        <v/>
      </c>
      <c r="E1245" s="202" t="str">
        <f>IF(JURNAL!D1246="k",JURNAL!F1246,"")</f>
        <v/>
      </c>
      <c r="F1245" s="173" t="str">
        <f>IF(JURNAL!D1246="k",JURNAL!G1246,"")</f>
        <v/>
      </c>
      <c r="G1245" s="172" t="str">
        <f t="shared" si="40"/>
        <v/>
      </c>
      <c r="H1245" s="171" t="str">
        <f>IF(JURNAL!D1246="k",JURNAL!I1246,"")</f>
        <v/>
      </c>
      <c r="I1245" s="173" t="str">
        <f>IF(JURNAL!D1246="k",JURNAL!J1246,"")</f>
        <v/>
      </c>
      <c r="J1245" s="172" t="str">
        <f t="shared" si="41"/>
        <v/>
      </c>
      <c r="K1245" s="171" t="str">
        <f>IF(JURNAL!D1246="k",JURNAL!L1246,"")</f>
        <v/>
      </c>
      <c r="L1245" s="160"/>
    </row>
    <row r="1246" spans="2:12" x14ac:dyDescent="0.2">
      <c r="B1246" s="159"/>
      <c r="C1246" s="201" t="str">
        <f>IF(JURNAL!D1247="k",JURNAL!C1247,"")</f>
        <v/>
      </c>
      <c r="D1246" s="173" t="str">
        <f>IF(JURNAL!D1247="k",JURNAL!E1247,"")</f>
        <v/>
      </c>
      <c r="E1246" s="202" t="str">
        <f>IF(JURNAL!D1247="k",JURNAL!F1247,"")</f>
        <v/>
      </c>
      <c r="F1246" s="173" t="str">
        <f>IF(JURNAL!D1247="k",JURNAL!G1247,"")</f>
        <v/>
      </c>
      <c r="G1246" s="172" t="str">
        <f t="shared" si="40"/>
        <v/>
      </c>
      <c r="H1246" s="171" t="str">
        <f>IF(JURNAL!D1247="k",JURNAL!I1247,"")</f>
        <v/>
      </c>
      <c r="I1246" s="173" t="str">
        <f>IF(JURNAL!D1247="k",JURNAL!J1247,"")</f>
        <v/>
      </c>
      <c r="J1246" s="172" t="str">
        <f t="shared" si="41"/>
        <v/>
      </c>
      <c r="K1246" s="171" t="str">
        <f>IF(JURNAL!D1247="k",JURNAL!L1247,"")</f>
        <v/>
      </c>
      <c r="L1246" s="160"/>
    </row>
    <row r="1247" spans="2:12" x14ac:dyDescent="0.2">
      <c r="B1247" s="159"/>
      <c r="C1247" s="201" t="str">
        <f>IF(JURNAL!D1248="k",JURNAL!C1248,"")</f>
        <v/>
      </c>
      <c r="D1247" s="173" t="str">
        <f>IF(JURNAL!D1248="k",JURNAL!E1248,"")</f>
        <v/>
      </c>
      <c r="E1247" s="202" t="str">
        <f>IF(JURNAL!D1248="k",JURNAL!F1248,"")</f>
        <v/>
      </c>
      <c r="F1247" s="173" t="str">
        <f>IF(JURNAL!D1248="k",JURNAL!G1248,"")</f>
        <v/>
      </c>
      <c r="G1247" s="172" t="str">
        <f t="shared" si="40"/>
        <v/>
      </c>
      <c r="H1247" s="171" t="str">
        <f>IF(JURNAL!D1248="k",JURNAL!I1248,"")</f>
        <v/>
      </c>
      <c r="I1247" s="173" t="str">
        <f>IF(JURNAL!D1248="k",JURNAL!J1248,"")</f>
        <v/>
      </c>
      <c r="J1247" s="172" t="str">
        <f t="shared" si="41"/>
        <v/>
      </c>
      <c r="K1247" s="171" t="str">
        <f>IF(JURNAL!D1248="k",JURNAL!L1248,"")</f>
        <v/>
      </c>
      <c r="L1247" s="160"/>
    </row>
    <row r="1248" spans="2:12" x14ac:dyDescent="0.2">
      <c r="B1248" s="159"/>
      <c r="C1248" s="201" t="str">
        <f>IF(JURNAL!D1249="k",JURNAL!C1249,"")</f>
        <v/>
      </c>
      <c r="D1248" s="173" t="str">
        <f>IF(JURNAL!D1249="k",JURNAL!E1249,"")</f>
        <v/>
      </c>
      <c r="E1248" s="202" t="str">
        <f>IF(JURNAL!D1249="k",JURNAL!F1249,"")</f>
        <v/>
      </c>
      <c r="F1248" s="173" t="str">
        <f>IF(JURNAL!D1249="k",JURNAL!G1249,"")</f>
        <v/>
      </c>
      <c r="G1248" s="172" t="str">
        <f t="shared" si="40"/>
        <v/>
      </c>
      <c r="H1248" s="171" t="str">
        <f>IF(JURNAL!D1249="k",JURNAL!I1249,"")</f>
        <v/>
      </c>
      <c r="I1248" s="173" t="str">
        <f>IF(JURNAL!D1249="k",JURNAL!J1249,"")</f>
        <v/>
      </c>
      <c r="J1248" s="172" t="str">
        <f t="shared" si="41"/>
        <v/>
      </c>
      <c r="K1248" s="171" t="str">
        <f>IF(JURNAL!D1249="k",JURNAL!L1249,"")</f>
        <v/>
      </c>
      <c r="L1248" s="160"/>
    </row>
    <row r="1249" spans="2:12" x14ac:dyDescent="0.2">
      <c r="B1249" s="159"/>
      <c r="C1249" s="201" t="str">
        <f>IF(JURNAL!D1250="k",JURNAL!C1250,"")</f>
        <v/>
      </c>
      <c r="D1249" s="173" t="str">
        <f>IF(JURNAL!D1250="k",JURNAL!E1250,"")</f>
        <v/>
      </c>
      <c r="E1249" s="202" t="str">
        <f>IF(JURNAL!D1250="k",JURNAL!F1250,"")</f>
        <v/>
      </c>
      <c r="F1249" s="173" t="str">
        <f>IF(JURNAL!D1250="k",JURNAL!G1250,"")</f>
        <v/>
      </c>
      <c r="G1249" s="172" t="str">
        <f t="shared" si="40"/>
        <v/>
      </c>
      <c r="H1249" s="171" t="str">
        <f>IF(JURNAL!D1250="k",JURNAL!I1250,"")</f>
        <v/>
      </c>
      <c r="I1249" s="173" t="str">
        <f>IF(JURNAL!D1250="k",JURNAL!J1250,"")</f>
        <v/>
      </c>
      <c r="J1249" s="172" t="str">
        <f t="shared" si="41"/>
        <v/>
      </c>
      <c r="K1249" s="171" t="str">
        <f>IF(JURNAL!D1250="k",JURNAL!L1250,"")</f>
        <v/>
      </c>
      <c r="L1249" s="160"/>
    </row>
    <row r="1250" spans="2:12" x14ac:dyDescent="0.2">
      <c r="B1250" s="159"/>
      <c r="C1250" s="201" t="str">
        <f>IF(JURNAL!D1251="k",JURNAL!C1251,"")</f>
        <v/>
      </c>
      <c r="D1250" s="173" t="str">
        <f>IF(JURNAL!D1251="k",JURNAL!E1251,"")</f>
        <v/>
      </c>
      <c r="E1250" s="202" t="str">
        <f>IF(JURNAL!D1251="k",JURNAL!F1251,"")</f>
        <v/>
      </c>
      <c r="F1250" s="173" t="str">
        <f>IF(JURNAL!D1251="k",JURNAL!G1251,"")</f>
        <v/>
      </c>
      <c r="G1250" s="172" t="str">
        <f t="shared" si="40"/>
        <v/>
      </c>
      <c r="H1250" s="171" t="str">
        <f>IF(JURNAL!D1251="k",JURNAL!I1251,"")</f>
        <v/>
      </c>
      <c r="I1250" s="173" t="str">
        <f>IF(JURNAL!D1251="k",JURNAL!J1251,"")</f>
        <v/>
      </c>
      <c r="J1250" s="172" t="str">
        <f t="shared" si="41"/>
        <v/>
      </c>
      <c r="K1250" s="171" t="str">
        <f>IF(JURNAL!D1251="k",JURNAL!L1251,"")</f>
        <v/>
      </c>
      <c r="L1250" s="160"/>
    </row>
    <row r="1251" spans="2:12" x14ac:dyDescent="0.2">
      <c r="B1251" s="159"/>
      <c r="C1251" s="201" t="str">
        <f>IF(JURNAL!D1252="k",JURNAL!C1252,"")</f>
        <v/>
      </c>
      <c r="D1251" s="173" t="str">
        <f>IF(JURNAL!D1252="k",JURNAL!E1252,"")</f>
        <v/>
      </c>
      <c r="E1251" s="202" t="str">
        <f>IF(JURNAL!D1252="k",JURNAL!F1252,"")</f>
        <v/>
      </c>
      <c r="F1251" s="173" t="str">
        <f>IF(JURNAL!D1252="k",JURNAL!G1252,"")</f>
        <v/>
      </c>
      <c r="G1251" s="172" t="str">
        <f t="shared" si="40"/>
        <v/>
      </c>
      <c r="H1251" s="171" t="str">
        <f>IF(JURNAL!D1252="k",JURNAL!I1252,"")</f>
        <v/>
      </c>
      <c r="I1251" s="173" t="str">
        <f>IF(JURNAL!D1252="k",JURNAL!J1252,"")</f>
        <v/>
      </c>
      <c r="J1251" s="172" t="str">
        <f t="shared" si="41"/>
        <v/>
      </c>
      <c r="K1251" s="171" t="str">
        <f>IF(JURNAL!D1252="k",JURNAL!L1252,"")</f>
        <v/>
      </c>
      <c r="L1251" s="160"/>
    </row>
    <row r="1252" spans="2:12" x14ac:dyDescent="0.2">
      <c r="B1252" s="159"/>
      <c r="C1252" s="201" t="str">
        <f>IF(JURNAL!D1253="k",JURNAL!C1253,"")</f>
        <v/>
      </c>
      <c r="D1252" s="173" t="str">
        <f>IF(JURNAL!D1253="k",JURNAL!E1253,"")</f>
        <v/>
      </c>
      <c r="E1252" s="202" t="str">
        <f>IF(JURNAL!D1253="k",JURNAL!F1253,"")</f>
        <v/>
      </c>
      <c r="F1252" s="173" t="str">
        <f>IF(JURNAL!D1253="k",JURNAL!G1253,"")</f>
        <v/>
      </c>
      <c r="G1252" s="172" t="str">
        <f t="shared" si="40"/>
        <v/>
      </c>
      <c r="H1252" s="171" t="str">
        <f>IF(JURNAL!D1253="k",JURNAL!I1253,"")</f>
        <v/>
      </c>
      <c r="I1252" s="173" t="str">
        <f>IF(JURNAL!D1253="k",JURNAL!J1253,"")</f>
        <v/>
      </c>
      <c r="J1252" s="172" t="str">
        <f t="shared" si="41"/>
        <v/>
      </c>
      <c r="K1252" s="171" t="str">
        <f>IF(JURNAL!D1253="k",JURNAL!L1253,"")</f>
        <v/>
      </c>
      <c r="L1252" s="160"/>
    </row>
    <row r="1253" spans="2:12" x14ac:dyDescent="0.2">
      <c r="B1253" s="159"/>
      <c r="C1253" s="201" t="str">
        <f>IF(JURNAL!D1254="k",JURNAL!C1254,"")</f>
        <v/>
      </c>
      <c r="D1253" s="173" t="str">
        <f>IF(JURNAL!D1254="k",JURNAL!E1254,"")</f>
        <v/>
      </c>
      <c r="E1253" s="202" t="str">
        <f>IF(JURNAL!D1254="k",JURNAL!F1254,"")</f>
        <v/>
      </c>
      <c r="F1253" s="173" t="str">
        <f>IF(JURNAL!D1254="k",JURNAL!G1254,"")</f>
        <v/>
      </c>
      <c r="G1253" s="172" t="str">
        <f t="shared" ref="G1253:G1316" si="42">IF(F1253="","",VLOOKUP(F1253,NamaAkun,2))</f>
        <v/>
      </c>
      <c r="H1253" s="171" t="str">
        <f>IF(JURNAL!D1254="k",JURNAL!I1254,"")</f>
        <v/>
      </c>
      <c r="I1253" s="173" t="str">
        <f>IF(JURNAL!D1254="k",JURNAL!J1254,"")</f>
        <v/>
      </c>
      <c r="J1253" s="172" t="str">
        <f t="shared" ref="J1253:J1316" si="43">IF(I1253="","",VLOOKUP(I1253,NamaAkun,2))</f>
        <v/>
      </c>
      <c r="K1253" s="171" t="str">
        <f>IF(JURNAL!D1254="k",JURNAL!L1254,"")</f>
        <v/>
      </c>
      <c r="L1253" s="160"/>
    </row>
    <row r="1254" spans="2:12" x14ac:dyDescent="0.2">
      <c r="B1254" s="159"/>
      <c r="C1254" s="201" t="str">
        <f>IF(JURNAL!D1255="k",JURNAL!C1255,"")</f>
        <v/>
      </c>
      <c r="D1254" s="173" t="str">
        <f>IF(JURNAL!D1255="k",JURNAL!E1255,"")</f>
        <v/>
      </c>
      <c r="E1254" s="202" t="str">
        <f>IF(JURNAL!D1255="k",JURNAL!F1255,"")</f>
        <v/>
      </c>
      <c r="F1254" s="173" t="str">
        <f>IF(JURNAL!D1255="k",JURNAL!G1255,"")</f>
        <v/>
      </c>
      <c r="G1254" s="172" t="str">
        <f t="shared" si="42"/>
        <v/>
      </c>
      <c r="H1254" s="171" t="str">
        <f>IF(JURNAL!D1255="k",JURNAL!I1255,"")</f>
        <v/>
      </c>
      <c r="I1254" s="173" t="str">
        <f>IF(JURNAL!D1255="k",JURNAL!J1255,"")</f>
        <v/>
      </c>
      <c r="J1254" s="172" t="str">
        <f t="shared" si="43"/>
        <v/>
      </c>
      <c r="K1254" s="171" t="str">
        <f>IF(JURNAL!D1255="k",JURNAL!L1255,"")</f>
        <v/>
      </c>
      <c r="L1254" s="160"/>
    </row>
    <row r="1255" spans="2:12" x14ac:dyDescent="0.2">
      <c r="B1255" s="159"/>
      <c r="C1255" s="201" t="str">
        <f>IF(JURNAL!D1256="k",JURNAL!C1256,"")</f>
        <v/>
      </c>
      <c r="D1255" s="173" t="str">
        <f>IF(JURNAL!D1256="k",JURNAL!E1256,"")</f>
        <v/>
      </c>
      <c r="E1255" s="202" t="str">
        <f>IF(JURNAL!D1256="k",JURNAL!F1256,"")</f>
        <v/>
      </c>
      <c r="F1255" s="173" t="str">
        <f>IF(JURNAL!D1256="k",JURNAL!G1256,"")</f>
        <v/>
      </c>
      <c r="G1255" s="172" t="str">
        <f t="shared" si="42"/>
        <v/>
      </c>
      <c r="H1255" s="171" t="str">
        <f>IF(JURNAL!D1256="k",JURNAL!I1256,"")</f>
        <v/>
      </c>
      <c r="I1255" s="173" t="str">
        <f>IF(JURNAL!D1256="k",JURNAL!J1256,"")</f>
        <v/>
      </c>
      <c r="J1255" s="172" t="str">
        <f t="shared" si="43"/>
        <v/>
      </c>
      <c r="K1255" s="171" t="str">
        <f>IF(JURNAL!D1256="k",JURNAL!L1256,"")</f>
        <v/>
      </c>
      <c r="L1255" s="160"/>
    </row>
    <row r="1256" spans="2:12" x14ac:dyDescent="0.2">
      <c r="B1256" s="159"/>
      <c r="C1256" s="201" t="str">
        <f>IF(JURNAL!D1257="k",JURNAL!C1257,"")</f>
        <v/>
      </c>
      <c r="D1256" s="173" t="str">
        <f>IF(JURNAL!D1257="k",JURNAL!E1257,"")</f>
        <v/>
      </c>
      <c r="E1256" s="202" t="str">
        <f>IF(JURNAL!D1257="k",JURNAL!F1257,"")</f>
        <v/>
      </c>
      <c r="F1256" s="173" t="str">
        <f>IF(JURNAL!D1257="k",JURNAL!G1257,"")</f>
        <v/>
      </c>
      <c r="G1256" s="172" t="str">
        <f t="shared" si="42"/>
        <v/>
      </c>
      <c r="H1256" s="171" t="str">
        <f>IF(JURNAL!D1257="k",JURNAL!I1257,"")</f>
        <v/>
      </c>
      <c r="I1256" s="173" t="str">
        <f>IF(JURNAL!D1257="k",JURNAL!J1257,"")</f>
        <v/>
      </c>
      <c r="J1256" s="172" t="str">
        <f t="shared" si="43"/>
        <v/>
      </c>
      <c r="K1256" s="171" t="str">
        <f>IF(JURNAL!D1257="k",JURNAL!L1257,"")</f>
        <v/>
      </c>
      <c r="L1256" s="160"/>
    </row>
    <row r="1257" spans="2:12" x14ac:dyDescent="0.2">
      <c r="B1257" s="159"/>
      <c r="C1257" s="201" t="str">
        <f>IF(JURNAL!D1258="k",JURNAL!C1258,"")</f>
        <v/>
      </c>
      <c r="D1257" s="173" t="str">
        <f>IF(JURNAL!D1258="k",JURNAL!E1258,"")</f>
        <v/>
      </c>
      <c r="E1257" s="202" t="str">
        <f>IF(JURNAL!D1258="k",JURNAL!F1258,"")</f>
        <v/>
      </c>
      <c r="F1257" s="173" t="str">
        <f>IF(JURNAL!D1258="k",JURNAL!G1258,"")</f>
        <v/>
      </c>
      <c r="G1257" s="172" t="str">
        <f t="shared" si="42"/>
        <v/>
      </c>
      <c r="H1257" s="171" t="str">
        <f>IF(JURNAL!D1258="k",JURNAL!I1258,"")</f>
        <v/>
      </c>
      <c r="I1257" s="173" t="str">
        <f>IF(JURNAL!D1258="k",JURNAL!J1258,"")</f>
        <v/>
      </c>
      <c r="J1257" s="172" t="str">
        <f t="shared" si="43"/>
        <v/>
      </c>
      <c r="K1257" s="171" t="str">
        <f>IF(JURNAL!D1258="k",JURNAL!L1258,"")</f>
        <v/>
      </c>
      <c r="L1257" s="160"/>
    </row>
    <row r="1258" spans="2:12" x14ac:dyDescent="0.2">
      <c r="B1258" s="159"/>
      <c r="C1258" s="201" t="str">
        <f>IF(JURNAL!D1259="k",JURNAL!C1259,"")</f>
        <v/>
      </c>
      <c r="D1258" s="173" t="str">
        <f>IF(JURNAL!D1259="k",JURNAL!E1259,"")</f>
        <v/>
      </c>
      <c r="E1258" s="202" t="str">
        <f>IF(JURNAL!D1259="k",JURNAL!F1259,"")</f>
        <v/>
      </c>
      <c r="F1258" s="173" t="str">
        <f>IF(JURNAL!D1259="k",JURNAL!G1259,"")</f>
        <v/>
      </c>
      <c r="G1258" s="172" t="str">
        <f t="shared" si="42"/>
        <v/>
      </c>
      <c r="H1258" s="171" t="str">
        <f>IF(JURNAL!D1259="k",JURNAL!I1259,"")</f>
        <v/>
      </c>
      <c r="I1258" s="173" t="str">
        <f>IF(JURNAL!D1259="k",JURNAL!J1259,"")</f>
        <v/>
      </c>
      <c r="J1258" s="172" t="str">
        <f t="shared" si="43"/>
        <v/>
      </c>
      <c r="K1258" s="171" t="str">
        <f>IF(JURNAL!D1259="k",JURNAL!L1259,"")</f>
        <v/>
      </c>
      <c r="L1258" s="160"/>
    </row>
    <row r="1259" spans="2:12" x14ac:dyDescent="0.2">
      <c r="B1259" s="159"/>
      <c r="C1259" s="201" t="str">
        <f>IF(JURNAL!D1260="k",JURNAL!C1260,"")</f>
        <v/>
      </c>
      <c r="D1259" s="173" t="str">
        <f>IF(JURNAL!D1260="k",JURNAL!E1260,"")</f>
        <v/>
      </c>
      <c r="E1259" s="202" t="str">
        <f>IF(JURNAL!D1260="k",JURNAL!F1260,"")</f>
        <v/>
      </c>
      <c r="F1259" s="173" t="str">
        <f>IF(JURNAL!D1260="k",JURNAL!G1260,"")</f>
        <v/>
      </c>
      <c r="G1259" s="172" t="str">
        <f t="shared" si="42"/>
        <v/>
      </c>
      <c r="H1259" s="171" t="str">
        <f>IF(JURNAL!D1260="k",JURNAL!I1260,"")</f>
        <v/>
      </c>
      <c r="I1259" s="173" t="str">
        <f>IF(JURNAL!D1260="k",JURNAL!J1260,"")</f>
        <v/>
      </c>
      <c r="J1259" s="172" t="str">
        <f t="shared" si="43"/>
        <v/>
      </c>
      <c r="K1259" s="171" t="str">
        <f>IF(JURNAL!D1260="k",JURNAL!L1260,"")</f>
        <v/>
      </c>
      <c r="L1259" s="160"/>
    </row>
    <row r="1260" spans="2:12" x14ac:dyDescent="0.2">
      <c r="B1260" s="159"/>
      <c r="C1260" s="201" t="str">
        <f>IF(JURNAL!D1261="k",JURNAL!C1261,"")</f>
        <v/>
      </c>
      <c r="D1260" s="173" t="str">
        <f>IF(JURNAL!D1261="k",JURNAL!E1261,"")</f>
        <v/>
      </c>
      <c r="E1260" s="202" t="str">
        <f>IF(JURNAL!D1261="k",JURNAL!F1261,"")</f>
        <v/>
      </c>
      <c r="F1260" s="173" t="str">
        <f>IF(JURNAL!D1261="k",JURNAL!G1261,"")</f>
        <v/>
      </c>
      <c r="G1260" s="172" t="str">
        <f t="shared" si="42"/>
        <v/>
      </c>
      <c r="H1260" s="171" t="str">
        <f>IF(JURNAL!D1261="k",JURNAL!I1261,"")</f>
        <v/>
      </c>
      <c r="I1260" s="173" t="str">
        <f>IF(JURNAL!D1261="k",JURNAL!J1261,"")</f>
        <v/>
      </c>
      <c r="J1260" s="172" t="str">
        <f t="shared" si="43"/>
        <v/>
      </c>
      <c r="K1260" s="171" t="str">
        <f>IF(JURNAL!D1261="k",JURNAL!L1261,"")</f>
        <v/>
      </c>
      <c r="L1260" s="160"/>
    </row>
    <row r="1261" spans="2:12" x14ac:dyDescent="0.2">
      <c r="B1261" s="159"/>
      <c r="C1261" s="201" t="str">
        <f>IF(JURNAL!D1262="k",JURNAL!C1262,"")</f>
        <v/>
      </c>
      <c r="D1261" s="173" t="str">
        <f>IF(JURNAL!D1262="k",JURNAL!E1262,"")</f>
        <v/>
      </c>
      <c r="E1261" s="202" t="str">
        <f>IF(JURNAL!D1262="k",JURNAL!F1262,"")</f>
        <v/>
      </c>
      <c r="F1261" s="173" t="str">
        <f>IF(JURNAL!D1262="k",JURNAL!G1262,"")</f>
        <v/>
      </c>
      <c r="G1261" s="172" t="str">
        <f t="shared" si="42"/>
        <v/>
      </c>
      <c r="H1261" s="171" t="str">
        <f>IF(JURNAL!D1262="k",JURNAL!I1262,"")</f>
        <v/>
      </c>
      <c r="I1261" s="173" t="str">
        <f>IF(JURNAL!D1262="k",JURNAL!J1262,"")</f>
        <v/>
      </c>
      <c r="J1261" s="172" t="str">
        <f t="shared" si="43"/>
        <v/>
      </c>
      <c r="K1261" s="171" t="str">
        <f>IF(JURNAL!D1262="k",JURNAL!L1262,"")</f>
        <v/>
      </c>
      <c r="L1261" s="160"/>
    </row>
    <row r="1262" spans="2:12" x14ac:dyDescent="0.2">
      <c r="B1262" s="159"/>
      <c r="C1262" s="201" t="str">
        <f>IF(JURNAL!D1263="k",JURNAL!C1263,"")</f>
        <v/>
      </c>
      <c r="D1262" s="173" t="str">
        <f>IF(JURNAL!D1263="k",JURNAL!E1263,"")</f>
        <v/>
      </c>
      <c r="E1262" s="202" t="str">
        <f>IF(JURNAL!D1263="k",JURNAL!F1263,"")</f>
        <v/>
      </c>
      <c r="F1262" s="173" t="str">
        <f>IF(JURNAL!D1263="k",JURNAL!G1263,"")</f>
        <v/>
      </c>
      <c r="G1262" s="172" t="str">
        <f t="shared" si="42"/>
        <v/>
      </c>
      <c r="H1262" s="171" t="str">
        <f>IF(JURNAL!D1263="k",JURNAL!I1263,"")</f>
        <v/>
      </c>
      <c r="I1262" s="173" t="str">
        <f>IF(JURNAL!D1263="k",JURNAL!J1263,"")</f>
        <v/>
      </c>
      <c r="J1262" s="172" t="str">
        <f t="shared" si="43"/>
        <v/>
      </c>
      <c r="K1262" s="171" t="str">
        <f>IF(JURNAL!D1263="k",JURNAL!L1263,"")</f>
        <v/>
      </c>
      <c r="L1262" s="160"/>
    </row>
    <row r="1263" spans="2:12" x14ac:dyDescent="0.2">
      <c r="B1263" s="159"/>
      <c r="C1263" s="201" t="str">
        <f>IF(JURNAL!D1264="k",JURNAL!C1264,"")</f>
        <v/>
      </c>
      <c r="D1263" s="173" t="str">
        <f>IF(JURNAL!D1264="k",JURNAL!E1264,"")</f>
        <v/>
      </c>
      <c r="E1263" s="202" t="str">
        <f>IF(JURNAL!D1264="k",JURNAL!F1264,"")</f>
        <v/>
      </c>
      <c r="F1263" s="173" t="str">
        <f>IF(JURNAL!D1264="k",JURNAL!G1264,"")</f>
        <v/>
      </c>
      <c r="G1263" s="172" t="str">
        <f t="shared" si="42"/>
        <v/>
      </c>
      <c r="H1263" s="171" t="str">
        <f>IF(JURNAL!D1264="k",JURNAL!I1264,"")</f>
        <v/>
      </c>
      <c r="I1263" s="173" t="str">
        <f>IF(JURNAL!D1264="k",JURNAL!J1264,"")</f>
        <v/>
      </c>
      <c r="J1263" s="172" t="str">
        <f t="shared" si="43"/>
        <v/>
      </c>
      <c r="K1263" s="171" t="str">
        <f>IF(JURNAL!D1264="k",JURNAL!L1264,"")</f>
        <v/>
      </c>
      <c r="L1263" s="160"/>
    </row>
    <row r="1264" spans="2:12" x14ac:dyDescent="0.2">
      <c r="B1264" s="159"/>
      <c r="C1264" s="201" t="str">
        <f>IF(JURNAL!D1265="k",JURNAL!C1265,"")</f>
        <v/>
      </c>
      <c r="D1264" s="173" t="str">
        <f>IF(JURNAL!D1265="k",JURNAL!E1265,"")</f>
        <v/>
      </c>
      <c r="E1264" s="202" t="str">
        <f>IF(JURNAL!D1265="k",JURNAL!F1265,"")</f>
        <v/>
      </c>
      <c r="F1264" s="173" t="str">
        <f>IF(JURNAL!D1265="k",JURNAL!G1265,"")</f>
        <v/>
      </c>
      <c r="G1264" s="172" t="str">
        <f t="shared" si="42"/>
        <v/>
      </c>
      <c r="H1264" s="171" t="str">
        <f>IF(JURNAL!D1265="k",JURNAL!I1265,"")</f>
        <v/>
      </c>
      <c r="I1264" s="173" t="str">
        <f>IF(JURNAL!D1265="k",JURNAL!J1265,"")</f>
        <v/>
      </c>
      <c r="J1264" s="172" t="str">
        <f t="shared" si="43"/>
        <v/>
      </c>
      <c r="K1264" s="171" t="str">
        <f>IF(JURNAL!D1265="k",JURNAL!L1265,"")</f>
        <v/>
      </c>
      <c r="L1264" s="160"/>
    </row>
    <row r="1265" spans="2:12" x14ac:dyDescent="0.2">
      <c r="B1265" s="159"/>
      <c r="C1265" s="201" t="str">
        <f>IF(JURNAL!D1266="k",JURNAL!C1266,"")</f>
        <v/>
      </c>
      <c r="D1265" s="173" t="str">
        <f>IF(JURNAL!D1266="k",JURNAL!E1266,"")</f>
        <v/>
      </c>
      <c r="E1265" s="202" t="str">
        <f>IF(JURNAL!D1266="k",JURNAL!F1266,"")</f>
        <v/>
      </c>
      <c r="F1265" s="173" t="str">
        <f>IF(JURNAL!D1266="k",JURNAL!G1266,"")</f>
        <v/>
      </c>
      <c r="G1265" s="172" t="str">
        <f t="shared" si="42"/>
        <v/>
      </c>
      <c r="H1265" s="171" t="str">
        <f>IF(JURNAL!D1266="k",JURNAL!I1266,"")</f>
        <v/>
      </c>
      <c r="I1265" s="173" t="str">
        <f>IF(JURNAL!D1266="k",JURNAL!J1266,"")</f>
        <v/>
      </c>
      <c r="J1265" s="172" t="str">
        <f t="shared" si="43"/>
        <v/>
      </c>
      <c r="K1265" s="171" t="str">
        <f>IF(JURNAL!D1266="k",JURNAL!L1266,"")</f>
        <v/>
      </c>
      <c r="L1265" s="160"/>
    </row>
    <row r="1266" spans="2:12" x14ac:dyDescent="0.2">
      <c r="B1266" s="159"/>
      <c r="C1266" s="201" t="str">
        <f>IF(JURNAL!D1267="k",JURNAL!C1267,"")</f>
        <v/>
      </c>
      <c r="D1266" s="173" t="str">
        <f>IF(JURNAL!D1267="k",JURNAL!E1267,"")</f>
        <v/>
      </c>
      <c r="E1266" s="202" t="str">
        <f>IF(JURNAL!D1267="k",JURNAL!F1267,"")</f>
        <v/>
      </c>
      <c r="F1266" s="173" t="str">
        <f>IF(JURNAL!D1267="k",JURNAL!G1267,"")</f>
        <v/>
      </c>
      <c r="G1266" s="172" t="str">
        <f t="shared" si="42"/>
        <v/>
      </c>
      <c r="H1266" s="171" t="str">
        <f>IF(JURNAL!D1267="k",JURNAL!I1267,"")</f>
        <v/>
      </c>
      <c r="I1266" s="173" t="str">
        <f>IF(JURNAL!D1267="k",JURNAL!J1267,"")</f>
        <v/>
      </c>
      <c r="J1266" s="172" t="str">
        <f t="shared" si="43"/>
        <v/>
      </c>
      <c r="K1266" s="171" t="str">
        <f>IF(JURNAL!D1267="k",JURNAL!L1267,"")</f>
        <v/>
      </c>
      <c r="L1266" s="160"/>
    </row>
    <row r="1267" spans="2:12" x14ac:dyDescent="0.2">
      <c r="B1267" s="159"/>
      <c r="C1267" s="201" t="str">
        <f>IF(JURNAL!D1268="k",JURNAL!C1268,"")</f>
        <v/>
      </c>
      <c r="D1267" s="173" t="str">
        <f>IF(JURNAL!D1268="k",JURNAL!E1268,"")</f>
        <v/>
      </c>
      <c r="E1267" s="202" t="str">
        <f>IF(JURNAL!D1268="k",JURNAL!F1268,"")</f>
        <v/>
      </c>
      <c r="F1267" s="173" t="str">
        <f>IF(JURNAL!D1268="k",JURNAL!G1268,"")</f>
        <v/>
      </c>
      <c r="G1267" s="172" t="str">
        <f t="shared" si="42"/>
        <v/>
      </c>
      <c r="H1267" s="171" t="str">
        <f>IF(JURNAL!D1268="k",JURNAL!I1268,"")</f>
        <v/>
      </c>
      <c r="I1267" s="173" t="str">
        <f>IF(JURNAL!D1268="k",JURNAL!J1268,"")</f>
        <v/>
      </c>
      <c r="J1267" s="172" t="str">
        <f t="shared" si="43"/>
        <v/>
      </c>
      <c r="K1267" s="171" t="str">
        <f>IF(JURNAL!D1268="k",JURNAL!L1268,"")</f>
        <v/>
      </c>
      <c r="L1267" s="160"/>
    </row>
    <row r="1268" spans="2:12" x14ac:dyDescent="0.2">
      <c r="B1268" s="159"/>
      <c r="C1268" s="201" t="str">
        <f>IF(JURNAL!D1269="k",JURNAL!C1269,"")</f>
        <v/>
      </c>
      <c r="D1268" s="173" t="str">
        <f>IF(JURNAL!D1269="k",JURNAL!E1269,"")</f>
        <v/>
      </c>
      <c r="E1268" s="202" t="str">
        <f>IF(JURNAL!D1269="k",JURNAL!F1269,"")</f>
        <v/>
      </c>
      <c r="F1268" s="173" t="str">
        <f>IF(JURNAL!D1269="k",JURNAL!G1269,"")</f>
        <v/>
      </c>
      <c r="G1268" s="172" t="str">
        <f t="shared" si="42"/>
        <v/>
      </c>
      <c r="H1268" s="171" t="str">
        <f>IF(JURNAL!D1269="k",JURNAL!I1269,"")</f>
        <v/>
      </c>
      <c r="I1268" s="173" t="str">
        <f>IF(JURNAL!D1269="k",JURNAL!J1269,"")</f>
        <v/>
      </c>
      <c r="J1268" s="172" t="str">
        <f t="shared" si="43"/>
        <v/>
      </c>
      <c r="K1268" s="171" t="str">
        <f>IF(JURNAL!D1269="k",JURNAL!L1269,"")</f>
        <v/>
      </c>
      <c r="L1268" s="160"/>
    </row>
    <row r="1269" spans="2:12" x14ac:dyDescent="0.2">
      <c r="B1269" s="159"/>
      <c r="C1269" s="201" t="str">
        <f>IF(JURNAL!D1270="k",JURNAL!C1270,"")</f>
        <v/>
      </c>
      <c r="D1269" s="173" t="str">
        <f>IF(JURNAL!D1270="k",JURNAL!E1270,"")</f>
        <v/>
      </c>
      <c r="E1269" s="202" t="str">
        <f>IF(JURNAL!D1270="k",JURNAL!F1270,"")</f>
        <v/>
      </c>
      <c r="F1269" s="173" t="str">
        <f>IF(JURNAL!D1270="k",JURNAL!G1270,"")</f>
        <v/>
      </c>
      <c r="G1269" s="172" t="str">
        <f t="shared" si="42"/>
        <v/>
      </c>
      <c r="H1269" s="171" t="str">
        <f>IF(JURNAL!D1270="k",JURNAL!I1270,"")</f>
        <v/>
      </c>
      <c r="I1269" s="173" t="str">
        <f>IF(JURNAL!D1270="k",JURNAL!J1270,"")</f>
        <v/>
      </c>
      <c r="J1269" s="172" t="str">
        <f t="shared" si="43"/>
        <v/>
      </c>
      <c r="K1269" s="171" t="str">
        <f>IF(JURNAL!D1270="k",JURNAL!L1270,"")</f>
        <v/>
      </c>
      <c r="L1269" s="160"/>
    </row>
    <row r="1270" spans="2:12" x14ac:dyDescent="0.2">
      <c r="B1270" s="159"/>
      <c r="C1270" s="201" t="str">
        <f>IF(JURNAL!D1271="k",JURNAL!C1271,"")</f>
        <v/>
      </c>
      <c r="D1270" s="173" t="str">
        <f>IF(JURNAL!D1271="k",JURNAL!E1271,"")</f>
        <v/>
      </c>
      <c r="E1270" s="202" t="str">
        <f>IF(JURNAL!D1271="k",JURNAL!F1271,"")</f>
        <v/>
      </c>
      <c r="F1270" s="173" t="str">
        <f>IF(JURNAL!D1271="k",JURNAL!G1271,"")</f>
        <v/>
      </c>
      <c r="G1270" s="172" t="str">
        <f t="shared" si="42"/>
        <v/>
      </c>
      <c r="H1270" s="171" t="str">
        <f>IF(JURNAL!D1271="k",JURNAL!I1271,"")</f>
        <v/>
      </c>
      <c r="I1270" s="173" t="str">
        <f>IF(JURNAL!D1271="k",JURNAL!J1271,"")</f>
        <v/>
      </c>
      <c r="J1270" s="172" t="str">
        <f t="shared" si="43"/>
        <v/>
      </c>
      <c r="K1270" s="171" t="str">
        <f>IF(JURNAL!D1271="k",JURNAL!L1271,"")</f>
        <v/>
      </c>
      <c r="L1270" s="160"/>
    </row>
    <row r="1271" spans="2:12" x14ac:dyDescent="0.2">
      <c r="B1271" s="159"/>
      <c r="C1271" s="201" t="str">
        <f>IF(JURNAL!D1272="k",JURNAL!C1272,"")</f>
        <v/>
      </c>
      <c r="D1271" s="173" t="str">
        <f>IF(JURNAL!D1272="k",JURNAL!E1272,"")</f>
        <v/>
      </c>
      <c r="E1271" s="202" t="str">
        <f>IF(JURNAL!D1272="k",JURNAL!F1272,"")</f>
        <v/>
      </c>
      <c r="F1271" s="173" t="str">
        <f>IF(JURNAL!D1272="k",JURNAL!G1272,"")</f>
        <v/>
      </c>
      <c r="G1271" s="172" t="str">
        <f t="shared" si="42"/>
        <v/>
      </c>
      <c r="H1271" s="171" t="str">
        <f>IF(JURNAL!D1272="k",JURNAL!I1272,"")</f>
        <v/>
      </c>
      <c r="I1271" s="173" t="str">
        <f>IF(JURNAL!D1272="k",JURNAL!J1272,"")</f>
        <v/>
      </c>
      <c r="J1271" s="172" t="str">
        <f t="shared" si="43"/>
        <v/>
      </c>
      <c r="K1271" s="171" t="str">
        <f>IF(JURNAL!D1272="k",JURNAL!L1272,"")</f>
        <v/>
      </c>
      <c r="L1271" s="160"/>
    </row>
    <row r="1272" spans="2:12" x14ac:dyDescent="0.2">
      <c r="B1272" s="159"/>
      <c r="C1272" s="201" t="str">
        <f>IF(JURNAL!D1273="k",JURNAL!C1273,"")</f>
        <v/>
      </c>
      <c r="D1272" s="173" t="str">
        <f>IF(JURNAL!D1273="k",JURNAL!E1273,"")</f>
        <v/>
      </c>
      <c r="E1272" s="202" t="str">
        <f>IF(JURNAL!D1273="k",JURNAL!F1273,"")</f>
        <v/>
      </c>
      <c r="F1272" s="173" t="str">
        <f>IF(JURNAL!D1273="k",JURNAL!G1273,"")</f>
        <v/>
      </c>
      <c r="G1272" s="172" t="str">
        <f t="shared" si="42"/>
        <v/>
      </c>
      <c r="H1272" s="171" t="str">
        <f>IF(JURNAL!D1273="k",JURNAL!I1273,"")</f>
        <v/>
      </c>
      <c r="I1272" s="173" t="str">
        <f>IF(JURNAL!D1273="k",JURNAL!J1273,"")</f>
        <v/>
      </c>
      <c r="J1272" s="172" t="str">
        <f t="shared" si="43"/>
        <v/>
      </c>
      <c r="K1272" s="171" t="str">
        <f>IF(JURNAL!D1273="k",JURNAL!L1273,"")</f>
        <v/>
      </c>
      <c r="L1272" s="160"/>
    </row>
    <row r="1273" spans="2:12" x14ac:dyDescent="0.2">
      <c r="B1273" s="159"/>
      <c r="C1273" s="201" t="str">
        <f>IF(JURNAL!D1274="k",JURNAL!C1274,"")</f>
        <v/>
      </c>
      <c r="D1273" s="173" t="str">
        <f>IF(JURNAL!D1274="k",JURNAL!E1274,"")</f>
        <v/>
      </c>
      <c r="E1273" s="202" t="str">
        <f>IF(JURNAL!D1274="k",JURNAL!F1274,"")</f>
        <v/>
      </c>
      <c r="F1273" s="173" t="str">
        <f>IF(JURNAL!D1274="k",JURNAL!G1274,"")</f>
        <v/>
      </c>
      <c r="G1273" s="172" t="str">
        <f t="shared" si="42"/>
        <v/>
      </c>
      <c r="H1273" s="171" t="str">
        <f>IF(JURNAL!D1274="k",JURNAL!I1274,"")</f>
        <v/>
      </c>
      <c r="I1273" s="173" t="str">
        <f>IF(JURNAL!D1274="k",JURNAL!J1274,"")</f>
        <v/>
      </c>
      <c r="J1273" s="172" t="str">
        <f t="shared" si="43"/>
        <v/>
      </c>
      <c r="K1273" s="171" t="str">
        <f>IF(JURNAL!D1274="k",JURNAL!L1274,"")</f>
        <v/>
      </c>
      <c r="L1273" s="160"/>
    </row>
    <row r="1274" spans="2:12" x14ac:dyDescent="0.2">
      <c r="B1274" s="159"/>
      <c r="C1274" s="201" t="str">
        <f>IF(JURNAL!D1275="k",JURNAL!C1275,"")</f>
        <v/>
      </c>
      <c r="D1274" s="173" t="str">
        <f>IF(JURNAL!D1275="k",JURNAL!E1275,"")</f>
        <v/>
      </c>
      <c r="E1274" s="202" t="str">
        <f>IF(JURNAL!D1275="k",JURNAL!F1275,"")</f>
        <v/>
      </c>
      <c r="F1274" s="173" t="str">
        <f>IF(JURNAL!D1275="k",JURNAL!G1275,"")</f>
        <v/>
      </c>
      <c r="G1274" s="172" t="str">
        <f t="shared" si="42"/>
        <v/>
      </c>
      <c r="H1274" s="171" t="str">
        <f>IF(JURNAL!D1275="k",JURNAL!I1275,"")</f>
        <v/>
      </c>
      <c r="I1274" s="173" t="str">
        <f>IF(JURNAL!D1275="k",JURNAL!J1275,"")</f>
        <v/>
      </c>
      <c r="J1274" s="172" t="str">
        <f t="shared" si="43"/>
        <v/>
      </c>
      <c r="K1274" s="171" t="str">
        <f>IF(JURNAL!D1275="k",JURNAL!L1275,"")</f>
        <v/>
      </c>
      <c r="L1274" s="160"/>
    </row>
    <row r="1275" spans="2:12" x14ac:dyDescent="0.2">
      <c r="B1275" s="159"/>
      <c r="C1275" s="201" t="str">
        <f>IF(JURNAL!D1276="k",JURNAL!C1276,"")</f>
        <v/>
      </c>
      <c r="D1275" s="173" t="str">
        <f>IF(JURNAL!D1276="k",JURNAL!E1276,"")</f>
        <v/>
      </c>
      <c r="E1275" s="202" t="str">
        <f>IF(JURNAL!D1276="k",JURNAL!F1276,"")</f>
        <v/>
      </c>
      <c r="F1275" s="173" t="str">
        <f>IF(JURNAL!D1276="k",JURNAL!G1276,"")</f>
        <v/>
      </c>
      <c r="G1275" s="172" t="str">
        <f t="shared" si="42"/>
        <v/>
      </c>
      <c r="H1275" s="171" t="str">
        <f>IF(JURNAL!D1276="k",JURNAL!I1276,"")</f>
        <v/>
      </c>
      <c r="I1275" s="173" t="str">
        <f>IF(JURNAL!D1276="k",JURNAL!J1276,"")</f>
        <v/>
      </c>
      <c r="J1275" s="172" t="str">
        <f t="shared" si="43"/>
        <v/>
      </c>
      <c r="K1275" s="171" t="str">
        <f>IF(JURNAL!D1276="k",JURNAL!L1276,"")</f>
        <v/>
      </c>
      <c r="L1275" s="160"/>
    </row>
    <row r="1276" spans="2:12" x14ac:dyDescent="0.2">
      <c r="B1276" s="159"/>
      <c r="C1276" s="201" t="str">
        <f>IF(JURNAL!D1277="k",JURNAL!C1277,"")</f>
        <v/>
      </c>
      <c r="D1276" s="173" t="str">
        <f>IF(JURNAL!D1277="k",JURNAL!E1277,"")</f>
        <v/>
      </c>
      <c r="E1276" s="202" t="str">
        <f>IF(JURNAL!D1277="k",JURNAL!F1277,"")</f>
        <v/>
      </c>
      <c r="F1276" s="173" t="str">
        <f>IF(JURNAL!D1277="k",JURNAL!G1277,"")</f>
        <v/>
      </c>
      <c r="G1276" s="172" t="str">
        <f t="shared" si="42"/>
        <v/>
      </c>
      <c r="H1276" s="171" t="str">
        <f>IF(JURNAL!D1277="k",JURNAL!I1277,"")</f>
        <v/>
      </c>
      <c r="I1276" s="173" t="str">
        <f>IF(JURNAL!D1277="k",JURNAL!J1277,"")</f>
        <v/>
      </c>
      <c r="J1276" s="172" t="str">
        <f t="shared" si="43"/>
        <v/>
      </c>
      <c r="K1276" s="171" t="str">
        <f>IF(JURNAL!D1277="k",JURNAL!L1277,"")</f>
        <v/>
      </c>
      <c r="L1276" s="160"/>
    </row>
    <row r="1277" spans="2:12" x14ac:dyDescent="0.2">
      <c r="B1277" s="159"/>
      <c r="C1277" s="201" t="str">
        <f>IF(JURNAL!D1278="k",JURNAL!C1278,"")</f>
        <v/>
      </c>
      <c r="D1277" s="173" t="str">
        <f>IF(JURNAL!D1278="k",JURNAL!E1278,"")</f>
        <v/>
      </c>
      <c r="E1277" s="202" t="str">
        <f>IF(JURNAL!D1278="k",JURNAL!F1278,"")</f>
        <v/>
      </c>
      <c r="F1277" s="173" t="str">
        <f>IF(JURNAL!D1278="k",JURNAL!G1278,"")</f>
        <v/>
      </c>
      <c r="G1277" s="172" t="str">
        <f t="shared" si="42"/>
        <v/>
      </c>
      <c r="H1277" s="171" t="str">
        <f>IF(JURNAL!D1278="k",JURNAL!I1278,"")</f>
        <v/>
      </c>
      <c r="I1277" s="173" t="str">
        <f>IF(JURNAL!D1278="k",JURNAL!J1278,"")</f>
        <v/>
      </c>
      <c r="J1277" s="172" t="str">
        <f t="shared" si="43"/>
        <v/>
      </c>
      <c r="K1277" s="171" t="str">
        <f>IF(JURNAL!D1278="k",JURNAL!L1278,"")</f>
        <v/>
      </c>
      <c r="L1277" s="160"/>
    </row>
    <row r="1278" spans="2:12" x14ac:dyDescent="0.2">
      <c r="B1278" s="159"/>
      <c r="C1278" s="201" t="str">
        <f>IF(JURNAL!D1279="k",JURNAL!C1279,"")</f>
        <v/>
      </c>
      <c r="D1278" s="173" t="str">
        <f>IF(JURNAL!D1279="k",JURNAL!E1279,"")</f>
        <v/>
      </c>
      <c r="E1278" s="202" t="str">
        <f>IF(JURNAL!D1279="k",JURNAL!F1279,"")</f>
        <v/>
      </c>
      <c r="F1278" s="173" t="str">
        <f>IF(JURNAL!D1279="k",JURNAL!G1279,"")</f>
        <v/>
      </c>
      <c r="G1278" s="172" t="str">
        <f t="shared" si="42"/>
        <v/>
      </c>
      <c r="H1278" s="171" t="str">
        <f>IF(JURNAL!D1279="k",JURNAL!I1279,"")</f>
        <v/>
      </c>
      <c r="I1278" s="173" t="str">
        <f>IF(JURNAL!D1279="k",JURNAL!J1279,"")</f>
        <v/>
      </c>
      <c r="J1278" s="172" t="str">
        <f t="shared" si="43"/>
        <v/>
      </c>
      <c r="K1278" s="171" t="str">
        <f>IF(JURNAL!D1279="k",JURNAL!L1279,"")</f>
        <v/>
      </c>
      <c r="L1278" s="160"/>
    </row>
    <row r="1279" spans="2:12" x14ac:dyDescent="0.2">
      <c r="B1279" s="159"/>
      <c r="C1279" s="201" t="str">
        <f>IF(JURNAL!D1280="k",JURNAL!C1280,"")</f>
        <v/>
      </c>
      <c r="D1279" s="173" t="str">
        <f>IF(JURNAL!D1280="k",JURNAL!E1280,"")</f>
        <v/>
      </c>
      <c r="E1279" s="202" t="str">
        <f>IF(JURNAL!D1280="k",JURNAL!F1280,"")</f>
        <v/>
      </c>
      <c r="F1279" s="173" t="str">
        <f>IF(JURNAL!D1280="k",JURNAL!G1280,"")</f>
        <v/>
      </c>
      <c r="G1279" s="172" t="str">
        <f t="shared" si="42"/>
        <v/>
      </c>
      <c r="H1279" s="171" t="str">
        <f>IF(JURNAL!D1280="k",JURNAL!I1280,"")</f>
        <v/>
      </c>
      <c r="I1279" s="173" t="str">
        <f>IF(JURNAL!D1280="k",JURNAL!J1280,"")</f>
        <v/>
      </c>
      <c r="J1279" s="172" t="str">
        <f t="shared" si="43"/>
        <v/>
      </c>
      <c r="K1279" s="171" t="str">
        <f>IF(JURNAL!D1280="k",JURNAL!L1280,"")</f>
        <v/>
      </c>
      <c r="L1279" s="160"/>
    </row>
    <row r="1280" spans="2:12" x14ac:dyDescent="0.2">
      <c r="B1280" s="159"/>
      <c r="C1280" s="201" t="str">
        <f>IF(JURNAL!D1281="k",JURNAL!C1281,"")</f>
        <v/>
      </c>
      <c r="D1280" s="173" t="str">
        <f>IF(JURNAL!D1281="k",JURNAL!E1281,"")</f>
        <v/>
      </c>
      <c r="E1280" s="202" t="str">
        <f>IF(JURNAL!D1281="k",JURNAL!F1281,"")</f>
        <v/>
      </c>
      <c r="F1280" s="173" t="str">
        <f>IF(JURNAL!D1281="k",JURNAL!G1281,"")</f>
        <v/>
      </c>
      <c r="G1280" s="172" t="str">
        <f t="shared" si="42"/>
        <v/>
      </c>
      <c r="H1280" s="171" t="str">
        <f>IF(JURNAL!D1281="k",JURNAL!I1281,"")</f>
        <v/>
      </c>
      <c r="I1280" s="173" t="str">
        <f>IF(JURNAL!D1281="k",JURNAL!J1281,"")</f>
        <v/>
      </c>
      <c r="J1280" s="172" t="str">
        <f t="shared" si="43"/>
        <v/>
      </c>
      <c r="K1280" s="171" t="str">
        <f>IF(JURNAL!D1281="k",JURNAL!L1281,"")</f>
        <v/>
      </c>
      <c r="L1280" s="160"/>
    </row>
    <row r="1281" spans="2:12" x14ac:dyDescent="0.2">
      <c r="B1281" s="159"/>
      <c r="C1281" s="201" t="str">
        <f>IF(JURNAL!D1282="k",JURNAL!C1282,"")</f>
        <v/>
      </c>
      <c r="D1281" s="173" t="str">
        <f>IF(JURNAL!D1282="k",JURNAL!E1282,"")</f>
        <v/>
      </c>
      <c r="E1281" s="202" t="str">
        <f>IF(JURNAL!D1282="k",JURNAL!F1282,"")</f>
        <v/>
      </c>
      <c r="F1281" s="173" t="str">
        <f>IF(JURNAL!D1282="k",JURNAL!G1282,"")</f>
        <v/>
      </c>
      <c r="G1281" s="172" t="str">
        <f t="shared" si="42"/>
        <v/>
      </c>
      <c r="H1281" s="171" t="str">
        <f>IF(JURNAL!D1282="k",JURNAL!I1282,"")</f>
        <v/>
      </c>
      <c r="I1281" s="173" t="str">
        <f>IF(JURNAL!D1282="k",JURNAL!J1282,"")</f>
        <v/>
      </c>
      <c r="J1281" s="172" t="str">
        <f t="shared" si="43"/>
        <v/>
      </c>
      <c r="K1281" s="171" t="str">
        <f>IF(JURNAL!D1282="k",JURNAL!L1282,"")</f>
        <v/>
      </c>
      <c r="L1281" s="160"/>
    </row>
    <row r="1282" spans="2:12" x14ac:dyDescent="0.2">
      <c r="B1282" s="159"/>
      <c r="C1282" s="201" t="str">
        <f>IF(JURNAL!D1283="k",JURNAL!C1283,"")</f>
        <v/>
      </c>
      <c r="D1282" s="173" t="str">
        <f>IF(JURNAL!D1283="k",JURNAL!E1283,"")</f>
        <v/>
      </c>
      <c r="E1282" s="202" t="str">
        <f>IF(JURNAL!D1283="k",JURNAL!F1283,"")</f>
        <v/>
      </c>
      <c r="F1282" s="173" t="str">
        <f>IF(JURNAL!D1283="k",JURNAL!G1283,"")</f>
        <v/>
      </c>
      <c r="G1282" s="172" t="str">
        <f t="shared" si="42"/>
        <v/>
      </c>
      <c r="H1282" s="171" t="str">
        <f>IF(JURNAL!D1283="k",JURNAL!I1283,"")</f>
        <v/>
      </c>
      <c r="I1282" s="173" t="str">
        <f>IF(JURNAL!D1283="k",JURNAL!J1283,"")</f>
        <v/>
      </c>
      <c r="J1282" s="172" t="str">
        <f t="shared" si="43"/>
        <v/>
      </c>
      <c r="K1282" s="171" t="str">
        <f>IF(JURNAL!D1283="k",JURNAL!L1283,"")</f>
        <v/>
      </c>
      <c r="L1282" s="160"/>
    </row>
    <row r="1283" spans="2:12" x14ac:dyDescent="0.2">
      <c r="B1283" s="159"/>
      <c r="C1283" s="201" t="str">
        <f>IF(JURNAL!D1284="k",JURNAL!C1284,"")</f>
        <v/>
      </c>
      <c r="D1283" s="173" t="str">
        <f>IF(JURNAL!D1284="k",JURNAL!E1284,"")</f>
        <v/>
      </c>
      <c r="E1283" s="202" t="str">
        <f>IF(JURNAL!D1284="k",JURNAL!F1284,"")</f>
        <v/>
      </c>
      <c r="F1283" s="173" t="str">
        <f>IF(JURNAL!D1284="k",JURNAL!G1284,"")</f>
        <v/>
      </c>
      <c r="G1283" s="172" t="str">
        <f t="shared" si="42"/>
        <v/>
      </c>
      <c r="H1283" s="171" t="str">
        <f>IF(JURNAL!D1284="k",JURNAL!I1284,"")</f>
        <v/>
      </c>
      <c r="I1283" s="173" t="str">
        <f>IF(JURNAL!D1284="k",JURNAL!J1284,"")</f>
        <v/>
      </c>
      <c r="J1283" s="172" t="str">
        <f t="shared" si="43"/>
        <v/>
      </c>
      <c r="K1283" s="171" t="str">
        <f>IF(JURNAL!D1284="k",JURNAL!L1284,"")</f>
        <v/>
      </c>
      <c r="L1283" s="160"/>
    </row>
    <row r="1284" spans="2:12" x14ac:dyDescent="0.2">
      <c r="B1284" s="159"/>
      <c r="C1284" s="201" t="str">
        <f>IF(JURNAL!D1285="k",JURNAL!C1285,"")</f>
        <v/>
      </c>
      <c r="D1284" s="173" t="str">
        <f>IF(JURNAL!D1285="k",JURNAL!E1285,"")</f>
        <v/>
      </c>
      <c r="E1284" s="202" t="str">
        <f>IF(JURNAL!D1285="k",JURNAL!F1285,"")</f>
        <v/>
      </c>
      <c r="F1284" s="173" t="str">
        <f>IF(JURNAL!D1285="k",JURNAL!G1285,"")</f>
        <v/>
      </c>
      <c r="G1284" s="172" t="str">
        <f t="shared" si="42"/>
        <v/>
      </c>
      <c r="H1284" s="171" t="str">
        <f>IF(JURNAL!D1285="k",JURNAL!I1285,"")</f>
        <v/>
      </c>
      <c r="I1284" s="173" t="str">
        <f>IF(JURNAL!D1285="k",JURNAL!J1285,"")</f>
        <v/>
      </c>
      <c r="J1284" s="172" t="str">
        <f t="shared" si="43"/>
        <v/>
      </c>
      <c r="K1284" s="171" t="str">
        <f>IF(JURNAL!D1285="k",JURNAL!L1285,"")</f>
        <v/>
      </c>
      <c r="L1284" s="160"/>
    </row>
    <row r="1285" spans="2:12" x14ac:dyDescent="0.2">
      <c r="B1285" s="159"/>
      <c r="C1285" s="201" t="str">
        <f>IF(JURNAL!D1286="k",JURNAL!C1286,"")</f>
        <v/>
      </c>
      <c r="D1285" s="173" t="str">
        <f>IF(JURNAL!D1286="k",JURNAL!E1286,"")</f>
        <v/>
      </c>
      <c r="E1285" s="202" t="str">
        <f>IF(JURNAL!D1286="k",JURNAL!F1286,"")</f>
        <v/>
      </c>
      <c r="F1285" s="173" t="str">
        <f>IF(JURNAL!D1286="k",JURNAL!G1286,"")</f>
        <v/>
      </c>
      <c r="G1285" s="172" t="str">
        <f t="shared" si="42"/>
        <v/>
      </c>
      <c r="H1285" s="171" t="str">
        <f>IF(JURNAL!D1286="k",JURNAL!I1286,"")</f>
        <v/>
      </c>
      <c r="I1285" s="173" t="str">
        <f>IF(JURNAL!D1286="k",JURNAL!J1286,"")</f>
        <v/>
      </c>
      <c r="J1285" s="172" t="str">
        <f t="shared" si="43"/>
        <v/>
      </c>
      <c r="K1285" s="171" t="str">
        <f>IF(JURNAL!D1286="k",JURNAL!L1286,"")</f>
        <v/>
      </c>
      <c r="L1285" s="160"/>
    </row>
    <row r="1286" spans="2:12" x14ac:dyDescent="0.2">
      <c r="B1286" s="159"/>
      <c r="C1286" s="201" t="str">
        <f>IF(JURNAL!D1287="k",JURNAL!C1287,"")</f>
        <v/>
      </c>
      <c r="D1286" s="173" t="str">
        <f>IF(JURNAL!D1287="k",JURNAL!E1287,"")</f>
        <v/>
      </c>
      <c r="E1286" s="202" t="str">
        <f>IF(JURNAL!D1287="k",JURNAL!F1287,"")</f>
        <v/>
      </c>
      <c r="F1286" s="173" t="str">
        <f>IF(JURNAL!D1287="k",JURNAL!G1287,"")</f>
        <v/>
      </c>
      <c r="G1286" s="172" t="str">
        <f t="shared" si="42"/>
        <v/>
      </c>
      <c r="H1286" s="171" t="str">
        <f>IF(JURNAL!D1287="k",JURNAL!I1287,"")</f>
        <v/>
      </c>
      <c r="I1286" s="173" t="str">
        <f>IF(JURNAL!D1287="k",JURNAL!J1287,"")</f>
        <v/>
      </c>
      <c r="J1286" s="172" t="str">
        <f t="shared" si="43"/>
        <v/>
      </c>
      <c r="K1286" s="171" t="str">
        <f>IF(JURNAL!D1287="k",JURNAL!L1287,"")</f>
        <v/>
      </c>
      <c r="L1286" s="160"/>
    </row>
    <row r="1287" spans="2:12" x14ac:dyDescent="0.2">
      <c r="B1287" s="159"/>
      <c r="C1287" s="201" t="str">
        <f>IF(JURNAL!D1288="k",JURNAL!C1288,"")</f>
        <v/>
      </c>
      <c r="D1287" s="173" t="str">
        <f>IF(JURNAL!D1288="k",JURNAL!E1288,"")</f>
        <v/>
      </c>
      <c r="E1287" s="202" t="str">
        <f>IF(JURNAL!D1288="k",JURNAL!F1288,"")</f>
        <v/>
      </c>
      <c r="F1287" s="173" t="str">
        <f>IF(JURNAL!D1288="k",JURNAL!G1288,"")</f>
        <v/>
      </c>
      <c r="G1287" s="172" t="str">
        <f t="shared" si="42"/>
        <v/>
      </c>
      <c r="H1287" s="171" t="str">
        <f>IF(JURNAL!D1288="k",JURNAL!I1288,"")</f>
        <v/>
      </c>
      <c r="I1287" s="173" t="str">
        <f>IF(JURNAL!D1288="k",JURNAL!J1288,"")</f>
        <v/>
      </c>
      <c r="J1287" s="172" t="str">
        <f t="shared" si="43"/>
        <v/>
      </c>
      <c r="K1287" s="171" t="str">
        <f>IF(JURNAL!D1288="k",JURNAL!L1288,"")</f>
        <v/>
      </c>
      <c r="L1287" s="160"/>
    </row>
    <row r="1288" spans="2:12" x14ac:dyDescent="0.2">
      <c r="B1288" s="159"/>
      <c r="C1288" s="201" t="str">
        <f>IF(JURNAL!D1289="k",JURNAL!C1289,"")</f>
        <v/>
      </c>
      <c r="D1288" s="173" t="str">
        <f>IF(JURNAL!D1289="k",JURNAL!E1289,"")</f>
        <v/>
      </c>
      <c r="E1288" s="202" t="str">
        <f>IF(JURNAL!D1289="k",JURNAL!F1289,"")</f>
        <v/>
      </c>
      <c r="F1288" s="173" t="str">
        <f>IF(JURNAL!D1289="k",JURNAL!G1289,"")</f>
        <v/>
      </c>
      <c r="G1288" s="172" t="str">
        <f t="shared" si="42"/>
        <v/>
      </c>
      <c r="H1288" s="171" t="str">
        <f>IF(JURNAL!D1289="k",JURNAL!I1289,"")</f>
        <v/>
      </c>
      <c r="I1288" s="173" t="str">
        <f>IF(JURNAL!D1289="k",JURNAL!J1289,"")</f>
        <v/>
      </c>
      <c r="J1288" s="172" t="str">
        <f t="shared" si="43"/>
        <v/>
      </c>
      <c r="K1288" s="171" t="str">
        <f>IF(JURNAL!D1289="k",JURNAL!L1289,"")</f>
        <v/>
      </c>
      <c r="L1288" s="160"/>
    </row>
    <row r="1289" spans="2:12" x14ac:dyDescent="0.2">
      <c r="B1289" s="159"/>
      <c r="C1289" s="201" t="str">
        <f>IF(JURNAL!D1290="k",JURNAL!C1290,"")</f>
        <v/>
      </c>
      <c r="D1289" s="173" t="str">
        <f>IF(JURNAL!D1290="k",JURNAL!E1290,"")</f>
        <v/>
      </c>
      <c r="E1289" s="202" t="str">
        <f>IF(JURNAL!D1290="k",JURNAL!F1290,"")</f>
        <v/>
      </c>
      <c r="F1289" s="173" t="str">
        <f>IF(JURNAL!D1290="k",JURNAL!G1290,"")</f>
        <v/>
      </c>
      <c r="G1289" s="172" t="str">
        <f t="shared" si="42"/>
        <v/>
      </c>
      <c r="H1289" s="171" t="str">
        <f>IF(JURNAL!D1290="k",JURNAL!I1290,"")</f>
        <v/>
      </c>
      <c r="I1289" s="173" t="str">
        <f>IF(JURNAL!D1290="k",JURNAL!J1290,"")</f>
        <v/>
      </c>
      <c r="J1289" s="172" t="str">
        <f t="shared" si="43"/>
        <v/>
      </c>
      <c r="K1289" s="171" t="str">
        <f>IF(JURNAL!D1290="k",JURNAL!L1290,"")</f>
        <v/>
      </c>
      <c r="L1289" s="160"/>
    </row>
    <row r="1290" spans="2:12" x14ac:dyDescent="0.2">
      <c r="B1290" s="159"/>
      <c r="C1290" s="201" t="str">
        <f>IF(JURNAL!D1291="k",JURNAL!C1291,"")</f>
        <v/>
      </c>
      <c r="D1290" s="173" t="str">
        <f>IF(JURNAL!D1291="k",JURNAL!E1291,"")</f>
        <v/>
      </c>
      <c r="E1290" s="202" t="str">
        <f>IF(JURNAL!D1291="k",JURNAL!F1291,"")</f>
        <v/>
      </c>
      <c r="F1290" s="173" t="str">
        <f>IF(JURNAL!D1291="k",JURNAL!G1291,"")</f>
        <v/>
      </c>
      <c r="G1290" s="172" t="str">
        <f t="shared" si="42"/>
        <v/>
      </c>
      <c r="H1290" s="171" t="str">
        <f>IF(JURNAL!D1291="k",JURNAL!I1291,"")</f>
        <v/>
      </c>
      <c r="I1290" s="173" t="str">
        <f>IF(JURNAL!D1291="k",JURNAL!J1291,"")</f>
        <v/>
      </c>
      <c r="J1290" s="172" t="str">
        <f t="shared" si="43"/>
        <v/>
      </c>
      <c r="K1290" s="171" t="str">
        <f>IF(JURNAL!D1291="k",JURNAL!L1291,"")</f>
        <v/>
      </c>
      <c r="L1290" s="160"/>
    </row>
    <row r="1291" spans="2:12" x14ac:dyDescent="0.2">
      <c r="B1291" s="159"/>
      <c r="C1291" s="201" t="str">
        <f>IF(JURNAL!D1292="k",JURNAL!C1292,"")</f>
        <v/>
      </c>
      <c r="D1291" s="173" t="str">
        <f>IF(JURNAL!D1292="k",JURNAL!E1292,"")</f>
        <v/>
      </c>
      <c r="E1291" s="202" t="str">
        <f>IF(JURNAL!D1292="k",JURNAL!F1292,"")</f>
        <v/>
      </c>
      <c r="F1291" s="173" t="str">
        <f>IF(JURNAL!D1292="k",JURNAL!G1292,"")</f>
        <v/>
      </c>
      <c r="G1291" s="172" t="str">
        <f t="shared" si="42"/>
        <v/>
      </c>
      <c r="H1291" s="171" t="str">
        <f>IF(JURNAL!D1292="k",JURNAL!I1292,"")</f>
        <v/>
      </c>
      <c r="I1291" s="173" t="str">
        <f>IF(JURNAL!D1292="k",JURNAL!J1292,"")</f>
        <v/>
      </c>
      <c r="J1291" s="172" t="str">
        <f t="shared" si="43"/>
        <v/>
      </c>
      <c r="K1291" s="171" t="str">
        <f>IF(JURNAL!D1292="k",JURNAL!L1292,"")</f>
        <v/>
      </c>
      <c r="L1291" s="160"/>
    </row>
    <row r="1292" spans="2:12" x14ac:dyDescent="0.2">
      <c r="B1292" s="159"/>
      <c r="C1292" s="201" t="str">
        <f>IF(JURNAL!D1293="k",JURNAL!C1293,"")</f>
        <v/>
      </c>
      <c r="D1292" s="173" t="str">
        <f>IF(JURNAL!D1293="k",JURNAL!E1293,"")</f>
        <v/>
      </c>
      <c r="E1292" s="202" t="str">
        <f>IF(JURNAL!D1293="k",JURNAL!F1293,"")</f>
        <v/>
      </c>
      <c r="F1292" s="173" t="str">
        <f>IF(JURNAL!D1293="k",JURNAL!G1293,"")</f>
        <v/>
      </c>
      <c r="G1292" s="172" t="str">
        <f t="shared" si="42"/>
        <v/>
      </c>
      <c r="H1292" s="171" t="str">
        <f>IF(JURNAL!D1293="k",JURNAL!I1293,"")</f>
        <v/>
      </c>
      <c r="I1292" s="173" t="str">
        <f>IF(JURNAL!D1293="k",JURNAL!J1293,"")</f>
        <v/>
      </c>
      <c r="J1292" s="172" t="str">
        <f t="shared" si="43"/>
        <v/>
      </c>
      <c r="K1292" s="171" t="str">
        <f>IF(JURNAL!D1293="k",JURNAL!L1293,"")</f>
        <v/>
      </c>
      <c r="L1292" s="160"/>
    </row>
    <row r="1293" spans="2:12" x14ac:dyDescent="0.2">
      <c r="B1293" s="159"/>
      <c r="C1293" s="201" t="str">
        <f>IF(JURNAL!D1294="k",JURNAL!C1294,"")</f>
        <v/>
      </c>
      <c r="D1293" s="173" t="str">
        <f>IF(JURNAL!D1294="k",JURNAL!E1294,"")</f>
        <v/>
      </c>
      <c r="E1293" s="202" t="str">
        <f>IF(JURNAL!D1294="k",JURNAL!F1294,"")</f>
        <v/>
      </c>
      <c r="F1293" s="173" t="str">
        <f>IF(JURNAL!D1294="k",JURNAL!G1294,"")</f>
        <v/>
      </c>
      <c r="G1293" s="172" t="str">
        <f t="shared" si="42"/>
        <v/>
      </c>
      <c r="H1293" s="171" t="str">
        <f>IF(JURNAL!D1294="k",JURNAL!I1294,"")</f>
        <v/>
      </c>
      <c r="I1293" s="173" t="str">
        <f>IF(JURNAL!D1294="k",JURNAL!J1294,"")</f>
        <v/>
      </c>
      <c r="J1293" s="172" t="str">
        <f t="shared" si="43"/>
        <v/>
      </c>
      <c r="K1293" s="171" t="str">
        <f>IF(JURNAL!D1294="k",JURNAL!L1294,"")</f>
        <v/>
      </c>
      <c r="L1293" s="160"/>
    </row>
    <row r="1294" spans="2:12" x14ac:dyDescent="0.2">
      <c r="B1294" s="159"/>
      <c r="C1294" s="201" t="str">
        <f>IF(JURNAL!D1295="k",JURNAL!C1295,"")</f>
        <v/>
      </c>
      <c r="D1294" s="173" t="str">
        <f>IF(JURNAL!D1295="k",JURNAL!E1295,"")</f>
        <v/>
      </c>
      <c r="E1294" s="202" t="str">
        <f>IF(JURNAL!D1295="k",JURNAL!F1295,"")</f>
        <v/>
      </c>
      <c r="F1294" s="173" t="str">
        <f>IF(JURNAL!D1295="k",JURNAL!G1295,"")</f>
        <v/>
      </c>
      <c r="G1294" s="172" t="str">
        <f t="shared" si="42"/>
        <v/>
      </c>
      <c r="H1294" s="171" t="str">
        <f>IF(JURNAL!D1295="k",JURNAL!I1295,"")</f>
        <v/>
      </c>
      <c r="I1294" s="173" t="str">
        <f>IF(JURNAL!D1295="k",JURNAL!J1295,"")</f>
        <v/>
      </c>
      <c r="J1294" s="172" t="str">
        <f t="shared" si="43"/>
        <v/>
      </c>
      <c r="K1294" s="171" t="str">
        <f>IF(JURNAL!D1295="k",JURNAL!L1295,"")</f>
        <v/>
      </c>
      <c r="L1294" s="160"/>
    </row>
    <row r="1295" spans="2:12" x14ac:dyDescent="0.2">
      <c r="B1295" s="159"/>
      <c r="C1295" s="201" t="str">
        <f>IF(JURNAL!D1296="k",JURNAL!C1296,"")</f>
        <v/>
      </c>
      <c r="D1295" s="173" t="str">
        <f>IF(JURNAL!D1296="k",JURNAL!E1296,"")</f>
        <v/>
      </c>
      <c r="E1295" s="202" t="str">
        <f>IF(JURNAL!D1296="k",JURNAL!F1296,"")</f>
        <v/>
      </c>
      <c r="F1295" s="173" t="str">
        <f>IF(JURNAL!D1296="k",JURNAL!G1296,"")</f>
        <v/>
      </c>
      <c r="G1295" s="172" t="str">
        <f t="shared" si="42"/>
        <v/>
      </c>
      <c r="H1295" s="171" t="str">
        <f>IF(JURNAL!D1296="k",JURNAL!I1296,"")</f>
        <v/>
      </c>
      <c r="I1295" s="173" t="str">
        <f>IF(JURNAL!D1296="k",JURNAL!J1296,"")</f>
        <v/>
      </c>
      <c r="J1295" s="172" t="str">
        <f t="shared" si="43"/>
        <v/>
      </c>
      <c r="K1295" s="171" t="str">
        <f>IF(JURNAL!D1296="k",JURNAL!L1296,"")</f>
        <v/>
      </c>
      <c r="L1295" s="160"/>
    </row>
    <row r="1296" spans="2:12" x14ac:dyDescent="0.2">
      <c r="B1296" s="159"/>
      <c r="C1296" s="201" t="str">
        <f>IF(JURNAL!D1297="k",JURNAL!C1297,"")</f>
        <v/>
      </c>
      <c r="D1296" s="173" t="str">
        <f>IF(JURNAL!D1297="k",JURNAL!E1297,"")</f>
        <v/>
      </c>
      <c r="E1296" s="202" t="str">
        <f>IF(JURNAL!D1297="k",JURNAL!F1297,"")</f>
        <v/>
      </c>
      <c r="F1296" s="173" t="str">
        <f>IF(JURNAL!D1297="k",JURNAL!G1297,"")</f>
        <v/>
      </c>
      <c r="G1296" s="172" t="str">
        <f t="shared" si="42"/>
        <v/>
      </c>
      <c r="H1296" s="171" t="str">
        <f>IF(JURNAL!D1297="k",JURNAL!I1297,"")</f>
        <v/>
      </c>
      <c r="I1296" s="173" t="str">
        <f>IF(JURNAL!D1297="k",JURNAL!J1297,"")</f>
        <v/>
      </c>
      <c r="J1296" s="172" t="str">
        <f t="shared" si="43"/>
        <v/>
      </c>
      <c r="K1296" s="171" t="str">
        <f>IF(JURNAL!D1297="k",JURNAL!L1297,"")</f>
        <v/>
      </c>
      <c r="L1296" s="160"/>
    </row>
    <row r="1297" spans="2:12" x14ac:dyDescent="0.2">
      <c r="B1297" s="159"/>
      <c r="C1297" s="201" t="str">
        <f>IF(JURNAL!D1298="k",JURNAL!C1298,"")</f>
        <v/>
      </c>
      <c r="D1297" s="173" t="str">
        <f>IF(JURNAL!D1298="k",JURNAL!E1298,"")</f>
        <v/>
      </c>
      <c r="E1297" s="202" t="str">
        <f>IF(JURNAL!D1298="k",JURNAL!F1298,"")</f>
        <v/>
      </c>
      <c r="F1297" s="173" t="str">
        <f>IF(JURNAL!D1298="k",JURNAL!G1298,"")</f>
        <v/>
      </c>
      <c r="G1297" s="172" t="str">
        <f t="shared" si="42"/>
        <v/>
      </c>
      <c r="H1297" s="171" t="str">
        <f>IF(JURNAL!D1298="k",JURNAL!I1298,"")</f>
        <v/>
      </c>
      <c r="I1297" s="173" t="str">
        <f>IF(JURNAL!D1298="k",JURNAL!J1298,"")</f>
        <v/>
      </c>
      <c r="J1297" s="172" t="str">
        <f t="shared" si="43"/>
        <v/>
      </c>
      <c r="K1297" s="171" t="str">
        <f>IF(JURNAL!D1298="k",JURNAL!L1298,"")</f>
        <v/>
      </c>
      <c r="L1297" s="160"/>
    </row>
    <row r="1298" spans="2:12" x14ac:dyDescent="0.2">
      <c r="B1298" s="159"/>
      <c r="C1298" s="201" t="str">
        <f>IF(JURNAL!D1299="k",JURNAL!C1299,"")</f>
        <v/>
      </c>
      <c r="D1298" s="173" t="str">
        <f>IF(JURNAL!D1299="k",JURNAL!E1299,"")</f>
        <v/>
      </c>
      <c r="E1298" s="202" t="str">
        <f>IF(JURNAL!D1299="k",JURNAL!F1299,"")</f>
        <v/>
      </c>
      <c r="F1298" s="173" t="str">
        <f>IF(JURNAL!D1299="k",JURNAL!G1299,"")</f>
        <v/>
      </c>
      <c r="G1298" s="172" t="str">
        <f t="shared" si="42"/>
        <v/>
      </c>
      <c r="H1298" s="171" t="str">
        <f>IF(JURNAL!D1299="k",JURNAL!I1299,"")</f>
        <v/>
      </c>
      <c r="I1298" s="173" t="str">
        <f>IF(JURNAL!D1299="k",JURNAL!J1299,"")</f>
        <v/>
      </c>
      <c r="J1298" s="172" t="str">
        <f t="shared" si="43"/>
        <v/>
      </c>
      <c r="K1298" s="171" t="str">
        <f>IF(JURNAL!D1299="k",JURNAL!L1299,"")</f>
        <v/>
      </c>
      <c r="L1298" s="160"/>
    </row>
    <row r="1299" spans="2:12" x14ac:dyDescent="0.2">
      <c r="B1299" s="159"/>
      <c r="C1299" s="201" t="str">
        <f>IF(JURNAL!D1300="k",JURNAL!C1300,"")</f>
        <v/>
      </c>
      <c r="D1299" s="173" t="str">
        <f>IF(JURNAL!D1300="k",JURNAL!E1300,"")</f>
        <v/>
      </c>
      <c r="E1299" s="202" t="str">
        <f>IF(JURNAL!D1300="k",JURNAL!F1300,"")</f>
        <v/>
      </c>
      <c r="F1299" s="173" t="str">
        <f>IF(JURNAL!D1300="k",JURNAL!G1300,"")</f>
        <v/>
      </c>
      <c r="G1299" s="172" t="str">
        <f t="shared" si="42"/>
        <v/>
      </c>
      <c r="H1299" s="171" t="str">
        <f>IF(JURNAL!D1300="k",JURNAL!I1300,"")</f>
        <v/>
      </c>
      <c r="I1299" s="173" t="str">
        <f>IF(JURNAL!D1300="k",JURNAL!J1300,"")</f>
        <v/>
      </c>
      <c r="J1299" s="172" t="str">
        <f t="shared" si="43"/>
        <v/>
      </c>
      <c r="K1299" s="171" t="str">
        <f>IF(JURNAL!D1300="k",JURNAL!L1300,"")</f>
        <v/>
      </c>
      <c r="L1299" s="160"/>
    </row>
    <row r="1300" spans="2:12" x14ac:dyDescent="0.2">
      <c r="B1300" s="159"/>
      <c r="C1300" s="201" t="str">
        <f>IF(JURNAL!D1301="k",JURNAL!C1301,"")</f>
        <v/>
      </c>
      <c r="D1300" s="173" t="str">
        <f>IF(JURNAL!D1301="k",JURNAL!E1301,"")</f>
        <v/>
      </c>
      <c r="E1300" s="202" t="str">
        <f>IF(JURNAL!D1301="k",JURNAL!F1301,"")</f>
        <v/>
      </c>
      <c r="F1300" s="173" t="str">
        <f>IF(JURNAL!D1301="k",JURNAL!G1301,"")</f>
        <v/>
      </c>
      <c r="G1300" s="172" t="str">
        <f t="shared" si="42"/>
        <v/>
      </c>
      <c r="H1300" s="171" t="str">
        <f>IF(JURNAL!D1301="k",JURNAL!I1301,"")</f>
        <v/>
      </c>
      <c r="I1300" s="173" t="str">
        <f>IF(JURNAL!D1301="k",JURNAL!J1301,"")</f>
        <v/>
      </c>
      <c r="J1300" s="172" t="str">
        <f t="shared" si="43"/>
        <v/>
      </c>
      <c r="K1300" s="171" t="str">
        <f>IF(JURNAL!D1301="k",JURNAL!L1301,"")</f>
        <v/>
      </c>
      <c r="L1300" s="160"/>
    </row>
    <row r="1301" spans="2:12" x14ac:dyDescent="0.2">
      <c r="B1301" s="159"/>
      <c r="C1301" s="201" t="str">
        <f>IF(JURNAL!D1302="k",JURNAL!C1302,"")</f>
        <v/>
      </c>
      <c r="D1301" s="173" t="str">
        <f>IF(JURNAL!D1302="k",JURNAL!E1302,"")</f>
        <v/>
      </c>
      <c r="E1301" s="202" t="str">
        <f>IF(JURNAL!D1302="k",JURNAL!F1302,"")</f>
        <v/>
      </c>
      <c r="F1301" s="173" t="str">
        <f>IF(JURNAL!D1302="k",JURNAL!G1302,"")</f>
        <v/>
      </c>
      <c r="G1301" s="172" t="str">
        <f t="shared" si="42"/>
        <v/>
      </c>
      <c r="H1301" s="171" t="str">
        <f>IF(JURNAL!D1302="k",JURNAL!I1302,"")</f>
        <v/>
      </c>
      <c r="I1301" s="173" t="str">
        <f>IF(JURNAL!D1302="k",JURNAL!J1302,"")</f>
        <v/>
      </c>
      <c r="J1301" s="172" t="str">
        <f t="shared" si="43"/>
        <v/>
      </c>
      <c r="K1301" s="171" t="str">
        <f>IF(JURNAL!D1302="k",JURNAL!L1302,"")</f>
        <v/>
      </c>
      <c r="L1301" s="160"/>
    </row>
    <row r="1302" spans="2:12" x14ac:dyDescent="0.2">
      <c r="B1302" s="159"/>
      <c r="C1302" s="201" t="str">
        <f>IF(JURNAL!D1303="k",JURNAL!C1303,"")</f>
        <v/>
      </c>
      <c r="D1302" s="173" t="str">
        <f>IF(JURNAL!D1303="k",JURNAL!E1303,"")</f>
        <v/>
      </c>
      <c r="E1302" s="202" t="str">
        <f>IF(JURNAL!D1303="k",JURNAL!F1303,"")</f>
        <v/>
      </c>
      <c r="F1302" s="173" t="str">
        <f>IF(JURNAL!D1303="k",JURNAL!G1303,"")</f>
        <v/>
      </c>
      <c r="G1302" s="172" t="str">
        <f t="shared" si="42"/>
        <v/>
      </c>
      <c r="H1302" s="171" t="str">
        <f>IF(JURNAL!D1303="k",JURNAL!I1303,"")</f>
        <v/>
      </c>
      <c r="I1302" s="173" t="str">
        <f>IF(JURNAL!D1303="k",JURNAL!J1303,"")</f>
        <v/>
      </c>
      <c r="J1302" s="172" t="str">
        <f t="shared" si="43"/>
        <v/>
      </c>
      <c r="K1302" s="171" t="str">
        <f>IF(JURNAL!D1303="k",JURNAL!L1303,"")</f>
        <v/>
      </c>
      <c r="L1302" s="160"/>
    </row>
    <row r="1303" spans="2:12" x14ac:dyDescent="0.2">
      <c r="B1303" s="159"/>
      <c r="C1303" s="201" t="str">
        <f>IF(JURNAL!D1304="k",JURNAL!C1304,"")</f>
        <v/>
      </c>
      <c r="D1303" s="173" t="str">
        <f>IF(JURNAL!D1304="k",JURNAL!E1304,"")</f>
        <v/>
      </c>
      <c r="E1303" s="202" t="str">
        <f>IF(JURNAL!D1304="k",JURNAL!F1304,"")</f>
        <v/>
      </c>
      <c r="F1303" s="173" t="str">
        <f>IF(JURNAL!D1304="k",JURNAL!G1304,"")</f>
        <v/>
      </c>
      <c r="G1303" s="172" t="str">
        <f t="shared" si="42"/>
        <v/>
      </c>
      <c r="H1303" s="171" t="str">
        <f>IF(JURNAL!D1304="k",JURNAL!I1304,"")</f>
        <v/>
      </c>
      <c r="I1303" s="173" t="str">
        <f>IF(JURNAL!D1304="k",JURNAL!J1304,"")</f>
        <v/>
      </c>
      <c r="J1303" s="172" t="str">
        <f t="shared" si="43"/>
        <v/>
      </c>
      <c r="K1303" s="171" t="str">
        <f>IF(JURNAL!D1304="k",JURNAL!L1304,"")</f>
        <v/>
      </c>
      <c r="L1303" s="160"/>
    </row>
    <row r="1304" spans="2:12" x14ac:dyDescent="0.2">
      <c r="B1304" s="159"/>
      <c r="C1304" s="201" t="str">
        <f>IF(JURNAL!D1305="k",JURNAL!C1305,"")</f>
        <v/>
      </c>
      <c r="D1304" s="173" t="str">
        <f>IF(JURNAL!D1305="k",JURNAL!E1305,"")</f>
        <v/>
      </c>
      <c r="E1304" s="202" t="str">
        <f>IF(JURNAL!D1305="k",JURNAL!F1305,"")</f>
        <v/>
      </c>
      <c r="F1304" s="173" t="str">
        <f>IF(JURNAL!D1305="k",JURNAL!G1305,"")</f>
        <v/>
      </c>
      <c r="G1304" s="172" t="str">
        <f t="shared" si="42"/>
        <v/>
      </c>
      <c r="H1304" s="171" t="str">
        <f>IF(JURNAL!D1305="k",JURNAL!I1305,"")</f>
        <v/>
      </c>
      <c r="I1304" s="173" t="str">
        <f>IF(JURNAL!D1305="k",JURNAL!J1305,"")</f>
        <v/>
      </c>
      <c r="J1304" s="172" t="str">
        <f t="shared" si="43"/>
        <v/>
      </c>
      <c r="K1304" s="171" t="str">
        <f>IF(JURNAL!D1305="k",JURNAL!L1305,"")</f>
        <v/>
      </c>
      <c r="L1304" s="160"/>
    </row>
    <row r="1305" spans="2:12" x14ac:dyDescent="0.2">
      <c r="B1305" s="159"/>
      <c r="C1305" s="201" t="str">
        <f>IF(JURNAL!D1306="k",JURNAL!C1306,"")</f>
        <v/>
      </c>
      <c r="D1305" s="173" t="str">
        <f>IF(JURNAL!D1306="k",JURNAL!E1306,"")</f>
        <v/>
      </c>
      <c r="E1305" s="202" t="str">
        <f>IF(JURNAL!D1306="k",JURNAL!F1306,"")</f>
        <v/>
      </c>
      <c r="F1305" s="173" t="str">
        <f>IF(JURNAL!D1306="k",JURNAL!G1306,"")</f>
        <v/>
      </c>
      <c r="G1305" s="172" t="str">
        <f t="shared" si="42"/>
        <v/>
      </c>
      <c r="H1305" s="171" t="str">
        <f>IF(JURNAL!D1306="k",JURNAL!I1306,"")</f>
        <v/>
      </c>
      <c r="I1305" s="173" t="str">
        <f>IF(JURNAL!D1306="k",JURNAL!J1306,"")</f>
        <v/>
      </c>
      <c r="J1305" s="172" t="str">
        <f t="shared" si="43"/>
        <v/>
      </c>
      <c r="K1305" s="171" t="str">
        <f>IF(JURNAL!D1306="k",JURNAL!L1306,"")</f>
        <v/>
      </c>
      <c r="L1305" s="160"/>
    </row>
    <row r="1306" spans="2:12" x14ac:dyDescent="0.2">
      <c r="B1306" s="159"/>
      <c r="C1306" s="201" t="str">
        <f>IF(JURNAL!D1307="k",JURNAL!C1307,"")</f>
        <v/>
      </c>
      <c r="D1306" s="173" t="str">
        <f>IF(JURNAL!D1307="k",JURNAL!E1307,"")</f>
        <v/>
      </c>
      <c r="E1306" s="202" t="str">
        <f>IF(JURNAL!D1307="k",JURNAL!F1307,"")</f>
        <v/>
      </c>
      <c r="F1306" s="173" t="str">
        <f>IF(JURNAL!D1307="k",JURNAL!G1307,"")</f>
        <v/>
      </c>
      <c r="G1306" s="172" t="str">
        <f t="shared" si="42"/>
        <v/>
      </c>
      <c r="H1306" s="171" t="str">
        <f>IF(JURNAL!D1307="k",JURNAL!I1307,"")</f>
        <v/>
      </c>
      <c r="I1306" s="173" t="str">
        <f>IF(JURNAL!D1307="k",JURNAL!J1307,"")</f>
        <v/>
      </c>
      <c r="J1306" s="172" t="str">
        <f t="shared" si="43"/>
        <v/>
      </c>
      <c r="K1306" s="171" t="str">
        <f>IF(JURNAL!D1307="k",JURNAL!L1307,"")</f>
        <v/>
      </c>
      <c r="L1306" s="160"/>
    </row>
    <row r="1307" spans="2:12" x14ac:dyDescent="0.2">
      <c r="B1307" s="159"/>
      <c r="C1307" s="201" t="str">
        <f>IF(JURNAL!D1308="k",JURNAL!C1308,"")</f>
        <v/>
      </c>
      <c r="D1307" s="173" t="str">
        <f>IF(JURNAL!D1308="k",JURNAL!E1308,"")</f>
        <v/>
      </c>
      <c r="E1307" s="202" t="str">
        <f>IF(JURNAL!D1308="k",JURNAL!F1308,"")</f>
        <v/>
      </c>
      <c r="F1307" s="173" t="str">
        <f>IF(JURNAL!D1308="k",JURNAL!G1308,"")</f>
        <v/>
      </c>
      <c r="G1307" s="172" t="str">
        <f t="shared" si="42"/>
        <v/>
      </c>
      <c r="H1307" s="171" t="str">
        <f>IF(JURNAL!D1308="k",JURNAL!I1308,"")</f>
        <v/>
      </c>
      <c r="I1307" s="173" t="str">
        <f>IF(JURNAL!D1308="k",JURNAL!J1308,"")</f>
        <v/>
      </c>
      <c r="J1307" s="172" t="str">
        <f t="shared" si="43"/>
        <v/>
      </c>
      <c r="K1307" s="171" t="str">
        <f>IF(JURNAL!D1308="k",JURNAL!L1308,"")</f>
        <v/>
      </c>
      <c r="L1307" s="160"/>
    </row>
    <row r="1308" spans="2:12" x14ac:dyDescent="0.2">
      <c r="B1308" s="159"/>
      <c r="C1308" s="201" t="str">
        <f>IF(JURNAL!D1309="k",JURNAL!C1309,"")</f>
        <v/>
      </c>
      <c r="D1308" s="173" t="str">
        <f>IF(JURNAL!D1309="k",JURNAL!E1309,"")</f>
        <v/>
      </c>
      <c r="E1308" s="202" t="str">
        <f>IF(JURNAL!D1309="k",JURNAL!F1309,"")</f>
        <v/>
      </c>
      <c r="F1308" s="173" t="str">
        <f>IF(JURNAL!D1309="k",JURNAL!G1309,"")</f>
        <v/>
      </c>
      <c r="G1308" s="172" t="str">
        <f t="shared" si="42"/>
        <v/>
      </c>
      <c r="H1308" s="171" t="str">
        <f>IF(JURNAL!D1309="k",JURNAL!I1309,"")</f>
        <v/>
      </c>
      <c r="I1308" s="173" t="str">
        <f>IF(JURNAL!D1309="k",JURNAL!J1309,"")</f>
        <v/>
      </c>
      <c r="J1308" s="172" t="str">
        <f t="shared" si="43"/>
        <v/>
      </c>
      <c r="K1308" s="171" t="str">
        <f>IF(JURNAL!D1309="k",JURNAL!L1309,"")</f>
        <v/>
      </c>
      <c r="L1308" s="160"/>
    </row>
    <row r="1309" spans="2:12" x14ac:dyDescent="0.2">
      <c r="B1309" s="159"/>
      <c r="C1309" s="201" t="str">
        <f>IF(JURNAL!D1310="k",JURNAL!C1310,"")</f>
        <v/>
      </c>
      <c r="D1309" s="173" t="str">
        <f>IF(JURNAL!D1310="k",JURNAL!E1310,"")</f>
        <v/>
      </c>
      <c r="E1309" s="202" t="str">
        <f>IF(JURNAL!D1310="k",JURNAL!F1310,"")</f>
        <v/>
      </c>
      <c r="F1309" s="173" t="str">
        <f>IF(JURNAL!D1310="k",JURNAL!G1310,"")</f>
        <v/>
      </c>
      <c r="G1309" s="172" t="str">
        <f t="shared" si="42"/>
        <v/>
      </c>
      <c r="H1309" s="171" t="str">
        <f>IF(JURNAL!D1310="k",JURNAL!I1310,"")</f>
        <v/>
      </c>
      <c r="I1309" s="173" t="str">
        <f>IF(JURNAL!D1310="k",JURNAL!J1310,"")</f>
        <v/>
      </c>
      <c r="J1309" s="172" t="str">
        <f t="shared" si="43"/>
        <v/>
      </c>
      <c r="K1309" s="171" t="str">
        <f>IF(JURNAL!D1310="k",JURNAL!L1310,"")</f>
        <v/>
      </c>
      <c r="L1309" s="160"/>
    </row>
    <row r="1310" spans="2:12" x14ac:dyDescent="0.2">
      <c r="B1310" s="159"/>
      <c r="C1310" s="201" t="str">
        <f>IF(JURNAL!D1311="k",JURNAL!C1311,"")</f>
        <v/>
      </c>
      <c r="D1310" s="173" t="str">
        <f>IF(JURNAL!D1311="k",JURNAL!E1311,"")</f>
        <v/>
      </c>
      <c r="E1310" s="202" t="str">
        <f>IF(JURNAL!D1311="k",JURNAL!F1311,"")</f>
        <v/>
      </c>
      <c r="F1310" s="173" t="str">
        <f>IF(JURNAL!D1311="k",JURNAL!G1311,"")</f>
        <v/>
      </c>
      <c r="G1310" s="172" t="str">
        <f t="shared" si="42"/>
        <v/>
      </c>
      <c r="H1310" s="171" t="str">
        <f>IF(JURNAL!D1311="k",JURNAL!I1311,"")</f>
        <v/>
      </c>
      <c r="I1310" s="173" t="str">
        <f>IF(JURNAL!D1311="k",JURNAL!J1311,"")</f>
        <v/>
      </c>
      <c r="J1310" s="172" t="str">
        <f t="shared" si="43"/>
        <v/>
      </c>
      <c r="K1310" s="171" t="str">
        <f>IF(JURNAL!D1311="k",JURNAL!L1311,"")</f>
        <v/>
      </c>
      <c r="L1310" s="160"/>
    </row>
    <row r="1311" spans="2:12" x14ac:dyDescent="0.2">
      <c r="B1311" s="159"/>
      <c r="C1311" s="201" t="str">
        <f>IF(JURNAL!D1312="k",JURNAL!C1312,"")</f>
        <v/>
      </c>
      <c r="D1311" s="173" t="str">
        <f>IF(JURNAL!D1312="k",JURNAL!E1312,"")</f>
        <v/>
      </c>
      <c r="E1311" s="202" t="str">
        <f>IF(JURNAL!D1312="k",JURNAL!F1312,"")</f>
        <v/>
      </c>
      <c r="F1311" s="173" t="str">
        <f>IF(JURNAL!D1312="k",JURNAL!G1312,"")</f>
        <v/>
      </c>
      <c r="G1311" s="172" t="str">
        <f t="shared" si="42"/>
        <v/>
      </c>
      <c r="H1311" s="171" t="str">
        <f>IF(JURNAL!D1312="k",JURNAL!I1312,"")</f>
        <v/>
      </c>
      <c r="I1311" s="173" t="str">
        <f>IF(JURNAL!D1312="k",JURNAL!J1312,"")</f>
        <v/>
      </c>
      <c r="J1311" s="172" t="str">
        <f t="shared" si="43"/>
        <v/>
      </c>
      <c r="K1311" s="171" t="str">
        <f>IF(JURNAL!D1312="k",JURNAL!L1312,"")</f>
        <v/>
      </c>
      <c r="L1311" s="160"/>
    </row>
    <row r="1312" spans="2:12" x14ac:dyDescent="0.2">
      <c r="B1312" s="159"/>
      <c r="C1312" s="201" t="str">
        <f>IF(JURNAL!D1313="k",JURNAL!C1313,"")</f>
        <v/>
      </c>
      <c r="D1312" s="173" t="str">
        <f>IF(JURNAL!D1313="k",JURNAL!E1313,"")</f>
        <v/>
      </c>
      <c r="E1312" s="202" t="str">
        <f>IF(JURNAL!D1313="k",JURNAL!F1313,"")</f>
        <v/>
      </c>
      <c r="F1312" s="173" t="str">
        <f>IF(JURNAL!D1313="k",JURNAL!G1313,"")</f>
        <v/>
      </c>
      <c r="G1312" s="172" t="str">
        <f t="shared" si="42"/>
        <v/>
      </c>
      <c r="H1312" s="171" t="str">
        <f>IF(JURNAL!D1313="k",JURNAL!I1313,"")</f>
        <v/>
      </c>
      <c r="I1312" s="173" t="str">
        <f>IF(JURNAL!D1313="k",JURNAL!J1313,"")</f>
        <v/>
      </c>
      <c r="J1312" s="172" t="str">
        <f t="shared" si="43"/>
        <v/>
      </c>
      <c r="K1312" s="171" t="str">
        <f>IF(JURNAL!D1313="k",JURNAL!L1313,"")</f>
        <v/>
      </c>
      <c r="L1312" s="160"/>
    </row>
    <row r="1313" spans="2:12" x14ac:dyDescent="0.2">
      <c r="B1313" s="159"/>
      <c r="C1313" s="201" t="str">
        <f>IF(JURNAL!D1314="k",JURNAL!C1314,"")</f>
        <v/>
      </c>
      <c r="D1313" s="173" t="str">
        <f>IF(JURNAL!D1314="k",JURNAL!E1314,"")</f>
        <v/>
      </c>
      <c r="E1313" s="202" t="str">
        <f>IF(JURNAL!D1314="k",JURNAL!F1314,"")</f>
        <v/>
      </c>
      <c r="F1313" s="173" t="str">
        <f>IF(JURNAL!D1314="k",JURNAL!G1314,"")</f>
        <v/>
      </c>
      <c r="G1313" s="172" t="str">
        <f t="shared" si="42"/>
        <v/>
      </c>
      <c r="H1313" s="171" t="str">
        <f>IF(JURNAL!D1314="k",JURNAL!I1314,"")</f>
        <v/>
      </c>
      <c r="I1313" s="173" t="str">
        <f>IF(JURNAL!D1314="k",JURNAL!J1314,"")</f>
        <v/>
      </c>
      <c r="J1313" s="172" t="str">
        <f t="shared" si="43"/>
        <v/>
      </c>
      <c r="K1313" s="171" t="str">
        <f>IF(JURNAL!D1314="k",JURNAL!L1314,"")</f>
        <v/>
      </c>
      <c r="L1313" s="160"/>
    </row>
    <row r="1314" spans="2:12" x14ac:dyDescent="0.2">
      <c r="B1314" s="159"/>
      <c r="C1314" s="201" t="str">
        <f>IF(JURNAL!D1315="k",JURNAL!C1315,"")</f>
        <v/>
      </c>
      <c r="D1314" s="173" t="str">
        <f>IF(JURNAL!D1315="k",JURNAL!E1315,"")</f>
        <v/>
      </c>
      <c r="E1314" s="202" t="str">
        <f>IF(JURNAL!D1315="k",JURNAL!F1315,"")</f>
        <v/>
      </c>
      <c r="F1314" s="173" t="str">
        <f>IF(JURNAL!D1315="k",JURNAL!G1315,"")</f>
        <v/>
      </c>
      <c r="G1314" s="172" t="str">
        <f t="shared" si="42"/>
        <v/>
      </c>
      <c r="H1314" s="171" t="str">
        <f>IF(JURNAL!D1315="k",JURNAL!I1315,"")</f>
        <v/>
      </c>
      <c r="I1314" s="173" t="str">
        <f>IF(JURNAL!D1315="k",JURNAL!J1315,"")</f>
        <v/>
      </c>
      <c r="J1314" s="172" t="str">
        <f t="shared" si="43"/>
        <v/>
      </c>
      <c r="K1314" s="171" t="str">
        <f>IF(JURNAL!D1315="k",JURNAL!L1315,"")</f>
        <v/>
      </c>
      <c r="L1314" s="160"/>
    </row>
    <row r="1315" spans="2:12" x14ac:dyDescent="0.2">
      <c r="B1315" s="159"/>
      <c r="C1315" s="201" t="str">
        <f>IF(JURNAL!D1316="k",JURNAL!C1316,"")</f>
        <v/>
      </c>
      <c r="D1315" s="173" t="str">
        <f>IF(JURNAL!D1316="k",JURNAL!E1316,"")</f>
        <v/>
      </c>
      <c r="E1315" s="202" t="str">
        <f>IF(JURNAL!D1316="k",JURNAL!F1316,"")</f>
        <v/>
      </c>
      <c r="F1315" s="173" t="str">
        <f>IF(JURNAL!D1316="k",JURNAL!G1316,"")</f>
        <v/>
      </c>
      <c r="G1315" s="172" t="str">
        <f t="shared" si="42"/>
        <v/>
      </c>
      <c r="H1315" s="171" t="str">
        <f>IF(JURNAL!D1316="k",JURNAL!I1316,"")</f>
        <v/>
      </c>
      <c r="I1315" s="173" t="str">
        <f>IF(JURNAL!D1316="k",JURNAL!J1316,"")</f>
        <v/>
      </c>
      <c r="J1315" s="172" t="str">
        <f t="shared" si="43"/>
        <v/>
      </c>
      <c r="K1315" s="171" t="str">
        <f>IF(JURNAL!D1316="k",JURNAL!L1316,"")</f>
        <v/>
      </c>
      <c r="L1315" s="160"/>
    </row>
    <row r="1316" spans="2:12" x14ac:dyDescent="0.2">
      <c r="B1316" s="159"/>
      <c r="C1316" s="201" t="str">
        <f>IF(JURNAL!D1317="k",JURNAL!C1317,"")</f>
        <v/>
      </c>
      <c r="D1316" s="173" t="str">
        <f>IF(JURNAL!D1317="k",JURNAL!E1317,"")</f>
        <v/>
      </c>
      <c r="E1316" s="202" t="str">
        <f>IF(JURNAL!D1317="k",JURNAL!F1317,"")</f>
        <v/>
      </c>
      <c r="F1316" s="173" t="str">
        <f>IF(JURNAL!D1317="k",JURNAL!G1317,"")</f>
        <v/>
      </c>
      <c r="G1316" s="172" t="str">
        <f t="shared" si="42"/>
        <v/>
      </c>
      <c r="H1316" s="171" t="str">
        <f>IF(JURNAL!D1317="k",JURNAL!I1317,"")</f>
        <v/>
      </c>
      <c r="I1316" s="173" t="str">
        <f>IF(JURNAL!D1317="k",JURNAL!J1317,"")</f>
        <v/>
      </c>
      <c r="J1316" s="172" t="str">
        <f t="shared" si="43"/>
        <v/>
      </c>
      <c r="K1316" s="171" t="str">
        <f>IF(JURNAL!D1317="k",JURNAL!L1317,"")</f>
        <v/>
      </c>
      <c r="L1316" s="160"/>
    </row>
    <row r="1317" spans="2:12" x14ac:dyDescent="0.2">
      <c r="B1317" s="159"/>
      <c r="C1317" s="201" t="str">
        <f>IF(JURNAL!D1318="k",JURNAL!C1318,"")</f>
        <v/>
      </c>
      <c r="D1317" s="173" t="str">
        <f>IF(JURNAL!D1318="k",JURNAL!E1318,"")</f>
        <v/>
      </c>
      <c r="E1317" s="202" t="str">
        <f>IF(JURNAL!D1318="k",JURNAL!F1318,"")</f>
        <v/>
      </c>
      <c r="F1317" s="173" t="str">
        <f>IF(JURNAL!D1318="k",JURNAL!G1318,"")</f>
        <v/>
      </c>
      <c r="G1317" s="172" t="str">
        <f t="shared" ref="G1317:G1380" si="44">IF(F1317="","",VLOOKUP(F1317,NamaAkun,2))</f>
        <v/>
      </c>
      <c r="H1317" s="171" t="str">
        <f>IF(JURNAL!D1318="k",JURNAL!I1318,"")</f>
        <v/>
      </c>
      <c r="I1317" s="173" t="str">
        <f>IF(JURNAL!D1318="k",JURNAL!J1318,"")</f>
        <v/>
      </c>
      <c r="J1317" s="172" t="str">
        <f t="shared" ref="J1317:J1380" si="45">IF(I1317="","",VLOOKUP(I1317,NamaAkun,2))</f>
        <v/>
      </c>
      <c r="K1317" s="171" t="str">
        <f>IF(JURNAL!D1318="k",JURNAL!L1318,"")</f>
        <v/>
      </c>
      <c r="L1317" s="160"/>
    </row>
    <row r="1318" spans="2:12" x14ac:dyDescent="0.2">
      <c r="B1318" s="159"/>
      <c r="C1318" s="201" t="str">
        <f>IF(JURNAL!D1319="k",JURNAL!C1319,"")</f>
        <v/>
      </c>
      <c r="D1318" s="173" t="str">
        <f>IF(JURNAL!D1319="k",JURNAL!E1319,"")</f>
        <v/>
      </c>
      <c r="E1318" s="202" t="str">
        <f>IF(JURNAL!D1319="k",JURNAL!F1319,"")</f>
        <v/>
      </c>
      <c r="F1318" s="173" t="str">
        <f>IF(JURNAL!D1319="k",JURNAL!G1319,"")</f>
        <v/>
      </c>
      <c r="G1318" s="172" t="str">
        <f t="shared" si="44"/>
        <v/>
      </c>
      <c r="H1318" s="171" t="str">
        <f>IF(JURNAL!D1319="k",JURNAL!I1319,"")</f>
        <v/>
      </c>
      <c r="I1318" s="173" t="str">
        <f>IF(JURNAL!D1319="k",JURNAL!J1319,"")</f>
        <v/>
      </c>
      <c r="J1318" s="172" t="str">
        <f t="shared" si="45"/>
        <v/>
      </c>
      <c r="K1318" s="171" t="str">
        <f>IF(JURNAL!D1319="k",JURNAL!L1319,"")</f>
        <v/>
      </c>
      <c r="L1318" s="160"/>
    </row>
    <row r="1319" spans="2:12" x14ac:dyDescent="0.2">
      <c r="B1319" s="159"/>
      <c r="C1319" s="201" t="str">
        <f>IF(JURNAL!D1320="k",JURNAL!C1320,"")</f>
        <v/>
      </c>
      <c r="D1319" s="173" t="str">
        <f>IF(JURNAL!D1320="k",JURNAL!E1320,"")</f>
        <v/>
      </c>
      <c r="E1319" s="202" t="str">
        <f>IF(JURNAL!D1320="k",JURNAL!F1320,"")</f>
        <v/>
      </c>
      <c r="F1319" s="173" t="str">
        <f>IF(JURNAL!D1320="k",JURNAL!G1320,"")</f>
        <v/>
      </c>
      <c r="G1319" s="172" t="str">
        <f t="shared" si="44"/>
        <v/>
      </c>
      <c r="H1319" s="171" t="str">
        <f>IF(JURNAL!D1320="k",JURNAL!I1320,"")</f>
        <v/>
      </c>
      <c r="I1319" s="173" t="str">
        <f>IF(JURNAL!D1320="k",JURNAL!J1320,"")</f>
        <v/>
      </c>
      <c r="J1319" s="172" t="str">
        <f t="shared" si="45"/>
        <v/>
      </c>
      <c r="K1319" s="171" t="str">
        <f>IF(JURNAL!D1320="k",JURNAL!L1320,"")</f>
        <v/>
      </c>
      <c r="L1319" s="160"/>
    </row>
    <row r="1320" spans="2:12" x14ac:dyDescent="0.2">
      <c r="B1320" s="159"/>
      <c r="C1320" s="201" t="str">
        <f>IF(JURNAL!D1321="k",JURNAL!C1321,"")</f>
        <v/>
      </c>
      <c r="D1320" s="173" t="str">
        <f>IF(JURNAL!D1321="k",JURNAL!E1321,"")</f>
        <v/>
      </c>
      <c r="E1320" s="202" t="str">
        <f>IF(JURNAL!D1321="k",JURNAL!F1321,"")</f>
        <v/>
      </c>
      <c r="F1320" s="173" t="str">
        <f>IF(JURNAL!D1321="k",JURNAL!G1321,"")</f>
        <v/>
      </c>
      <c r="G1320" s="172" t="str">
        <f t="shared" si="44"/>
        <v/>
      </c>
      <c r="H1320" s="171" t="str">
        <f>IF(JURNAL!D1321="k",JURNAL!I1321,"")</f>
        <v/>
      </c>
      <c r="I1320" s="173" t="str">
        <f>IF(JURNAL!D1321="k",JURNAL!J1321,"")</f>
        <v/>
      </c>
      <c r="J1320" s="172" t="str">
        <f t="shared" si="45"/>
        <v/>
      </c>
      <c r="K1320" s="171" t="str">
        <f>IF(JURNAL!D1321="k",JURNAL!L1321,"")</f>
        <v/>
      </c>
      <c r="L1320" s="160"/>
    </row>
    <row r="1321" spans="2:12" x14ac:dyDescent="0.2">
      <c r="B1321" s="159"/>
      <c r="C1321" s="201" t="str">
        <f>IF(JURNAL!D1322="k",JURNAL!C1322,"")</f>
        <v/>
      </c>
      <c r="D1321" s="173" t="str">
        <f>IF(JURNAL!D1322="k",JURNAL!E1322,"")</f>
        <v/>
      </c>
      <c r="E1321" s="202" t="str">
        <f>IF(JURNAL!D1322="k",JURNAL!F1322,"")</f>
        <v/>
      </c>
      <c r="F1321" s="173" t="str">
        <f>IF(JURNAL!D1322="k",JURNAL!G1322,"")</f>
        <v/>
      </c>
      <c r="G1321" s="172" t="str">
        <f t="shared" si="44"/>
        <v/>
      </c>
      <c r="H1321" s="171" t="str">
        <f>IF(JURNAL!D1322="k",JURNAL!I1322,"")</f>
        <v/>
      </c>
      <c r="I1321" s="173" t="str">
        <f>IF(JURNAL!D1322="k",JURNAL!J1322,"")</f>
        <v/>
      </c>
      <c r="J1321" s="172" t="str">
        <f t="shared" si="45"/>
        <v/>
      </c>
      <c r="K1321" s="171" t="str">
        <f>IF(JURNAL!D1322="k",JURNAL!L1322,"")</f>
        <v/>
      </c>
      <c r="L1321" s="160"/>
    </row>
    <row r="1322" spans="2:12" x14ac:dyDescent="0.2">
      <c r="B1322" s="159"/>
      <c r="C1322" s="201" t="str">
        <f>IF(JURNAL!D1323="k",JURNAL!C1323,"")</f>
        <v/>
      </c>
      <c r="D1322" s="173" t="str">
        <f>IF(JURNAL!D1323="k",JURNAL!E1323,"")</f>
        <v/>
      </c>
      <c r="E1322" s="202" t="str">
        <f>IF(JURNAL!D1323="k",JURNAL!F1323,"")</f>
        <v/>
      </c>
      <c r="F1322" s="173" t="str">
        <f>IF(JURNAL!D1323="k",JURNAL!G1323,"")</f>
        <v/>
      </c>
      <c r="G1322" s="172" t="str">
        <f t="shared" si="44"/>
        <v/>
      </c>
      <c r="H1322" s="171" t="str">
        <f>IF(JURNAL!D1323="k",JURNAL!I1323,"")</f>
        <v/>
      </c>
      <c r="I1322" s="173" t="str">
        <f>IF(JURNAL!D1323="k",JURNAL!J1323,"")</f>
        <v/>
      </c>
      <c r="J1322" s="172" t="str">
        <f t="shared" si="45"/>
        <v/>
      </c>
      <c r="K1322" s="171" t="str">
        <f>IF(JURNAL!D1323="k",JURNAL!L1323,"")</f>
        <v/>
      </c>
      <c r="L1322" s="160"/>
    </row>
    <row r="1323" spans="2:12" x14ac:dyDescent="0.2">
      <c r="B1323" s="159"/>
      <c r="C1323" s="201" t="str">
        <f>IF(JURNAL!D1324="k",JURNAL!C1324,"")</f>
        <v/>
      </c>
      <c r="D1323" s="173" t="str">
        <f>IF(JURNAL!D1324="k",JURNAL!E1324,"")</f>
        <v/>
      </c>
      <c r="E1323" s="202" t="str">
        <f>IF(JURNAL!D1324="k",JURNAL!F1324,"")</f>
        <v/>
      </c>
      <c r="F1323" s="173" t="str">
        <f>IF(JURNAL!D1324="k",JURNAL!G1324,"")</f>
        <v/>
      </c>
      <c r="G1323" s="172" t="str">
        <f t="shared" si="44"/>
        <v/>
      </c>
      <c r="H1323" s="171" t="str">
        <f>IF(JURNAL!D1324="k",JURNAL!I1324,"")</f>
        <v/>
      </c>
      <c r="I1323" s="173" t="str">
        <f>IF(JURNAL!D1324="k",JURNAL!J1324,"")</f>
        <v/>
      </c>
      <c r="J1323" s="172" t="str">
        <f t="shared" si="45"/>
        <v/>
      </c>
      <c r="K1323" s="171" t="str">
        <f>IF(JURNAL!D1324="k",JURNAL!L1324,"")</f>
        <v/>
      </c>
      <c r="L1323" s="160"/>
    </row>
    <row r="1324" spans="2:12" x14ac:dyDescent="0.2">
      <c r="B1324" s="159"/>
      <c r="C1324" s="201" t="str">
        <f>IF(JURNAL!D1325="k",JURNAL!C1325,"")</f>
        <v/>
      </c>
      <c r="D1324" s="173" t="str">
        <f>IF(JURNAL!D1325="k",JURNAL!E1325,"")</f>
        <v/>
      </c>
      <c r="E1324" s="202" t="str">
        <f>IF(JURNAL!D1325="k",JURNAL!F1325,"")</f>
        <v/>
      </c>
      <c r="F1324" s="173" t="str">
        <f>IF(JURNAL!D1325="k",JURNAL!G1325,"")</f>
        <v/>
      </c>
      <c r="G1324" s="172" t="str">
        <f t="shared" si="44"/>
        <v/>
      </c>
      <c r="H1324" s="171" t="str">
        <f>IF(JURNAL!D1325="k",JURNAL!I1325,"")</f>
        <v/>
      </c>
      <c r="I1324" s="173" t="str">
        <f>IF(JURNAL!D1325="k",JURNAL!J1325,"")</f>
        <v/>
      </c>
      <c r="J1324" s="172" t="str">
        <f t="shared" si="45"/>
        <v/>
      </c>
      <c r="K1324" s="171" t="str">
        <f>IF(JURNAL!D1325="k",JURNAL!L1325,"")</f>
        <v/>
      </c>
      <c r="L1324" s="160"/>
    </row>
    <row r="1325" spans="2:12" x14ac:dyDescent="0.2">
      <c r="B1325" s="159"/>
      <c r="C1325" s="201" t="str">
        <f>IF(JURNAL!D1326="k",JURNAL!C1326,"")</f>
        <v/>
      </c>
      <c r="D1325" s="173" t="str">
        <f>IF(JURNAL!D1326="k",JURNAL!E1326,"")</f>
        <v/>
      </c>
      <c r="E1325" s="202" t="str">
        <f>IF(JURNAL!D1326="k",JURNAL!F1326,"")</f>
        <v/>
      </c>
      <c r="F1325" s="173" t="str">
        <f>IF(JURNAL!D1326="k",JURNAL!G1326,"")</f>
        <v/>
      </c>
      <c r="G1325" s="172" t="str">
        <f t="shared" si="44"/>
        <v/>
      </c>
      <c r="H1325" s="171" t="str">
        <f>IF(JURNAL!D1326="k",JURNAL!I1326,"")</f>
        <v/>
      </c>
      <c r="I1325" s="173" t="str">
        <f>IF(JURNAL!D1326="k",JURNAL!J1326,"")</f>
        <v/>
      </c>
      <c r="J1325" s="172" t="str">
        <f t="shared" si="45"/>
        <v/>
      </c>
      <c r="K1325" s="171" t="str">
        <f>IF(JURNAL!D1326="k",JURNAL!L1326,"")</f>
        <v/>
      </c>
      <c r="L1325" s="160"/>
    </row>
    <row r="1326" spans="2:12" x14ac:dyDescent="0.2">
      <c r="B1326" s="159"/>
      <c r="C1326" s="201" t="str">
        <f>IF(JURNAL!D1327="k",JURNAL!C1327,"")</f>
        <v/>
      </c>
      <c r="D1326" s="173" t="str">
        <f>IF(JURNAL!D1327="k",JURNAL!E1327,"")</f>
        <v/>
      </c>
      <c r="E1326" s="202" t="str">
        <f>IF(JURNAL!D1327="k",JURNAL!F1327,"")</f>
        <v/>
      </c>
      <c r="F1326" s="173" t="str">
        <f>IF(JURNAL!D1327="k",JURNAL!G1327,"")</f>
        <v/>
      </c>
      <c r="G1326" s="172" t="str">
        <f t="shared" si="44"/>
        <v/>
      </c>
      <c r="H1326" s="171" t="str">
        <f>IF(JURNAL!D1327="k",JURNAL!I1327,"")</f>
        <v/>
      </c>
      <c r="I1326" s="173" t="str">
        <f>IF(JURNAL!D1327="k",JURNAL!J1327,"")</f>
        <v/>
      </c>
      <c r="J1326" s="172" t="str">
        <f t="shared" si="45"/>
        <v/>
      </c>
      <c r="K1326" s="171" t="str">
        <f>IF(JURNAL!D1327="k",JURNAL!L1327,"")</f>
        <v/>
      </c>
      <c r="L1326" s="160"/>
    </row>
    <row r="1327" spans="2:12" x14ac:dyDescent="0.2">
      <c r="B1327" s="159"/>
      <c r="C1327" s="201" t="str">
        <f>IF(JURNAL!D1328="k",JURNAL!C1328,"")</f>
        <v/>
      </c>
      <c r="D1327" s="173" t="str">
        <f>IF(JURNAL!D1328="k",JURNAL!E1328,"")</f>
        <v/>
      </c>
      <c r="E1327" s="202" t="str">
        <f>IF(JURNAL!D1328="k",JURNAL!F1328,"")</f>
        <v/>
      </c>
      <c r="F1327" s="173" t="str">
        <f>IF(JURNAL!D1328="k",JURNAL!G1328,"")</f>
        <v/>
      </c>
      <c r="G1327" s="172" t="str">
        <f t="shared" si="44"/>
        <v/>
      </c>
      <c r="H1327" s="171" t="str">
        <f>IF(JURNAL!D1328="k",JURNAL!I1328,"")</f>
        <v/>
      </c>
      <c r="I1327" s="173" t="str">
        <f>IF(JURNAL!D1328="k",JURNAL!J1328,"")</f>
        <v/>
      </c>
      <c r="J1327" s="172" t="str">
        <f t="shared" si="45"/>
        <v/>
      </c>
      <c r="K1327" s="171" t="str">
        <f>IF(JURNAL!D1328="k",JURNAL!L1328,"")</f>
        <v/>
      </c>
      <c r="L1327" s="160"/>
    </row>
    <row r="1328" spans="2:12" x14ac:dyDescent="0.2">
      <c r="B1328" s="159"/>
      <c r="C1328" s="201" t="str">
        <f>IF(JURNAL!D1329="k",JURNAL!C1329,"")</f>
        <v/>
      </c>
      <c r="D1328" s="173" t="str">
        <f>IF(JURNAL!D1329="k",JURNAL!E1329,"")</f>
        <v/>
      </c>
      <c r="E1328" s="202" t="str">
        <f>IF(JURNAL!D1329="k",JURNAL!F1329,"")</f>
        <v/>
      </c>
      <c r="F1328" s="173" t="str">
        <f>IF(JURNAL!D1329="k",JURNAL!G1329,"")</f>
        <v/>
      </c>
      <c r="G1328" s="172" t="str">
        <f t="shared" si="44"/>
        <v/>
      </c>
      <c r="H1328" s="171" t="str">
        <f>IF(JURNAL!D1329="k",JURNAL!I1329,"")</f>
        <v/>
      </c>
      <c r="I1328" s="173" t="str">
        <f>IF(JURNAL!D1329="k",JURNAL!J1329,"")</f>
        <v/>
      </c>
      <c r="J1328" s="172" t="str">
        <f t="shared" si="45"/>
        <v/>
      </c>
      <c r="K1328" s="171" t="str">
        <f>IF(JURNAL!D1329="k",JURNAL!L1329,"")</f>
        <v/>
      </c>
      <c r="L1328" s="160"/>
    </row>
    <row r="1329" spans="2:12" x14ac:dyDescent="0.2">
      <c r="B1329" s="159"/>
      <c r="C1329" s="201" t="str">
        <f>IF(JURNAL!D1330="k",JURNAL!C1330,"")</f>
        <v/>
      </c>
      <c r="D1329" s="173" t="str">
        <f>IF(JURNAL!D1330="k",JURNAL!E1330,"")</f>
        <v/>
      </c>
      <c r="E1329" s="202" t="str">
        <f>IF(JURNAL!D1330="k",JURNAL!F1330,"")</f>
        <v/>
      </c>
      <c r="F1329" s="173" t="str">
        <f>IF(JURNAL!D1330="k",JURNAL!G1330,"")</f>
        <v/>
      </c>
      <c r="G1329" s="172" t="str">
        <f t="shared" si="44"/>
        <v/>
      </c>
      <c r="H1329" s="171" t="str">
        <f>IF(JURNAL!D1330="k",JURNAL!I1330,"")</f>
        <v/>
      </c>
      <c r="I1329" s="173" t="str">
        <f>IF(JURNAL!D1330="k",JURNAL!J1330,"")</f>
        <v/>
      </c>
      <c r="J1329" s="172" t="str">
        <f t="shared" si="45"/>
        <v/>
      </c>
      <c r="K1329" s="171" t="str">
        <f>IF(JURNAL!D1330="k",JURNAL!L1330,"")</f>
        <v/>
      </c>
      <c r="L1329" s="160"/>
    </row>
    <row r="1330" spans="2:12" x14ac:dyDescent="0.2">
      <c r="B1330" s="159"/>
      <c r="C1330" s="201" t="str">
        <f>IF(JURNAL!D1331="k",JURNAL!C1331,"")</f>
        <v/>
      </c>
      <c r="D1330" s="173" t="str">
        <f>IF(JURNAL!D1331="k",JURNAL!E1331,"")</f>
        <v/>
      </c>
      <c r="E1330" s="202" t="str">
        <f>IF(JURNAL!D1331="k",JURNAL!F1331,"")</f>
        <v/>
      </c>
      <c r="F1330" s="173" t="str">
        <f>IF(JURNAL!D1331="k",JURNAL!G1331,"")</f>
        <v/>
      </c>
      <c r="G1330" s="172" t="str">
        <f t="shared" si="44"/>
        <v/>
      </c>
      <c r="H1330" s="171" t="str">
        <f>IF(JURNAL!D1331="k",JURNAL!I1331,"")</f>
        <v/>
      </c>
      <c r="I1330" s="173" t="str">
        <f>IF(JURNAL!D1331="k",JURNAL!J1331,"")</f>
        <v/>
      </c>
      <c r="J1330" s="172" t="str">
        <f t="shared" si="45"/>
        <v/>
      </c>
      <c r="K1330" s="171" t="str">
        <f>IF(JURNAL!D1331="k",JURNAL!L1331,"")</f>
        <v/>
      </c>
      <c r="L1330" s="160"/>
    </row>
    <row r="1331" spans="2:12" x14ac:dyDescent="0.2">
      <c r="B1331" s="159"/>
      <c r="C1331" s="201" t="str">
        <f>IF(JURNAL!D1332="k",JURNAL!C1332,"")</f>
        <v/>
      </c>
      <c r="D1331" s="173" t="str">
        <f>IF(JURNAL!D1332="k",JURNAL!E1332,"")</f>
        <v/>
      </c>
      <c r="E1331" s="202" t="str">
        <f>IF(JURNAL!D1332="k",JURNAL!F1332,"")</f>
        <v/>
      </c>
      <c r="F1331" s="173" t="str">
        <f>IF(JURNAL!D1332="k",JURNAL!G1332,"")</f>
        <v/>
      </c>
      <c r="G1331" s="172" t="str">
        <f t="shared" si="44"/>
        <v/>
      </c>
      <c r="H1331" s="171" t="str">
        <f>IF(JURNAL!D1332="k",JURNAL!I1332,"")</f>
        <v/>
      </c>
      <c r="I1331" s="173" t="str">
        <f>IF(JURNAL!D1332="k",JURNAL!J1332,"")</f>
        <v/>
      </c>
      <c r="J1331" s="172" t="str">
        <f t="shared" si="45"/>
        <v/>
      </c>
      <c r="K1331" s="171" t="str">
        <f>IF(JURNAL!D1332="k",JURNAL!L1332,"")</f>
        <v/>
      </c>
      <c r="L1331" s="160"/>
    </row>
    <row r="1332" spans="2:12" x14ac:dyDescent="0.2">
      <c r="B1332" s="159"/>
      <c r="C1332" s="201" t="str">
        <f>IF(JURNAL!D1333="k",JURNAL!C1333,"")</f>
        <v/>
      </c>
      <c r="D1332" s="173" t="str">
        <f>IF(JURNAL!D1333="k",JURNAL!E1333,"")</f>
        <v/>
      </c>
      <c r="E1332" s="202" t="str">
        <f>IF(JURNAL!D1333="k",JURNAL!F1333,"")</f>
        <v/>
      </c>
      <c r="F1332" s="173" t="str">
        <f>IF(JURNAL!D1333="k",JURNAL!G1333,"")</f>
        <v/>
      </c>
      <c r="G1332" s="172" t="str">
        <f t="shared" si="44"/>
        <v/>
      </c>
      <c r="H1332" s="171" t="str">
        <f>IF(JURNAL!D1333="k",JURNAL!I1333,"")</f>
        <v/>
      </c>
      <c r="I1332" s="173" t="str">
        <f>IF(JURNAL!D1333="k",JURNAL!J1333,"")</f>
        <v/>
      </c>
      <c r="J1332" s="172" t="str">
        <f t="shared" si="45"/>
        <v/>
      </c>
      <c r="K1332" s="171" t="str">
        <f>IF(JURNAL!D1333="k",JURNAL!L1333,"")</f>
        <v/>
      </c>
      <c r="L1332" s="160"/>
    </row>
    <row r="1333" spans="2:12" x14ac:dyDescent="0.2">
      <c r="B1333" s="159"/>
      <c r="C1333" s="201" t="str">
        <f>IF(JURNAL!D1334="k",JURNAL!C1334,"")</f>
        <v/>
      </c>
      <c r="D1333" s="173" t="str">
        <f>IF(JURNAL!D1334="k",JURNAL!E1334,"")</f>
        <v/>
      </c>
      <c r="E1333" s="202" t="str">
        <f>IF(JURNAL!D1334="k",JURNAL!F1334,"")</f>
        <v/>
      </c>
      <c r="F1333" s="173" t="str">
        <f>IF(JURNAL!D1334="k",JURNAL!G1334,"")</f>
        <v/>
      </c>
      <c r="G1333" s="172" t="str">
        <f t="shared" si="44"/>
        <v/>
      </c>
      <c r="H1333" s="171" t="str">
        <f>IF(JURNAL!D1334="k",JURNAL!I1334,"")</f>
        <v/>
      </c>
      <c r="I1333" s="173" t="str">
        <f>IF(JURNAL!D1334="k",JURNAL!J1334,"")</f>
        <v/>
      </c>
      <c r="J1333" s="172" t="str">
        <f t="shared" si="45"/>
        <v/>
      </c>
      <c r="K1333" s="171" t="str">
        <f>IF(JURNAL!D1334="k",JURNAL!L1334,"")</f>
        <v/>
      </c>
      <c r="L1333" s="160"/>
    </row>
    <row r="1334" spans="2:12" x14ac:dyDescent="0.2">
      <c r="B1334" s="159"/>
      <c r="C1334" s="201" t="str">
        <f>IF(JURNAL!D1335="k",JURNAL!C1335,"")</f>
        <v/>
      </c>
      <c r="D1334" s="173" t="str">
        <f>IF(JURNAL!D1335="k",JURNAL!E1335,"")</f>
        <v/>
      </c>
      <c r="E1334" s="202" t="str">
        <f>IF(JURNAL!D1335="k",JURNAL!F1335,"")</f>
        <v/>
      </c>
      <c r="F1334" s="173" t="str">
        <f>IF(JURNAL!D1335="k",JURNAL!G1335,"")</f>
        <v/>
      </c>
      <c r="G1334" s="172" t="str">
        <f t="shared" si="44"/>
        <v/>
      </c>
      <c r="H1334" s="171" t="str">
        <f>IF(JURNAL!D1335="k",JURNAL!I1335,"")</f>
        <v/>
      </c>
      <c r="I1334" s="173" t="str">
        <f>IF(JURNAL!D1335="k",JURNAL!J1335,"")</f>
        <v/>
      </c>
      <c r="J1334" s="172" t="str">
        <f t="shared" si="45"/>
        <v/>
      </c>
      <c r="K1334" s="171" t="str">
        <f>IF(JURNAL!D1335="k",JURNAL!L1335,"")</f>
        <v/>
      </c>
      <c r="L1334" s="160"/>
    </row>
    <row r="1335" spans="2:12" x14ac:dyDescent="0.2">
      <c r="B1335" s="159"/>
      <c r="C1335" s="201" t="str">
        <f>IF(JURNAL!D1336="k",JURNAL!C1336,"")</f>
        <v/>
      </c>
      <c r="D1335" s="173" t="str">
        <f>IF(JURNAL!D1336="k",JURNAL!E1336,"")</f>
        <v/>
      </c>
      <c r="E1335" s="202" t="str">
        <f>IF(JURNAL!D1336="k",JURNAL!F1336,"")</f>
        <v/>
      </c>
      <c r="F1335" s="173" t="str">
        <f>IF(JURNAL!D1336="k",JURNAL!G1336,"")</f>
        <v/>
      </c>
      <c r="G1335" s="172" t="str">
        <f t="shared" si="44"/>
        <v/>
      </c>
      <c r="H1335" s="171" t="str">
        <f>IF(JURNAL!D1336="k",JURNAL!I1336,"")</f>
        <v/>
      </c>
      <c r="I1335" s="173" t="str">
        <f>IF(JURNAL!D1336="k",JURNAL!J1336,"")</f>
        <v/>
      </c>
      <c r="J1335" s="172" t="str">
        <f t="shared" si="45"/>
        <v/>
      </c>
      <c r="K1335" s="171" t="str">
        <f>IF(JURNAL!D1336="k",JURNAL!L1336,"")</f>
        <v/>
      </c>
      <c r="L1335" s="160"/>
    </row>
    <row r="1336" spans="2:12" x14ac:dyDescent="0.2">
      <c r="B1336" s="159"/>
      <c r="C1336" s="201" t="str">
        <f>IF(JURNAL!D1337="k",JURNAL!C1337,"")</f>
        <v/>
      </c>
      <c r="D1336" s="173" t="str">
        <f>IF(JURNAL!D1337="k",JURNAL!E1337,"")</f>
        <v/>
      </c>
      <c r="E1336" s="202" t="str">
        <f>IF(JURNAL!D1337="k",JURNAL!F1337,"")</f>
        <v/>
      </c>
      <c r="F1336" s="173" t="str">
        <f>IF(JURNAL!D1337="k",JURNAL!G1337,"")</f>
        <v/>
      </c>
      <c r="G1336" s="172" t="str">
        <f t="shared" si="44"/>
        <v/>
      </c>
      <c r="H1336" s="171" t="str">
        <f>IF(JURNAL!D1337="k",JURNAL!I1337,"")</f>
        <v/>
      </c>
      <c r="I1336" s="173" t="str">
        <f>IF(JURNAL!D1337="k",JURNAL!J1337,"")</f>
        <v/>
      </c>
      <c r="J1336" s="172" t="str">
        <f t="shared" si="45"/>
        <v/>
      </c>
      <c r="K1336" s="171" t="str">
        <f>IF(JURNAL!D1337="k",JURNAL!L1337,"")</f>
        <v/>
      </c>
      <c r="L1336" s="160"/>
    </row>
    <row r="1337" spans="2:12" x14ac:dyDescent="0.2">
      <c r="B1337" s="159"/>
      <c r="C1337" s="201" t="str">
        <f>IF(JURNAL!D1338="k",JURNAL!C1338,"")</f>
        <v/>
      </c>
      <c r="D1337" s="173" t="str">
        <f>IF(JURNAL!D1338="k",JURNAL!E1338,"")</f>
        <v/>
      </c>
      <c r="E1337" s="202" t="str">
        <f>IF(JURNAL!D1338="k",JURNAL!F1338,"")</f>
        <v/>
      </c>
      <c r="F1337" s="173" t="str">
        <f>IF(JURNAL!D1338="k",JURNAL!G1338,"")</f>
        <v/>
      </c>
      <c r="G1337" s="172" t="str">
        <f t="shared" si="44"/>
        <v/>
      </c>
      <c r="H1337" s="171" t="str">
        <f>IF(JURNAL!D1338="k",JURNAL!I1338,"")</f>
        <v/>
      </c>
      <c r="I1337" s="173" t="str">
        <f>IF(JURNAL!D1338="k",JURNAL!J1338,"")</f>
        <v/>
      </c>
      <c r="J1337" s="172" t="str">
        <f t="shared" si="45"/>
        <v/>
      </c>
      <c r="K1337" s="171" t="str">
        <f>IF(JURNAL!D1338="k",JURNAL!L1338,"")</f>
        <v/>
      </c>
      <c r="L1337" s="160"/>
    </row>
    <row r="1338" spans="2:12" x14ac:dyDescent="0.2">
      <c r="B1338" s="159"/>
      <c r="C1338" s="201" t="str">
        <f>IF(JURNAL!D1339="k",JURNAL!C1339,"")</f>
        <v/>
      </c>
      <c r="D1338" s="173" t="str">
        <f>IF(JURNAL!D1339="k",JURNAL!E1339,"")</f>
        <v/>
      </c>
      <c r="E1338" s="202" t="str">
        <f>IF(JURNAL!D1339="k",JURNAL!F1339,"")</f>
        <v/>
      </c>
      <c r="F1338" s="173" t="str">
        <f>IF(JURNAL!D1339="k",JURNAL!G1339,"")</f>
        <v/>
      </c>
      <c r="G1338" s="172" t="str">
        <f t="shared" si="44"/>
        <v/>
      </c>
      <c r="H1338" s="171" t="str">
        <f>IF(JURNAL!D1339="k",JURNAL!I1339,"")</f>
        <v/>
      </c>
      <c r="I1338" s="173" t="str">
        <f>IF(JURNAL!D1339="k",JURNAL!J1339,"")</f>
        <v/>
      </c>
      <c r="J1338" s="172" t="str">
        <f t="shared" si="45"/>
        <v/>
      </c>
      <c r="K1338" s="171" t="str">
        <f>IF(JURNAL!D1339="k",JURNAL!L1339,"")</f>
        <v/>
      </c>
      <c r="L1338" s="160"/>
    </row>
    <row r="1339" spans="2:12" x14ac:dyDescent="0.2">
      <c r="B1339" s="159"/>
      <c r="C1339" s="201" t="str">
        <f>IF(JURNAL!D1340="k",JURNAL!C1340,"")</f>
        <v/>
      </c>
      <c r="D1339" s="173" t="str">
        <f>IF(JURNAL!D1340="k",JURNAL!E1340,"")</f>
        <v/>
      </c>
      <c r="E1339" s="202" t="str">
        <f>IF(JURNAL!D1340="k",JURNAL!F1340,"")</f>
        <v/>
      </c>
      <c r="F1339" s="173" t="str">
        <f>IF(JURNAL!D1340="k",JURNAL!G1340,"")</f>
        <v/>
      </c>
      <c r="G1339" s="172" t="str">
        <f t="shared" si="44"/>
        <v/>
      </c>
      <c r="H1339" s="171" t="str">
        <f>IF(JURNAL!D1340="k",JURNAL!I1340,"")</f>
        <v/>
      </c>
      <c r="I1339" s="173" t="str">
        <f>IF(JURNAL!D1340="k",JURNAL!J1340,"")</f>
        <v/>
      </c>
      <c r="J1339" s="172" t="str">
        <f t="shared" si="45"/>
        <v/>
      </c>
      <c r="K1339" s="171" t="str">
        <f>IF(JURNAL!D1340="k",JURNAL!L1340,"")</f>
        <v/>
      </c>
      <c r="L1339" s="160"/>
    </row>
    <row r="1340" spans="2:12" x14ac:dyDescent="0.2">
      <c r="B1340" s="159"/>
      <c r="C1340" s="201" t="str">
        <f>IF(JURNAL!D1341="k",JURNAL!C1341,"")</f>
        <v/>
      </c>
      <c r="D1340" s="173" t="str">
        <f>IF(JURNAL!D1341="k",JURNAL!E1341,"")</f>
        <v/>
      </c>
      <c r="E1340" s="202" t="str">
        <f>IF(JURNAL!D1341="k",JURNAL!F1341,"")</f>
        <v/>
      </c>
      <c r="F1340" s="173" t="str">
        <f>IF(JURNAL!D1341="k",JURNAL!G1341,"")</f>
        <v/>
      </c>
      <c r="G1340" s="172" t="str">
        <f t="shared" si="44"/>
        <v/>
      </c>
      <c r="H1340" s="171" t="str">
        <f>IF(JURNAL!D1341="k",JURNAL!I1341,"")</f>
        <v/>
      </c>
      <c r="I1340" s="173" t="str">
        <f>IF(JURNAL!D1341="k",JURNAL!J1341,"")</f>
        <v/>
      </c>
      <c r="J1340" s="172" t="str">
        <f t="shared" si="45"/>
        <v/>
      </c>
      <c r="K1340" s="171" t="str">
        <f>IF(JURNAL!D1341="k",JURNAL!L1341,"")</f>
        <v/>
      </c>
      <c r="L1340" s="160"/>
    </row>
    <row r="1341" spans="2:12" x14ac:dyDescent="0.2">
      <c r="B1341" s="159"/>
      <c r="C1341" s="201" t="str">
        <f>IF(JURNAL!D1342="k",JURNAL!C1342,"")</f>
        <v/>
      </c>
      <c r="D1341" s="173" t="str">
        <f>IF(JURNAL!D1342="k",JURNAL!E1342,"")</f>
        <v/>
      </c>
      <c r="E1341" s="202" t="str">
        <f>IF(JURNAL!D1342="k",JURNAL!F1342,"")</f>
        <v/>
      </c>
      <c r="F1341" s="173" t="str">
        <f>IF(JURNAL!D1342="k",JURNAL!G1342,"")</f>
        <v/>
      </c>
      <c r="G1341" s="172" t="str">
        <f t="shared" si="44"/>
        <v/>
      </c>
      <c r="H1341" s="171" t="str">
        <f>IF(JURNAL!D1342="k",JURNAL!I1342,"")</f>
        <v/>
      </c>
      <c r="I1341" s="173" t="str">
        <f>IF(JURNAL!D1342="k",JURNAL!J1342,"")</f>
        <v/>
      </c>
      <c r="J1341" s="172" t="str">
        <f t="shared" si="45"/>
        <v/>
      </c>
      <c r="K1341" s="171" t="str">
        <f>IF(JURNAL!D1342="k",JURNAL!L1342,"")</f>
        <v/>
      </c>
      <c r="L1341" s="160"/>
    </row>
    <row r="1342" spans="2:12" x14ac:dyDescent="0.2">
      <c r="B1342" s="159"/>
      <c r="C1342" s="201" t="str">
        <f>IF(JURNAL!D1343="k",JURNAL!C1343,"")</f>
        <v/>
      </c>
      <c r="D1342" s="173" t="str">
        <f>IF(JURNAL!D1343="k",JURNAL!E1343,"")</f>
        <v/>
      </c>
      <c r="E1342" s="202" t="str">
        <f>IF(JURNAL!D1343="k",JURNAL!F1343,"")</f>
        <v/>
      </c>
      <c r="F1342" s="173" t="str">
        <f>IF(JURNAL!D1343="k",JURNAL!G1343,"")</f>
        <v/>
      </c>
      <c r="G1342" s="172" t="str">
        <f t="shared" si="44"/>
        <v/>
      </c>
      <c r="H1342" s="171" t="str">
        <f>IF(JURNAL!D1343="k",JURNAL!I1343,"")</f>
        <v/>
      </c>
      <c r="I1342" s="173" t="str">
        <f>IF(JURNAL!D1343="k",JURNAL!J1343,"")</f>
        <v/>
      </c>
      <c r="J1342" s="172" t="str">
        <f t="shared" si="45"/>
        <v/>
      </c>
      <c r="K1342" s="171" t="str">
        <f>IF(JURNAL!D1343="k",JURNAL!L1343,"")</f>
        <v/>
      </c>
      <c r="L1342" s="160"/>
    </row>
    <row r="1343" spans="2:12" x14ac:dyDescent="0.2">
      <c r="B1343" s="159"/>
      <c r="C1343" s="201" t="str">
        <f>IF(JURNAL!D1344="k",JURNAL!C1344,"")</f>
        <v/>
      </c>
      <c r="D1343" s="173" t="str">
        <f>IF(JURNAL!D1344="k",JURNAL!E1344,"")</f>
        <v/>
      </c>
      <c r="E1343" s="202" t="str">
        <f>IF(JURNAL!D1344="k",JURNAL!F1344,"")</f>
        <v/>
      </c>
      <c r="F1343" s="173" t="str">
        <f>IF(JURNAL!D1344="k",JURNAL!G1344,"")</f>
        <v/>
      </c>
      <c r="G1343" s="172" t="str">
        <f t="shared" si="44"/>
        <v/>
      </c>
      <c r="H1343" s="171" t="str">
        <f>IF(JURNAL!D1344="k",JURNAL!I1344,"")</f>
        <v/>
      </c>
      <c r="I1343" s="173" t="str">
        <f>IF(JURNAL!D1344="k",JURNAL!J1344,"")</f>
        <v/>
      </c>
      <c r="J1343" s="172" t="str">
        <f t="shared" si="45"/>
        <v/>
      </c>
      <c r="K1343" s="171" t="str">
        <f>IF(JURNAL!D1344="k",JURNAL!L1344,"")</f>
        <v/>
      </c>
      <c r="L1343" s="160"/>
    </row>
    <row r="1344" spans="2:12" x14ac:dyDescent="0.2">
      <c r="B1344" s="159"/>
      <c r="C1344" s="201" t="str">
        <f>IF(JURNAL!D1345="k",JURNAL!C1345,"")</f>
        <v/>
      </c>
      <c r="D1344" s="173" t="str">
        <f>IF(JURNAL!D1345="k",JURNAL!E1345,"")</f>
        <v/>
      </c>
      <c r="E1344" s="202" t="str">
        <f>IF(JURNAL!D1345="k",JURNAL!F1345,"")</f>
        <v/>
      </c>
      <c r="F1344" s="173" t="str">
        <f>IF(JURNAL!D1345="k",JURNAL!G1345,"")</f>
        <v/>
      </c>
      <c r="G1344" s="172" t="str">
        <f t="shared" si="44"/>
        <v/>
      </c>
      <c r="H1344" s="171" t="str">
        <f>IF(JURNAL!D1345="k",JURNAL!I1345,"")</f>
        <v/>
      </c>
      <c r="I1344" s="173" t="str">
        <f>IF(JURNAL!D1345="k",JURNAL!J1345,"")</f>
        <v/>
      </c>
      <c r="J1344" s="172" t="str">
        <f t="shared" si="45"/>
        <v/>
      </c>
      <c r="K1344" s="171" t="str">
        <f>IF(JURNAL!D1345="k",JURNAL!L1345,"")</f>
        <v/>
      </c>
      <c r="L1344" s="160"/>
    </row>
    <row r="1345" spans="2:12" x14ac:dyDescent="0.2">
      <c r="B1345" s="159"/>
      <c r="C1345" s="201" t="str">
        <f>IF(JURNAL!D1346="k",JURNAL!C1346,"")</f>
        <v/>
      </c>
      <c r="D1345" s="173" t="str">
        <f>IF(JURNAL!D1346="k",JURNAL!E1346,"")</f>
        <v/>
      </c>
      <c r="E1345" s="202" t="str">
        <f>IF(JURNAL!D1346="k",JURNAL!F1346,"")</f>
        <v/>
      </c>
      <c r="F1345" s="173" t="str">
        <f>IF(JURNAL!D1346="k",JURNAL!G1346,"")</f>
        <v/>
      </c>
      <c r="G1345" s="172" t="str">
        <f t="shared" si="44"/>
        <v/>
      </c>
      <c r="H1345" s="171" t="str">
        <f>IF(JURNAL!D1346="k",JURNAL!I1346,"")</f>
        <v/>
      </c>
      <c r="I1345" s="173" t="str">
        <f>IF(JURNAL!D1346="k",JURNAL!J1346,"")</f>
        <v/>
      </c>
      <c r="J1345" s="172" t="str">
        <f t="shared" si="45"/>
        <v/>
      </c>
      <c r="K1345" s="171" t="str">
        <f>IF(JURNAL!D1346="k",JURNAL!L1346,"")</f>
        <v/>
      </c>
      <c r="L1345" s="160"/>
    </row>
    <row r="1346" spans="2:12" x14ac:dyDescent="0.2">
      <c r="B1346" s="159"/>
      <c r="C1346" s="201" t="str">
        <f>IF(JURNAL!D1347="k",JURNAL!C1347,"")</f>
        <v/>
      </c>
      <c r="D1346" s="173" t="str">
        <f>IF(JURNAL!D1347="k",JURNAL!E1347,"")</f>
        <v/>
      </c>
      <c r="E1346" s="202" t="str">
        <f>IF(JURNAL!D1347="k",JURNAL!F1347,"")</f>
        <v/>
      </c>
      <c r="F1346" s="173" t="str">
        <f>IF(JURNAL!D1347="k",JURNAL!G1347,"")</f>
        <v/>
      </c>
      <c r="G1346" s="172" t="str">
        <f t="shared" si="44"/>
        <v/>
      </c>
      <c r="H1346" s="171" t="str">
        <f>IF(JURNAL!D1347="k",JURNAL!I1347,"")</f>
        <v/>
      </c>
      <c r="I1346" s="173" t="str">
        <f>IF(JURNAL!D1347="k",JURNAL!J1347,"")</f>
        <v/>
      </c>
      <c r="J1346" s="172" t="str">
        <f t="shared" si="45"/>
        <v/>
      </c>
      <c r="K1346" s="171" t="str">
        <f>IF(JURNAL!D1347="k",JURNAL!L1347,"")</f>
        <v/>
      </c>
      <c r="L1346" s="160"/>
    </row>
    <row r="1347" spans="2:12" x14ac:dyDescent="0.2">
      <c r="B1347" s="159"/>
      <c r="C1347" s="201" t="str">
        <f>IF(JURNAL!D1348="k",JURNAL!C1348,"")</f>
        <v/>
      </c>
      <c r="D1347" s="173" t="str">
        <f>IF(JURNAL!D1348="k",JURNAL!E1348,"")</f>
        <v/>
      </c>
      <c r="E1347" s="202" t="str">
        <f>IF(JURNAL!D1348="k",JURNAL!F1348,"")</f>
        <v/>
      </c>
      <c r="F1347" s="173" t="str">
        <f>IF(JURNAL!D1348="k",JURNAL!G1348,"")</f>
        <v/>
      </c>
      <c r="G1347" s="172" t="str">
        <f t="shared" si="44"/>
        <v/>
      </c>
      <c r="H1347" s="171" t="str">
        <f>IF(JURNAL!D1348="k",JURNAL!I1348,"")</f>
        <v/>
      </c>
      <c r="I1347" s="173" t="str">
        <f>IF(JURNAL!D1348="k",JURNAL!J1348,"")</f>
        <v/>
      </c>
      <c r="J1347" s="172" t="str">
        <f t="shared" si="45"/>
        <v/>
      </c>
      <c r="K1347" s="171" t="str">
        <f>IF(JURNAL!D1348="k",JURNAL!L1348,"")</f>
        <v/>
      </c>
      <c r="L1347" s="160"/>
    </row>
    <row r="1348" spans="2:12" x14ac:dyDescent="0.2">
      <c r="B1348" s="159"/>
      <c r="C1348" s="201" t="str">
        <f>IF(JURNAL!D1349="k",JURNAL!C1349,"")</f>
        <v/>
      </c>
      <c r="D1348" s="173" t="str">
        <f>IF(JURNAL!D1349="k",JURNAL!E1349,"")</f>
        <v/>
      </c>
      <c r="E1348" s="202" t="str">
        <f>IF(JURNAL!D1349="k",JURNAL!F1349,"")</f>
        <v/>
      </c>
      <c r="F1348" s="173" t="str">
        <f>IF(JURNAL!D1349="k",JURNAL!G1349,"")</f>
        <v/>
      </c>
      <c r="G1348" s="172" t="str">
        <f t="shared" si="44"/>
        <v/>
      </c>
      <c r="H1348" s="171" t="str">
        <f>IF(JURNAL!D1349="k",JURNAL!I1349,"")</f>
        <v/>
      </c>
      <c r="I1348" s="173" t="str">
        <f>IF(JURNAL!D1349="k",JURNAL!J1349,"")</f>
        <v/>
      </c>
      <c r="J1348" s="172" t="str">
        <f t="shared" si="45"/>
        <v/>
      </c>
      <c r="K1348" s="171" t="str">
        <f>IF(JURNAL!D1349="k",JURNAL!L1349,"")</f>
        <v/>
      </c>
      <c r="L1348" s="160"/>
    </row>
    <row r="1349" spans="2:12" x14ac:dyDescent="0.2">
      <c r="B1349" s="159"/>
      <c r="C1349" s="201" t="str">
        <f>IF(JURNAL!D1350="k",JURNAL!C1350,"")</f>
        <v/>
      </c>
      <c r="D1349" s="173" t="str">
        <f>IF(JURNAL!D1350="k",JURNAL!E1350,"")</f>
        <v/>
      </c>
      <c r="E1349" s="202" t="str">
        <f>IF(JURNAL!D1350="k",JURNAL!F1350,"")</f>
        <v/>
      </c>
      <c r="F1349" s="173" t="str">
        <f>IF(JURNAL!D1350="k",JURNAL!G1350,"")</f>
        <v/>
      </c>
      <c r="G1349" s="172" t="str">
        <f t="shared" si="44"/>
        <v/>
      </c>
      <c r="H1349" s="171" t="str">
        <f>IF(JURNAL!D1350="k",JURNAL!I1350,"")</f>
        <v/>
      </c>
      <c r="I1349" s="173" t="str">
        <f>IF(JURNAL!D1350="k",JURNAL!J1350,"")</f>
        <v/>
      </c>
      <c r="J1349" s="172" t="str">
        <f t="shared" si="45"/>
        <v/>
      </c>
      <c r="K1349" s="171" t="str">
        <f>IF(JURNAL!D1350="k",JURNAL!L1350,"")</f>
        <v/>
      </c>
      <c r="L1349" s="160"/>
    </row>
    <row r="1350" spans="2:12" x14ac:dyDescent="0.2">
      <c r="B1350" s="159"/>
      <c r="C1350" s="201" t="str">
        <f>IF(JURNAL!D1351="k",JURNAL!C1351,"")</f>
        <v/>
      </c>
      <c r="D1350" s="173" t="str">
        <f>IF(JURNAL!D1351="k",JURNAL!E1351,"")</f>
        <v/>
      </c>
      <c r="E1350" s="202" t="str">
        <f>IF(JURNAL!D1351="k",JURNAL!F1351,"")</f>
        <v/>
      </c>
      <c r="F1350" s="173" t="str">
        <f>IF(JURNAL!D1351="k",JURNAL!G1351,"")</f>
        <v/>
      </c>
      <c r="G1350" s="172" t="str">
        <f t="shared" si="44"/>
        <v/>
      </c>
      <c r="H1350" s="171" t="str">
        <f>IF(JURNAL!D1351="k",JURNAL!I1351,"")</f>
        <v/>
      </c>
      <c r="I1350" s="173" t="str">
        <f>IF(JURNAL!D1351="k",JURNAL!J1351,"")</f>
        <v/>
      </c>
      <c r="J1350" s="172" t="str">
        <f t="shared" si="45"/>
        <v/>
      </c>
      <c r="K1350" s="171" t="str">
        <f>IF(JURNAL!D1351="k",JURNAL!L1351,"")</f>
        <v/>
      </c>
      <c r="L1350" s="160"/>
    </row>
    <row r="1351" spans="2:12" x14ac:dyDescent="0.2">
      <c r="B1351" s="159"/>
      <c r="C1351" s="201" t="str">
        <f>IF(JURNAL!D1352="k",JURNAL!C1352,"")</f>
        <v/>
      </c>
      <c r="D1351" s="173" t="str">
        <f>IF(JURNAL!D1352="k",JURNAL!E1352,"")</f>
        <v/>
      </c>
      <c r="E1351" s="202" t="str">
        <f>IF(JURNAL!D1352="k",JURNAL!F1352,"")</f>
        <v/>
      </c>
      <c r="F1351" s="173" t="str">
        <f>IF(JURNAL!D1352="k",JURNAL!G1352,"")</f>
        <v/>
      </c>
      <c r="G1351" s="172" t="str">
        <f t="shared" si="44"/>
        <v/>
      </c>
      <c r="H1351" s="171" t="str">
        <f>IF(JURNAL!D1352="k",JURNAL!I1352,"")</f>
        <v/>
      </c>
      <c r="I1351" s="173" t="str">
        <f>IF(JURNAL!D1352="k",JURNAL!J1352,"")</f>
        <v/>
      </c>
      <c r="J1351" s="172" t="str">
        <f t="shared" si="45"/>
        <v/>
      </c>
      <c r="K1351" s="171" t="str">
        <f>IF(JURNAL!D1352="k",JURNAL!L1352,"")</f>
        <v/>
      </c>
      <c r="L1351" s="160"/>
    </row>
    <row r="1352" spans="2:12" x14ac:dyDescent="0.2">
      <c r="B1352" s="159"/>
      <c r="C1352" s="201" t="str">
        <f>IF(JURNAL!D1353="k",JURNAL!C1353,"")</f>
        <v/>
      </c>
      <c r="D1352" s="173" t="str">
        <f>IF(JURNAL!D1353="k",JURNAL!E1353,"")</f>
        <v/>
      </c>
      <c r="E1352" s="202" t="str">
        <f>IF(JURNAL!D1353="k",JURNAL!F1353,"")</f>
        <v/>
      </c>
      <c r="F1352" s="173" t="str">
        <f>IF(JURNAL!D1353="k",JURNAL!G1353,"")</f>
        <v/>
      </c>
      <c r="G1352" s="172" t="str">
        <f t="shared" si="44"/>
        <v/>
      </c>
      <c r="H1352" s="171" t="str">
        <f>IF(JURNAL!D1353="k",JURNAL!I1353,"")</f>
        <v/>
      </c>
      <c r="I1352" s="173" t="str">
        <f>IF(JURNAL!D1353="k",JURNAL!J1353,"")</f>
        <v/>
      </c>
      <c r="J1352" s="172" t="str">
        <f t="shared" si="45"/>
        <v/>
      </c>
      <c r="K1352" s="171" t="str">
        <f>IF(JURNAL!D1353="k",JURNAL!L1353,"")</f>
        <v/>
      </c>
      <c r="L1352" s="160"/>
    </row>
    <row r="1353" spans="2:12" x14ac:dyDescent="0.2">
      <c r="B1353" s="159"/>
      <c r="C1353" s="201" t="str">
        <f>IF(JURNAL!D1354="k",JURNAL!C1354,"")</f>
        <v/>
      </c>
      <c r="D1353" s="173" t="str">
        <f>IF(JURNAL!D1354="k",JURNAL!E1354,"")</f>
        <v/>
      </c>
      <c r="E1353" s="202" t="str">
        <f>IF(JURNAL!D1354="k",JURNAL!F1354,"")</f>
        <v/>
      </c>
      <c r="F1353" s="173" t="str">
        <f>IF(JURNAL!D1354="k",JURNAL!G1354,"")</f>
        <v/>
      </c>
      <c r="G1353" s="172" t="str">
        <f t="shared" si="44"/>
        <v/>
      </c>
      <c r="H1353" s="171" t="str">
        <f>IF(JURNAL!D1354="k",JURNAL!I1354,"")</f>
        <v/>
      </c>
      <c r="I1353" s="173" t="str">
        <f>IF(JURNAL!D1354="k",JURNAL!J1354,"")</f>
        <v/>
      </c>
      <c r="J1353" s="172" t="str">
        <f t="shared" si="45"/>
        <v/>
      </c>
      <c r="K1353" s="171" t="str">
        <f>IF(JURNAL!D1354="k",JURNAL!L1354,"")</f>
        <v/>
      </c>
      <c r="L1353" s="160"/>
    </row>
    <row r="1354" spans="2:12" x14ac:dyDescent="0.2">
      <c r="B1354" s="159"/>
      <c r="C1354" s="201" t="str">
        <f>IF(JURNAL!D1355="k",JURNAL!C1355,"")</f>
        <v/>
      </c>
      <c r="D1354" s="173" t="str">
        <f>IF(JURNAL!D1355="k",JURNAL!E1355,"")</f>
        <v/>
      </c>
      <c r="E1354" s="202" t="str">
        <f>IF(JURNAL!D1355="k",JURNAL!F1355,"")</f>
        <v/>
      </c>
      <c r="F1354" s="173" t="str">
        <f>IF(JURNAL!D1355="k",JURNAL!G1355,"")</f>
        <v/>
      </c>
      <c r="G1354" s="172" t="str">
        <f t="shared" si="44"/>
        <v/>
      </c>
      <c r="H1354" s="171" t="str">
        <f>IF(JURNAL!D1355="k",JURNAL!I1355,"")</f>
        <v/>
      </c>
      <c r="I1354" s="173" t="str">
        <f>IF(JURNAL!D1355="k",JURNAL!J1355,"")</f>
        <v/>
      </c>
      <c r="J1354" s="172" t="str">
        <f t="shared" si="45"/>
        <v/>
      </c>
      <c r="K1354" s="171" t="str">
        <f>IF(JURNAL!D1355="k",JURNAL!L1355,"")</f>
        <v/>
      </c>
      <c r="L1354" s="160"/>
    </row>
    <row r="1355" spans="2:12" x14ac:dyDescent="0.2">
      <c r="B1355" s="159"/>
      <c r="C1355" s="201" t="str">
        <f>IF(JURNAL!D1356="k",JURNAL!C1356,"")</f>
        <v/>
      </c>
      <c r="D1355" s="173" t="str">
        <f>IF(JURNAL!D1356="k",JURNAL!E1356,"")</f>
        <v/>
      </c>
      <c r="E1355" s="202" t="str">
        <f>IF(JURNAL!D1356="k",JURNAL!F1356,"")</f>
        <v/>
      </c>
      <c r="F1355" s="173" t="str">
        <f>IF(JURNAL!D1356="k",JURNAL!G1356,"")</f>
        <v/>
      </c>
      <c r="G1355" s="172" t="str">
        <f t="shared" si="44"/>
        <v/>
      </c>
      <c r="H1355" s="171" t="str">
        <f>IF(JURNAL!D1356="k",JURNAL!I1356,"")</f>
        <v/>
      </c>
      <c r="I1355" s="173" t="str">
        <f>IF(JURNAL!D1356="k",JURNAL!J1356,"")</f>
        <v/>
      </c>
      <c r="J1355" s="172" t="str">
        <f t="shared" si="45"/>
        <v/>
      </c>
      <c r="K1355" s="171" t="str">
        <f>IF(JURNAL!D1356="k",JURNAL!L1356,"")</f>
        <v/>
      </c>
      <c r="L1355" s="160"/>
    </row>
    <row r="1356" spans="2:12" x14ac:dyDescent="0.2">
      <c r="B1356" s="159"/>
      <c r="C1356" s="201" t="str">
        <f>IF(JURNAL!D1357="k",JURNAL!C1357,"")</f>
        <v/>
      </c>
      <c r="D1356" s="173" t="str">
        <f>IF(JURNAL!D1357="k",JURNAL!E1357,"")</f>
        <v/>
      </c>
      <c r="E1356" s="202" t="str">
        <f>IF(JURNAL!D1357="k",JURNAL!F1357,"")</f>
        <v/>
      </c>
      <c r="F1356" s="173" t="str">
        <f>IF(JURNAL!D1357="k",JURNAL!G1357,"")</f>
        <v/>
      </c>
      <c r="G1356" s="172" t="str">
        <f t="shared" si="44"/>
        <v/>
      </c>
      <c r="H1356" s="171" t="str">
        <f>IF(JURNAL!D1357="k",JURNAL!I1357,"")</f>
        <v/>
      </c>
      <c r="I1356" s="173" t="str">
        <f>IF(JURNAL!D1357="k",JURNAL!J1357,"")</f>
        <v/>
      </c>
      <c r="J1356" s="172" t="str">
        <f t="shared" si="45"/>
        <v/>
      </c>
      <c r="K1356" s="171" t="str">
        <f>IF(JURNAL!D1357="k",JURNAL!L1357,"")</f>
        <v/>
      </c>
      <c r="L1356" s="160"/>
    </row>
    <row r="1357" spans="2:12" x14ac:dyDescent="0.2">
      <c r="B1357" s="159"/>
      <c r="C1357" s="201" t="str">
        <f>IF(JURNAL!D1358="k",JURNAL!C1358,"")</f>
        <v/>
      </c>
      <c r="D1357" s="173" t="str">
        <f>IF(JURNAL!D1358="k",JURNAL!E1358,"")</f>
        <v/>
      </c>
      <c r="E1357" s="202" t="str">
        <f>IF(JURNAL!D1358="k",JURNAL!F1358,"")</f>
        <v/>
      </c>
      <c r="F1357" s="173" t="str">
        <f>IF(JURNAL!D1358="k",JURNAL!G1358,"")</f>
        <v/>
      </c>
      <c r="G1357" s="172" t="str">
        <f t="shared" si="44"/>
        <v/>
      </c>
      <c r="H1357" s="171" t="str">
        <f>IF(JURNAL!D1358="k",JURNAL!I1358,"")</f>
        <v/>
      </c>
      <c r="I1357" s="173" t="str">
        <f>IF(JURNAL!D1358="k",JURNAL!J1358,"")</f>
        <v/>
      </c>
      <c r="J1357" s="172" t="str">
        <f t="shared" si="45"/>
        <v/>
      </c>
      <c r="K1357" s="171" t="str">
        <f>IF(JURNAL!D1358="k",JURNAL!L1358,"")</f>
        <v/>
      </c>
      <c r="L1357" s="160"/>
    </row>
    <row r="1358" spans="2:12" x14ac:dyDescent="0.2">
      <c r="B1358" s="159"/>
      <c r="C1358" s="201" t="str">
        <f>IF(JURNAL!D1359="k",JURNAL!C1359,"")</f>
        <v/>
      </c>
      <c r="D1358" s="173" t="str">
        <f>IF(JURNAL!D1359="k",JURNAL!E1359,"")</f>
        <v/>
      </c>
      <c r="E1358" s="202" t="str">
        <f>IF(JURNAL!D1359="k",JURNAL!F1359,"")</f>
        <v/>
      </c>
      <c r="F1358" s="173" t="str">
        <f>IF(JURNAL!D1359="k",JURNAL!G1359,"")</f>
        <v/>
      </c>
      <c r="G1358" s="172" t="str">
        <f t="shared" si="44"/>
        <v/>
      </c>
      <c r="H1358" s="171" t="str">
        <f>IF(JURNAL!D1359="k",JURNAL!I1359,"")</f>
        <v/>
      </c>
      <c r="I1358" s="173" t="str">
        <f>IF(JURNAL!D1359="k",JURNAL!J1359,"")</f>
        <v/>
      </c>
      <c r="J1358" s="172" t="str">
        <f t="shared" si="45"/>
        <v/>
      </c>
      <c r="K1358" s="171" t="str">
        <f>IF(JURNAL!D1359="k",JURNAL!L1359,"")</f>
        <v/>
      </c>
      <c r="L1358" s="160"/>
    </row>
    <row r="1359" spans="2:12" x14ac:dyDescent="0.2">
      <c r="B1359" s="159"/>
      <c r="C1359" s="201" t="str">
        <f>IF(JURNAL!D1360="k",JURNAL!C1360,"")</f>
        <v/>
      </c>
      <c r="D1359" s="173" t="str">
        <f>IF(JURNAL!D1360="k",JURNAL!E1360,"")</f>
        <v/>
      </c>
      <c r="E1359" s="202" t="str">
        <f>IF(JURNAL!D1360="k",JURNAL!F1360,"")</f>
        <v/>
      </c>
      <c r="F1359" s="173" t="str">
        <f>IF(JURNAL!D1360="k",JURNAL!G1360,"")</f>
        <v/>
      </c>
      <c r="G1359" s="172" t="str">
        <f t="shared" si="44"/>
        <v/>
      </c>
      <c r="H1359" s="171" t="str">
        <f>IF(JURNAL!D1360="k",JURNAL!I1360,"")</f>
        <v/>
      </c>
      <c r="I1359" s="173" t="str">
        <f>IF(JURNAL!D1360="k",JURNAL!J1360,"")</f>
        <v/>
      </c>
      <c r="J1359" s="172" t="str">
        <f t="shared" si="45"/>
        <v/>
      </c>
      <c r="K1359" s="171" t="str">
        <f>IF(JURNAL!D1360="k",JURNAL!L1360,"")</f>
        <v/>
      </c>
      <c r="L1359" s="160"/>
    </row>
    <row r="1360" spans="2:12" x14ac:dyDescent="0.2">
      <c r="B1360" s="159"/>
      <c r="C1360" s="201" t="str">
        <f>IF(JURNAL!D1361="k",JURNAL!C1361,"")</f>
        <v/>
      </c>
      <c r="D1360" s="173" t="str">
        <f>IF(JURNAL!D1361="k",JURNAL!E1361,"")</f>
        <v/>
      </c>
      <c r="E1360" s="202" t="str">
        <f>IF(JURNAL!D1361="k",JURNAL!F1361,"")</f>
        <v/>
      </c>
      <c r="F1360" s="173" t="str">
        <f>IF(JURNAL!D1361="k",JURNAL!G1361,"")</f>
        <v/>
      </c>
      <c r="G1360" s="172" t="str">
        <f t="shared" si="44"/>
        <v/>
      </c>
      <c r="H1360" s="171" t="str">
        <f>IF(JURNAL!D1361="k",JURNAL!I1361,"")</f>
        <v/>
      </c>
      <c r="I1360" s="173" t="str">
        <f>IF(JURNAL!D1361="k",JURNAL!J1361,"")</f>
        <v/>
      </c>
      <c r="J1360" s="172" t="str">
        <f t="shared" si="45"/>
        <v/>
      </c>
      <c r="K1360" s="171" t="str">
        <f>IF(JURNAL!D1361="k",JURNAL!L1361,"")</f>
        <v/>
      </c>
      <c r="L1360" s="160"/>
    </row>
    <row r="1361" spans="2:12" x14ac:dyDescent="0.2">
      <c r="B1361" s="159"/>
      <c r="C1361" s="201" t="str">
        <f>IF(JURNAL!D1362="k",JURNAL!C1362,"")</f>
        <v/>
      </c>
      <c r="D1361" s="173" t="str">
        <f>IF(JURNAL!D1362="k",JURNAL!E1362,"")</f>
        <v/>
      </c>
      <c r="E1361" s="202" t="str">
        <f>IF(JURNAL!D1362="k",JURNAL!F1362,"")</f>
        <v/>
      </c>
      <c r="F1361" s="173" t="str">
        <f>IF(JURNAL!D1362="k",JURNAL!G1362,"")</f>
        <v/>
      </c>
      <c r="G1361" s="172" t="str">
        <f t="shared" si="44"/>
        <v/>
      </c>
      <c r="H1361" s="171" t="str">
        <f>IF(JURNAL!D1362="k",JURNAL!I1362,"")</f>
        <v/>
      </c>
      <c r="I1361" s="173" t="str">
        <f>IF(JURNAL!D1362="k",JURNAL!J1362,"")</f>
        <v/>
      </c>
      <c r="J1361" s="172" t="str">
        <f t="shared" si="45"/>
        <v/>
      </c>
      <c r="K1361" s="171" t="str">
        <f>IF(JURNAL!D1362="k",JURNAL!L1362,"")</f>
        <v/>
      </c>
      <c r="L1361" s="160"/>
    </row>
    <row r="1362" spans="2:12" x14ac:dyDescent="0.2">
      <c r="B1362" s="159"/>
      <c r="C1362" s="201" t="str">
        <f>IF(JURNAL!D1363="k",JURNAL!C1363,"")</f>
        <v/>
      </c>
      <c r="D1362" s="173" t="str">
        <f>IF(JURNAL!D1363="k",JURNAL!E1363,"")</f>
        <v/>
      </c>
      <c r="E1362" s="202" t="str">
        <f>IF(JURNAL!D1363="k",JURNAL!F1363,"")</f>
        <v/>
      </c>
      <c r="F1362" s="173" t="str">
        <f>IF(JURNAL!D1363="k",JURNAL!G1363,"")</f>
        <v/>
      </c>
      <c r="G1362" s="172" t="str">
        <f t="shared" si="44"/>
        <v/>
      </c>
      <c r="H1362" s="171" t="str">
        <f>IF(JURNAL!D1363="k",JURNAL!I1363,"")</f>
        <v/>
      </c>
      <c r="I1362" s="173" t="str">
        <f>IF(JURNAL!D1363="k",JURNAL!J1363,"")</f>
        <v/>
      </c>
      <c r="J1362" s="172" t="str">
        <f t="shared" si="45"/>
        <v/>
      </c>
      <c r="K1362" s="171" t="str">
        <f>IF(JURNAL!D1363="k",JURNAL!L1363,"")</f>
        <v/>
      </c>
      <c r="L1362" s="160"/>
    </row>
    <row r="1363" spans="2:12" x14ac:dyDescent="0.2">
      <c r="B1363" s="159"/>
      <c r="C1363" s="201" t="str">
        <f>IF(JURNAL!D1364="k",JURNAL!C1364,"")</f>
        <v/>
      </c>
      <c r="D1363" s="173" t="str">
        <f>IF(JURNAL!D1364="k",JURNAL!E1364,"")</f>
        <v/>
      </c>
      <c r="E1363" s="202" t="str">
        <f>IF(JURNAL!D1364="k",JURNAL!F1364,"")</f>
        <v/>
      </c>
      <c r="F1363" s="173" t="str">
        <f>IF(JURNAL!D1364="k",JURNAL!G1364,"")</f>
        <v/>
      </c>
      <c r="G1363" s="172" t="str">
        <f t="shared" si="44"/>
        <v/>
      </c>
      <c r="H1363" s="171" t="str">
        <f>IF(JURNAL!D1364="k",JURNAL!I1364,"")</f>
        <v/>
      </c>
      <c r="I1363" s="173" t="str">
        <f>IF(JURNAL!D1364="k",JURNAL!J1364,"")</f>
        <v/>
      </c>
      <c r="J1363" s="172" t="str">
        <f t="shared" si="45"/>
        <v/>
      </c>
      <c r="K1363" s="171" t="str">
        <f>IF(JURNAL!D1364="k",JURNAL!L1364,"")</f>
        <v/>
      </c>
      <c r="L1363" s="160"/>
    </row>
    <row r="1364" spans="2:12" x14ac:dyDescent="0.2">
      <c r="B1364" s="159"/>
      <c r="C1364" s="201" t="str">
        <f>IF(JURNAL!D1365="k",JURNAL!C1365,"")</f>
        <v/>
      </c>
      <c r="D1364" s="173" t="str">
        <f>IF(JURNAL!D1365="k",JURNAL!E1365,"")</f>
        <v/>
      </c>
      <c r="E1364" s="202" t="str">
        <f>IF(JURNAL!D1365="k",JURNAL!F1365,"")</f>
        <v/>
      </c>
      <c r="F1364" s="173" t="str">
        <f>IF(JURNAL!D1365="k",JURNAL!G1365,"")</f>
        <v/>
      </c>
      <c r="G1364" s="172" t="str">
        <f t="shared" si="44"/>
        <v/>
      </c>
      <c r="H1364" s="171" t="str">
        <f>IF(JURNAL!D1365="k",JURNAL!I1365,"")</f>
        <v/>
      </c>
      <c r="I1364" s="173" t="str">
        <f>IF(JURNAL!D1365="k",JURNAL!J1365,"")</f>
        <v/>
      </c>
      <c r="J1364" s="172" t="str">
        <f t="shared" si="45"/>
        <v/>
      </c>
      <c r="K1364" s="171" t="str">
        <f>IF(JURNAL!D1365="k",JURNAL!L1365,"")</f>
        <v/>
      </c>
      <c r="L1364" s="160"/>
    </row>
    <row r="1365" spans="2:12" x14ac:dyDescent="0.2">
      <c r="B1365" s="159"/>
      <c r="C1365" s="201" t="str">
        <f>IF(JURNAL!D1366="k",JURNAL!C1366,"")</f>
        <v/>
      </c>
      <c r="D1365" s="173" t="str">
        <f>IF(JURNAL!D1366="k",JURNAL!E1366,"")</f>
        <v/>
      </c>
      <c r="E1365" s="202" t="str">
        <f>IF(JURNAL!D1366="k",JURNAL!F1366,"")</f>
        <v/>
      </c>
      <c r="F1365" s="173" t="str">
        <f>IF(JURNAL!D1366="k",JURNAL!G1366,"")</f>
        <v/>
      </c>
      <c r="G1365" s="172" t="str">
        <f t="shared" si="44"/>
        <v/>
      </c>
      <c r="H1365" s="171" t="str">
        <f>IF(JURNAL!D1366="k",JURNAL!I1366,"")</f>
        <v/>
      </c>
      <c r="I1365" s="173" t="str">
        <f>IF(JURNAL!D1366="k",JURNAL!J1366,"")</f>
        <v/>
      </c>
      <c r="J1365" s="172" t="str">
        <f t="shared" si="45"/>
        <v/>
      </c>
      <c r="K1365" s="171" t="str">
        <f>IF(JURNAL!D1366="k",JURNAL!L1366,"")</f>
        <v/>
      </c>
      <c r="L1365" s="160"/>
    </row>
    <row r="1366" spans="2:12" x14ac:dyDescent="0.2">
      <c r="B1366" s="159"/>
      <c r="C1366" s="201" t="str">
        <f>IF(JURNAL!D1367="k",JURNAL!C1367,"")</f>
        <v/>
      </c>
      <c r="D1366" s="173" t="str">
        <f>IF(JURNAL!D1367="k",JURNAL!E1367,"")</f>
        <v/>
      </c>
      <c r="E1366" s="202" t="str">
        <f>IF(JURNAL!D1367="k",JURNAL!F1367,"")</f>
        <v/>
      </c>
      <c r="F1366" s="173" t="str">
        <f>IF(JURNAL!D1367="k",JURNAL!G1367,"")</f>
        <v/>
      </c>
      <c r="G1366" s="172" t="str">
        <f t="shared" si="44"/>
        <v/>
      </c>
      <c r="H1366" s="171" t="str">
        <f>IF(JURNAL!D1367="k",JURNAL!I1367,"")</f>
        <v/>
      </c>
      <c r="I1366" s="173" t="str">
        <f>IF(JURNAL!D1367="k",JURNAL!J1367,"")</f>
        <v/>
      </c>
      <c r="J1366" s="172" t="str">
        <f t="shared" si="45"/>
        <v/>
      </c>
      <c r="K1366" s="171" t="str">
        <f>IF(JURNAL!D1367="k",JURNAL!L1367,"")</f>
        <v/>
      </c>
      <c r="L1366" s="160"/>
    </row>
    <row r="1367" spans="2:12" x14ac:dyDescent="0.2">
      <c r="B1367" s="159"/>
      <c r="C1367" s="201" t="str">
        <f>IF(JURNAL!D1368="k",JURNAL!C1368,"")</f>
        <v/>
      </c>
      <c r="D1367" s="173" t="str">
        <f>IF(JURNAL!D1368="k",JURNAL!E1368,"")</f>
        <v/>
      </c>
      <c r="E1367" s="202" t="str">
        <f>IF(JURNAL!D1368="k",JURNAL!F1368,"")</f>
        <v/>
      </c>
      <c r="F1367" s="173" t="str">
        <f>IF(JURNAL!D1368="k",JURNAL!G1368,"")</f>
        <v/>
      </c>
      <c r="G1367" s="172" t="str">
        <f t="shared" si="44"/>
        <v/>
      </c>
      <c r="H1367" s="171" t="str">
        <f>IF(JURNAL!D1368="k",JURNAL!I1368,"")</f>
        <v/>
      </c>
      <c r="I1367" s="173" t="str">
        <f>IF(JURNAL!D1368="k",JURNAL!J1368,"")</f>
        <v/>
      </c>
      <c r="J1367" s="172" t="str">
        <f t="shared" si="45"/>
        <v/>
      </c>
      <c r="K1367" s="171" t="str">
        <f>IF(JURNAL!D1368="k",JURNAL!L1368,"")</f>
        <v/>
      </c>
      <c r="L1367" s="160"/>
    </row>
    <row r="1368" spans="2:12" x14ac:dyDescent="0.2">
      <c r="B1368" s="159"/>
      <c r="C1368" s="201" t="str">
        <f>IF(JURNAL!D1369="k",JURNAL!C1369,"")</f>
        <v/>
      </c>
      <c r="D1368" s="173" t="str">
        <f>IF(JURNAL!D1369="k",JURNAL!E1369,"")</f>
        <v/>
      </c>
      <c r="E1368" s="202" t="str">
        <f>IF(JURNAL!D1369="k",JURNAL!F1369,"")</f>
        <v/>
      </c>
      <c r="F1368" s="173" t="str">
        <f>IF(JURNAL!D1369="k",JURNAL!G1369,"")</f>
        <v/>
      </c>
      <c r="G1368" s="172" t="str">
        <f t="shared" si="44"/>
        <v/>
      </c>
      <c r="H1368" s="171" t="str">
        <f>IF(JURNAL!D1369="k",JURNAL!I1369,"")</f>
        <v/>
      </c>
      <c r="I1368" s="173" t="str">
        <f>IF(JURNAL!D1369="k",JURNAL!J1369,"")</f>
        <v/>
      </c>
      <c r="J1368" s="172" t="str">
        <f t="shared" si="45"/>
        <v/>
      </c>
      <c r="K1368" s="171" t="str">
        <f>IF(JURNAL!D1369="k",JURNAL!L1369,"")</f>
        <v/>
      </c>
      <c r="L1368" s="160"/>
    </row>
    <row r="1369" spans="2:12" x14ac:dyDescent="0.2">
      <c r="B1369" s="159"/>
      <c r="C1369" s="201" t="str">
        <f>IF(JURNAL!D1370="k",JURNAL!C1370,"")</f>
        <v/>
      </c>
      <c r="D1369" s="173" t="str">
        <f>IF(JURNAL!D1370="k",JURNAL!E1370,"")</f>
        <v/>
      </c>
      <c r="E1369" s="202" t="str">
        <f>IF(JURNAL!D1370="k",JURNAL!F1370,"")</f>
        <v/>
      </c>
      <c r="F1369" s="173" t="str">
        <f>IF(JURNAL!D1370="k",JURNAL!G1370,"")</f>
        <v/>
      </c>
      <c r="G1369" s="172" t="str">
        <f t="shared" si="44"/>
        <v/>
      </c>
      <c r="H1369" s="171" t="str">
        <f>IF(JURNAL!D1370="k",JURNAL!I1370,"")</f>
        <v/>
      </c>
      <c r="I1369" s="173" t="str">
        <f>IF(JURNAL!D1370="k",JURNAL!J1370,"")</f>
        <v/>
      </c>
      <c r="J1369" s="172" t="str">
        <f t="shared" si="45"/>
        <v/>
      </c>
      <c r="K1369" s="171" t="str">
        <f>IF(JURNAL!D1370="k",JURNAL!L1370,"")</f>
        <v/>
      </c>
      <c r="L1369" s="160"/>
    </row>
    <row r="1370" spans="2:12" x14ac:dyDescent="0.2">
      <c r="B1370" s="159"/>
      <c r="C1370" s="201" t="str">
        <f>IF(JURNAL!D1371="k",JURNAL!C1371,"")</f>
        <v/>
      </c>
      <c r="D1370" s="173" t="str">
        <f>IF(JURNAL!D1371="k",JURNAL!E1371,"")</f>
        <v/>
      </c>
      <c r="E1370" s="202" t="str">
        <f>IF(JURNAL!D1371="k",JURNAL!F1371,"")</f>
        <v/>
      </c>
      <c r="F1370" s="173" t="str">
        <f>IF(JURNAL!D1371="k",JURNAL!G1371,"")</f>
        <v/>
      </c>
      <c r="G1370" s="172" t="str">
        <f t="shared" si="44"/>
        <v/>
      </c>
      <c r="H1370" s="171" t="str">
        <f>IF(JURNAL!D1371="k",JURNAL!I1371,"")</f>
        <v/>
      </c>
      <c r="I1370" s="173" t="str">
        <f>IF(JURNAL!D1371="k",JURNAL!J1371,"")</f>
        <v/>
      </c>
      <c r="J1370" s="172" t="str">
        <f t="shared" si="45"/>
        <v/>
      </c>
      <c r="K1370" s="171" t="str">
        <f>IF(JURNAL!D1371="k",JURNAL!L1371,"")</f>
        <v/>
      </c>
      <c r="L1370" s="160"/>
    </row>
    <row r="1371" spans="2:12" x14ac:dyDescent="0.2">
      <c r="B1371" s="159"/>
      <c r="C1371" s="201" t="str">
        <f>IF(JURNAL!D1372="k",JURNAL!C1372,"")</f>
        <v/>
      </c>
      <c r="D1371" s="173" t="str">
        <f>IF(JURNAL!D1372="k",JURNAL!E1372,"")</f>
        <v/>
      </c>
      <c r="E1371" s="202" t="str">
        <f>IF(JURNAL!D1372="k",JURNAL!F1372,"")</f>
        <v/>
      </c>
      <c r="F1371" s="173" t="str">
        <f>IF(JURNAL!D1372="k",JURNAL!G1372,"")</f>
        <v/>
      </c>
      <c r="G1371" s="172" t="str">
        <f t="shared" si="44"/>
        <v/>
      </c>
      <c r="H1371" s="171" t="str">
        <f>IF(JURNAL!D1372="k",JURNAL!I1372,"")</f>
        <v/>
      </c>
      <c r="I1371" s="173" t="str">
        <f>IF(JURNAL!D1372="k",JURNAL!J1372,"")</f>
        <v/>
      </c>
      <c r="J1371" s="172" t="str">
        <f t="shared" si="45"/>
        <v/>
      </c>
      <c r="K1371" s="171" t="str">
        <f>IF(JURNAL!D1372="k",JURNAL!L1372,"")</f>
        <v/>
      </c>
      <c r="L1371" s="160"/>
    </row>
    <row r="1372" spans="2:12" x14ac:dyDescent="0.2">
      <c r="B1372" s="159"/>
      <c r="C1372" s="201" t="str">
        <f>IF(JURNAL!D1373="k",JURNAL!C1373,"")</f>
        <v/>
      </c>
      <c r="D1372" s="173" t="str">
        <f>IF(JURNAL!D1373="k",JURNAL!E1373,"")</f>
        <v/>
      </c>
      <c r="E1372" s="202" t="str">
        <f>IF(JURNAL!D1373="k",JURNAL!F1373,"")</f>
        <v/>
      </c>
      <c r="F1372" s="173" t="str">
        <f>IF(JURNAL!D1373="k",JURNAL!G1373,"")</f>
        <v/>
      </c>
      <c r="G1372" s="172" t="str">
        <f t="shared" si="44"/>
        <v/>
      </c>
      <c r="H1372" s="171" t="str">
        <f>IF(JURNAL!D1373="k",JURNAL!I1373,"")</f>
        <v/>
      </c>
      <c r="I1372" s="173" t="str">
        <f>IF(JURNAL!D1373="k",JURNAL!J1373,"")</f>
        <v/>
      </c>
      <c r="J1372" s="172" t="str">
        <f t="shared" si="45"/>
        <v/>
      </c>
      <c r="K1372" s="171" t="str">
        <f>IF(JURNAL!D1373="k",JURNAL!L1373,"")</f>
        <v/>
      </c>
      <c r="L1372" s="160"/>
    </row>
    <row r="1373" spans="2:12" x14ac:dyDescent="0.2">
      <c r="B1373" s="159"/>
      <c r="C1373" s="201" t="str">
        <f>IF(JURNAL!D1374="k",JURNAL!C1374,"")</f>
        <v/>
      </c>
      <c r="D1373" s="173" t="str">
        <f>IF(JURNAL!D1374="k",JURNAL!E1374,"")</f>
        <v/>
      </c>
      <c r="E1373" s="202" t="str">
        <f>IF(JURNAL!D1374="k",JURNAL!F1374,"")</f>
        <v/>
      </c>
      <c r="F1373" s="173" t="str">
        <f>IF(JURNAL!D1374="k",JURNAL!G1374,"")</f>
        <v/>
      </c>
      <c r="G1373" s="172" t="str">
        <f t="shared" si="44"/>
        <v/>
      </c>
      <c r="H1373" s="171" t="str">
        <f>IF(JURNAL!D1374="k",JURNAL!I1374,"")</f>
        <v/>
      </c>
      <c r="I1373" s="173" t="str">
        <f>IF(JURNAL!D1374="k",JURNAL!J1374,"")</f>
        <v/>
      </c>
      <c r="J1373" s="172" t="str">
        <f t="shared" si="45"/>
        <v/>
      </c>
      <c r="K1373" s="171" t="str">
        <f>IF(JURNAL!D1374="k",JURNAL!L1374,"")</f>
        <v/>
      </c>
      <c r="L1373" s="160"/>
    </row>
    <row r="1374" spans="2:12" x14ac:dyDescent="0.2">
      <c r="B1374" s="159"/>
      <c r="C1374" s="201" t="str">
        <f>IF(JURNAL!D1375="k",JURNAL!C1375,"")</f>
        <v/>
      </c>
      <c r="D1374" s="173" t="str">
        <f>IF(JURNAL!D1375="k",JURNAL!E1375,"")</f>
        <v/>
      </c>
      <c r="E1374" s="202" t="str">
        <f>IF(JURNAL!D1375="k",JURNAL!F1375,"")</f>
        <v/>
      </c>
      <c r="F1374" s="173" t="str">
        <f>IF(JURNAL!D1375="k",JURNAL!G1375,"")</f>
        <v/>
      </c>
      <c r="G1374" s="172" t="str">
        <f t="shared" si="44"/>
        <v/>
      </c>
      <c r="H1374" s="171" t="str">
        <f>IF(JURNAL!D1375="k",JURNAL!I1375,"")</f>
        <v/>
      </c>
      <c r="I1374" s="173" t="str">
        <f>IF(JURNAL!D1375="k",JURNAL!J1375,"")</f>
        <v/>
      </c>
      <c r="J1374" s="172" t="str">
        <f t="shared" si="45"/>
        <v/>
      </c>
      <c r="K1374" s="171" t="str">
        <f>IF(JURNAL!D1375="k",JURNAL!L1375,"")</f>
        <v/>
      </c>
      <c r="L1374" s="160"/>
    </row>
    <row r="1375" spans="2:12" x14ac:dyDescent="0.2">
      <c r="B1375" s="159"/>
      <c r="C1375" s="201" t="str">
        <f>IF(JURNAL!D1376="k",JURNAL!C1376,"")</f>
        <v/>
      </c>
      <c r="D1375" s="173" t="str">
        <f>IF(JURNAL!D1376="k",JURNAL!E1376,"")</f>
        <v/>
      </c>
      <c r="E1375" s="202" t="str">
        <f>IF(JURNAL!D1376="k",JURNAL!F1376,"")</f>
        <v/>
      </c>
      <c r="F1375" s="173" t="str">
        <f>IF(JURNAL!D1376="k",JURNAL!G1376,"")</f>
        <v/>
      </c>
      <c r="G1375" s="172" t="str">
        <f t="shared" si="44"/>
        <v/>
      </c>
      <c r="H1375" s="171" t="str">
        <f>IF(JURNAL!D1376="k",JURNAL!I1376,"")</f>
        <v/>
      </c>
      <c r="I1375" s="173" t="str">
        <f>IF(JURNAL!D1376="k",JURNAL!J1376,"")</f>
        <v/>
      </c>
      <c r="J1375" s="172" t="str">
        <f t="shared" si="45"/>
        <v/>
      </c>
      <c r="K1375" s="171" t="str">
        <f>IF(JURNAL!D1376="k",JURNAL!L1376,"")</f>
        <v/>
      </c>
      <c r="L1375" s="160"/>
    </row>
    <row r="1376" spans="2:12" x14ac:dyDescent="0.2">
      <c r="B1376" s="159"/>
      <c r="C1376" s="201" t="str">
        <f>IF(JURNAL!D1377="k",JURNAL!C1377,"")</f>
        <v/>
      </c>
      <c r="D1376" s="173" t="str">
        <f>IF(JURNAL!D1377="k",JURNAL!E1377,"")</f>
        <v/>
      </c>
      <c r="E1376" s="202" t="str">
        <f>IF(JURNAL!D1377="k",JURNAL!F1377,"")</f>
        <v/>
      </c>
      <c r="F1376" s="173" t="str">
        <f>IF(JURNAL!D1377="k",JURNAL!G1377,"")</f>
        <v/>
      </c>
      <c r="G1376" s="172" t="str">
        <f t="shared" si="44"/>
        <v/>
      </c>
      <c r="H1376" s="171" t="str">
        <f>IF(JURNAL!D1377="k",JURNAL!I1377,"")</f>
        <v/>
      </c>
      <c r="I1376" s="173" t="str">
        <f>IF(JURNAL!D1377="k",JURNAL!J1377,"")</f>
        <v/>
      </c>
      <c r="J1376" s="172" t="str">
        <f t="shared" si="45"/>
        <v/>
      </c>
      <c r="K1376" s="171" t="str">
        <f>IF(JURNAL!D1377="k",JURNAL!L1377,"")</f>
        <v/>
      </c>
      <c r="L1376" s="160"/>
    </row>
    <row r="1377" spans="2:12" x14ac:dyDescent="0.2">
      <c r="B1377" s="159"/>
      <c r="C1377" s="201" t="str">
        <f>IF(JURNAL!D1378="k",JURNAL!C1378,"")</f>
        <v/>
      </c>
      <c r="D1377" s="173" t="str">
        <f>IF(JURNAL!D1378="k",JURNAL!E1378,"")</f>
        <v/>
      </c>
      <c r="E1377" s="202" t="str">
        <f>IF(JURNAL!D1378="k",JURNAL!F1378,"")</f>
        <v/>
      </c>
      <c r="F1377" s="173" t="str">
        <f>IF(JURNAL!D1378="k",JURNAL!G1378,"")</f>
        <v/>
      </c>
      <c r="G1377" s="172" t="str">
        <f t="shared" si="44"/>
        <v/>
      </c>
      <c r="H1377" s="171" t="str">
        <f>IF(JURNAL!D1378="k",JURNAL!I1378,"")</f>
        <v/>
      </c>
      <c r="I1377" s="173" t="str">
        <f>IF(JURNAL!D1378="k",JURNAL!J1378,"")</f>
        <v/>
      </c>
      <c r="J1377" s="172" t="str">
        <f t="shared" si="45"/>
        <v/>
      </c>
      <c r="K1377" s="171" t="str">
        <f>IF(JURNAL!D1378="k",JURNAL!L1378,"")</f>
        <v/>
      </c>
      <c r="L1377" s="160"/>
    </row>
    <row r="1378" spans="2:12" x14ac:dyDescent="0.2">
      <c r="B1378" s="159"/>
      <c r="C1378" s="201" t="str">
        <f>IF(JURNAL!D1379="k",JURNAL!C1379,"")</f>
        <v/>
      </c>
      <c r="D1378" s="173" t="str">
        <f>IF(JURNAL!D1379="k",JURNAL!E1379,"")</f>
        <v/>
      </c>
      <c r="E1378" s="202" t="str">
        <f>IF(JURNAL!D1379="k",JURNAL!F1379,"")</f>
        <v/>
      </c>
      <c r="F1378" s="173" t="str">
        <f>IF(JURNAL!D1379="k",JURNAL!G1379,"")</f>
        <v/>
      </c>
      <c r="G1378" s="172" t="str">
        <f t="shared" si="44"/>
        <v/>
      </c>
      <c r="H1378" s="171" t="str">
        <f>IF(JURNAL!D1379="k",JURNAL!I1379,"")</f>
        <v/>
      </c>
      <c r="I1378" s="173" t="str">
        <f>IF(JURNAL!D1379="k",JURNAL!J1379,"")</f>
        <v/>
      </c>
      <c r="J1378" s="172" t="str">
        <f t="shared" si="45"/>
        <v/>
      </c>
      <c r="K1378" s="171" t="str">
        <f>IF(JURNAL!D1379="k",JURNAL!L1379,"")</f>
        <v/>
      </c>
      <c r="L1378" s="160"/>
    </row>
    <row r="1379" spans="2:12" x14ac:dyDescent="0.2">
      <c r="B1379" s="159"/>
      <c r="C1379" s="201" t="str">
        <f>IF(JURNAL!D1380="k",JURNAL!C1380,"")</f>
        <v/>
      </c>
      <c r="D1379" s="173" t="str">
        <f>IF(JURNAL!D1380="k",JURNAL!E1380,"")</f>
        <v/>
      </c>
      <c r="E1379" s="202" t="str">
        <f>IF(JURNAL!D1380="k",JURNAL!F1380,"")</f>
        <v/>
      </c>
      <c r="F1379" s="173" t="str">
        <f>IF(JURNAL!D1380="k",JURNAL!G1380,"")</f>
        <v/>
      </c>
      <c r="G1379" s="172" t="str">
        <f t="shared" si="44"/>
        <v/>
      </c>
      <c r="H1379" s="171" t="str">
        <f>IF(JURNAL!D1380="k",JURNAL!I1380,"")</f>
        <v/>
      </c>
      <c r="I1379" s="173" t="str">
        <f>IF(JURNAL!D1380="k",JURNAL!J1380,"")</f>
        <v/>
      </c>
      <c r="J1379" s="172" t="str">
        <f t="shared" si="45"/>
        <v/>
      </c>
      <c r="K1379" s="171" t="str">
        <f>IF(JURNAL!D1380="k",JURNAL!L1380,"")</f>
        <v/>
      </c>
      <c r="L1379" s="160"/>
    </row>
    <row r="1380" spans="2:12" x14ac:dyDescent="0.2">
      <c r="B1380" s="159"/>
      <c r="C1380" s="201" t="str">
        <f>IF(JURNAL!D1381="k",JURNAL!C1381,"")</f>
        <v/>
      </c>
      <c r="D1380" s="173" t="str">
        <f>IF(JURNAL!D1381="k",JURNAL!E1381,"")</f>
        <v/>
      </c>
      <c r="E1380" s="202" t="str">
        <f>IF(JURNAL!D1381="k",JURNAL!F1381,"")</f>
        <v/>
      </c>
      <c r="F1380" s="173" t="str">
        <f>IF(JURNAL!D1381="k",JURNAL!G1381,"")</f>
        <v/>
      </c>
      <c r="G1380" s="172" t="str">
        <f t="shared" si="44"/>
        <v/>
      </c>
      <c r="H1380" s="171" t="str">
        <f>IF(JURNAL!D1381="k",JURNAL!I1381,"")</f>
        <v/>
      </c>
      <c r="I1380" s="173" t="str">
        <f>IF(JURNAL!D1381="k",JURNAL!J1381,"")</f>
        <v/>
      </c>
      <c r="J1380" s="172" t="str">
        <f t="shared" si="45"/>
        <v/>
      </c>
      <c r="K1380" s="171" t="str">
        <f>IF(JURNAL!D1381="k",JURNAL!L1381,"")</f>
        <v/>
      </c>
      <c r="L1380" s="160"/>
    </row>
    <row r="1381" spans="2:12" x14ac:dyDescent="0.2">
      <c r="B1381" s="159"/>
      <c r="C1381" s="201" t="str">
        <f>IF(JURNAL!D1382="k",JURNAL!C1382,"")</f>
        <v/>
      </c>
      <c r="D1381" s="173" t="str">
        <f>IF(JURNAL!D1382="k",JURNAL!E1382,"")</f>
        <v/>
      </c>
      <c r="E1381" s="202" t="str">
        <f>IF(JURNAL!D1382="k",JURNAL!F1382,"")</f>
        <v/>
      </c>
      <c r="F1381" s="173" t="str">
        <f>IF(JURNAL!D1382="k",JURNAL!G1382,"")</f>
        <v/>
      </c>
      <c r="G1381" s="172" t="str">
        <f t="shared" ref="G1381:G1444" si="46">IF(F1381="","",VLOOKUP(F1381,NamaAkun,2))</f>
        <v/>
      </c>
      <c r="H1381" s="171" t="str">
        <f>IF(JURNAL!D1382="k",JURNAL!I1382,"")</f>
        <v/>
      </c>
      <c r="I1381" s="173" t="str">
        <f>IF(JURNAL!D1382="k",JURNAL!J1382,"")</f>
        <v/>
      </c>
      <c r="J1381" s="172" t="str">
        <f t="shared" ref="J1381:J1444" si="47">IF(I1381="","",VLOOKUP(I1381,NamaAkun,2))</f>
        <v/>
      </c>
      <c r="K1381" s="171" t="str">
        <f>IF(JURNAL!D1382="k",JURNAL!L1382,"")</f>
        <v/>
      </c>
      <c r="L1381" s="160"/>
    </row>
    <row r="1382" spans="2:12" x14ac:dyDescent="0.2">
      <c r="B1382" s="159"/>
      <c r="C1382" s="201" t="str">
        <f>IF(JURNAL!D1383="k",JURNAL!C1383,"")</f>
        <v/>
      </c>
      <c r="D1382" s="173" t="str">
        <f>IF(JURNAL!D1383="k",JURNAL!E1383,"")</f>
        <v/>
      </c>
      <c r="E1382" s="202" t="str">
        <f>IF(JURNAL!D1383="k",JURNAL!F1383,"")</f>
        <v/>
      </c>
      <c r="F1382" s="173" t="str">
        <f>IF(JURNAL!D1383="k",JURNAL!G1383,"")</f>
        <v/>
      </c>
      <c r="G1382" s="172" t="str">
        <f t="shared" si="46"/>
        <v/>
      </c>
      <c r="H1382" s="171" t="str">
        <f>IF(JURNAL!D1383="k",JURNAL!I1383,"")</f>
        <v/>
      </c>
      <c r="I1382" s="173" t="str">
        <f>IF(JURNAL!D1383="k",JURNAL!J1383,"")</f>
        <v/>
      </c>
      <c r="J1382" s="172" t="str">
        <f t="shared" si="47"/>
        <v/>
      </c>
      <c r="K1382" s="171" t="str">
        <f>IF(JURNAL!D1383="k",JURNAL!L1383,"")</f>
        <v/>
      </c>
      <c r="L1382" s="160"/>
    </row>
    <row r="1383" spans="2:12" x14ac:dyDescent="0.2">
      <c r="B1383" s="159"/>
      <c r="C1383" s="201" t="str">
        <f>IF(JURNAL!D1384="k",JURNAL!C1384,"")</f>
        <v/>
      </c>
      <c r="D1383" s="173" t="str">
        <f>IF(JURNAL!D1384="k",JURNAL!E1384,"")</f>
        <v/>
      </c>
      <c r="E1383" s="202" t="str">
        <f>IF(JURNAL!D1384="k",JURNAL!F1384,"")</f>
        <v/>
      </c>
      <c r="F1383" s="173" t="str">
        <f>IF(JURNAL!D1384="k",JURNAL!G1384,"")</f>
        <v/>
      </c>
      <c r="G1383" s="172" t="str">
        <f t="shared" si="46"/>
        <v/>
      </c>
      <c r="H1383" s="171" t="str">
        <f>IF(JURNAL!D1384="k",JURNAL!I1384,"")</f>
        <v/>
      </c>
      <c r="I1383" s="173" t="str">
        <f>IF(JURNAL!D1384="k",JURNAL!J1384,"")</f>
        <v/>
      </c>
      <c r="J1383" s="172" t="str">
        <f t="shared" si="47"/>
        <v/>
      </c>
      <c r="K1383" s="171" t="str">
        <f>IF(JURNAL!D1384="k",JURNAL!L1384,"")</f>
        <v/>
      </c>
      <c r="L1383" s="160"/>
    </row>
    <row r="1384" spans="2:12" x14ac:dyDescent="0.2">
      <c r="B1384" s="159"/>
      <c r="C1384" s="201" t="str">
        <f>IF(JURNAL!D1385="k",JURNAL!C1385,"")</f>
        <v/>
      </c>
      <c r="D1384" s="173" t="str">
        <f>IF(JURNAL!D1385="k",JURNAL!E1385,"")</f>
        <v/>
      </c>
      <c r="E1384" s="202" t="str">
        <f>IF(JURNAL!D1385="k",JURNAL!F1385,"")</f>
        <v/>
      </c>
      <c r="F1384" s="173" t="str">
        <f>IF(JURNAL!D1385="k",JURNAL!G1385,"")</f>
        <v/>
      </c>
      <c r="G1384" s="172" t="str">
        <f t="shared" si="46"/>
        <v/>
      </c>
      <c r="H1384" s="171" t="str">
        <f>IF(JURNAL!D1385="k",JURNAL!I1385,"")</f>
        <v/>
      </c>
      <c r="I1384" s="173" t="str">
        <f>IF(JURNAL!D1385="k",JURNAL!J1385,"")</f>
        <v/>
      </c>
      <c r="J1384" s="172" t="str">
        <f t="shared" si="47"/>
        <v/>
      </c>
      <c r="K1384" s="171" t="str">
        <f>IF(JURNAL!D1385="k",JURNAL!L1385,"")</f>
        <v/>
      </c>
      <c r="L1384" s="160"/>
    </row>
    <row r="1385" spans="2:12" x14ac:dyDescent="0.2">
      <c r="B1385" s="159"/>
      <c r="C1385" s="201" t="str">
        <f>IF(JURNAL!D1386="k",JURNAL!C1386,"")</f>
        <v/>
      </c>
      <c r="D1385" s="173" t="str">
        <f>IF(JURNAL!D1386="k",JURNAL!E1386,"")</f>
        <v/>
      </c>
      <c r="E1385" s="202" t="str">
        <f>IF(JURNAL!D1386="k",JURNAL!F1386,"")</f>
        <v/>
      </c>
      <c r="F1385" s="173" t="str">
        <f>IF(JURNAL!D1386="k",JURNAL!G1386,"")</f>
        <v/>
      </c>
      <c r="G1385" s="172" t="str">
        <f t="shared" si="46"/>
        <v/>
      </c>
      <c r="H1385" s="171" t="str">
        <f>IF(JURNAL!D1386="k",JURNAL!I1386,"")</f>
        <v/>
      </c>
      <c r="I1385" s="173" t="str">
        <f>IF(JURNAL!D1386="k",JURNAL!J1386,"")</f>
        <v/>
      </c>
      <c r="J1385" s="172" t="str">
        <f t="shared" si="47"/>
        <v/>
      </c>
      <c r="K1385" s="171" t="str">
        <f>IF(JURNAL!D1386="k",JURNAL!L1386,"")</f>
        <v/>
      </c>
      <c r="L1385" s="160"/>
    </row>
    <row r="1386" spans="2:12" x14ac:dyDescent="0.2">
      <c r="B1386" s="159"/>
      <c r="C1386" s="201" t="str">
        <f>IF(JURNAL!D1387="k",JURNAL!C1387,"")</f>
        <v/>
      </c>
      <c r="D1386" s="173" t="str">
        <f>IF(JURNAL!D1387="k",JURNAL!E1387,"")</f>
        <v/>
      </c>
      <c r="E1386" s="202" t="str">
        <f>IF(JURNAL!D1387="k",JURNAL!F1387,"")</f>
        <v/>
      </c>
      <c r="F1386" s="173" t="str">
        <f>IF(JURNAL!D1387="k",JURNAL!G1387,"")</f>
        <v/>
      </c>
      <c r="G1386" s="172" t="str">
        <f t="shared" si="46"/>
        <v/>
      </c>
      <c r="H1386" s="171" t="str">
        <f>IF(JURNAL!D1387="k",JURNAL!I1387,"")</f>
        <v/>
      </c>
      <c r="I1386" s="173" t="str">
        <f>IF(JURNAL!D1387="k",JURNAL!J1387,"")</f>
        <v/>
      </c>
      <c r="J1386" s="172" t="str">
        <f t="shared" si="47"/>
        <v/>
      </c>
      <c r="K1386" s="171" t="str">
        <f>IF(JURNAL!D1387="k",JURNAL!L1387,"")</f>
        <v/>
      </c>
      <c r="L1386" s="160"/>
    </row>
    <row r="1387" spans="2:12" x14ac:dyDescent="0.2">
      <c r="B1387" s="159"/>
      <c r="C1387" s="201" t="str">
        <f>IF(JURNAL!D1388="k",JURNAL!C1388,"")</f>
        <v/>
      </c>
      <c r="D1387" s="173" t="str">
        <f>IF(JURNAL!D1388="k",JURNAL!E1388,"")</f>
        <v/>
      </c>
      <c r="E1387" s="202" t="str">
        <f>IF(JURNAL!D1388="k",JURNAL!F1388,"")</f>
        <v/>
      </c>
      <c r="F1387" s="173" t="str">
        <f>IF(JURNAL!D1388="k",JURNAL!G1388,"")</f>
        <v/>
      </c>
      <c r="G1387" s="172" t="str">
        <f t="shared" si="46"/>
        <v/>
      </c>
      <c r="H1387" s="171" t="str">
        <f>IF(JURNAL!D1388="k",JURNAL!I1388,"")</f>
        <v/>
      </c>
      <c r="I1387" s="173" t="str">
        <f>IF(JURNAL!D1388="k",JURNAL!J1388,"")</f>
        <v/>
      </c>
      <c r="J1387" s="172" t="str">
        <f t="shared" si="47"/>
        <v/>
      </c>
      <c r="K1387" s="171" t="str">
        <f>IF(JURNAL!D1388="k",JURNAL!L1388,"")</f>
        <v/>
      </c>
      <c r="L1387" s="160"/>
    </row>
    <row r="1388" spans="2:12" x14ac:dyDescent="0.2">
      <c r="B1388" s="159"/>
      <c r="C1388" s="201" t="str">
        <f>IF(JURNAL!D1389="k",JURNAL!C1389,"")</f>
        <v/>
      </c>
      <c r="D1388" s="173" t="str">
        <f>IF(JURNAL!D1389="k",JURNAL!E1389,"")</f>
        <v/>
      </c>
      <c r="E1388" s="202" t="str">
        <f>IF(JURNAL!D1389="k",JURNAL!F1389,"")</f>
        <v/>
      </c>
      <c r="F1388" s="173" t="str">
        <f>IF(JURNAL!D1389="k",JURNAL!G1389,"")</f>
        <v/>
      </c>
      <c r="G1388" s="172" t="str">
        <f t="shared" si="46"/>
        <v/>
      </c>
      <c r="H1388" s="171" t="str">
        <f>IF(JURNAL!D1389="k",JURNAL!I1389,"")</f>
        <v/>
      </c>
      <c r="I1388" s="173" t="str">
        <f>IF(JURNAL!D1389="k",JURNAL!J1389,"")</f>
        <v/>
      </c>
      <c r="J1388" s="172" t="str">
        <f t="shared" si="47"/>
        <v/>
      </c>
      <c r="K1388" s="171" t="str">
        <f>IF(JURNAL!D1389="k",JURNAL!L1389,"")</f>
        <v/>
      </c>
      <c r="L1388" s="160"/>
    </row>
    <row r="1389" spans="2:12" x14ac:dyDescent="0.2">
      <c r="B1389" s="159"/>
      <c r="C1389" s="201" t="str">
        <f>IF(JURNAL!D1390="k",JURNAL!C1390,"")</f>
        <v/>
      </c>
      <c r="D1389" s="173" t="str">
        <f>IF(JURNAL!D1390="k",JURNAL!E1390,"")</f>
        <v/>
      </c>
      <c r="E1389" s="202" t="str">
        <f>IF(JURNAL!D1390="k",JURNAL!F1390,"")</f>
        <v/>
      </c>
      <c r="F1389" s="173" t="str">
        <f>IF(JURNAL!D1390="k",JURNAL!G1390,"")</f>
        <v/>
      </c>
      <c r="G1389" s="172" t="str">
        <f t="shared" si="46"/>
        <v/>
      </c>
      <c r="H1389" s="171" t="str">
        <f>IF(JURNAL!D1390="k",JURNAL!I1390,"")</f>
        <v/>
      </c>
      <c r="I1389" s="173" t="str">
        <f>IF(JURNAL!D1390="k",JURNAL!J1390,"")</f>
        <v/>
      </c>
      <c r="J1389" s="172" t="str">
        <f t="shared" si="47"/>
        <v/>
      </c>
      <c r="K1389" s="171" t="str">
        <f>IF(JURNAL!D1390="k",JURNAL!L1390,"")</f>
        <v/>
      </c>
      <c r="L1389" s="160"/>
    </row>
    <row r="1390" spans="2:12" x14ac:dyDescent="0.2">
      <c r="B1390" s="159"/>
      <c r="C1390" s="201" t="str">
        <f>IF(JURNAL!D1391="k",JURNAL!C1391,"")</f>
        <v/>
      </c>
      <c r="D1390" s="173" t="str">
        <f>IF(JURNAL!D1391="k",JURNAL!E1391,"")</f>
        <v/>
      </c>
      <c r="E1390" s="202" t="str">
        <f>IF(JURNAL!D1391="k",JURNAL!F1391,"")</f>
        <v/>
      </c>
      <c r="F1390" s="173" t="str">
        <f>IF(JURNAL!D1391="k",JURNAL!G1391,"")</f>
        <v/>
      </c>
      <c r="G1390" s="172" t="str">
        <f t="shared" si="46"/>
        <v/>
      </c>
      <c r="H1390" s="171" t="str">
        <f>IF(JURNAL!D1391="k",JURNAL!I1391,"")</f>
        <v/>
      </c>
      <c r="I1390" s="173" t="str">
        <f>IF(JURNAL!D1391="k",JURNAL!J1391,"")</f>
        <v/>
      </c>
      <c r="J1390" s="172" t="str">
        <f t="shared" si="47"/>
        <v/>
      </c>
      <c r="K1390" s="171" t="str">
        <f>IF(JURNAL!D1391="k",JURNAL!L1391,"")</f>
        <v/>
      </c>
      <c r="L1390" s="160"/>
    </row>
    <row r="1391" spans="2:12" x14ac:dyDescent="0.2">
      <c r="B1391" s="159"/>
      <c r="C1391" s="201" t="str">
        <f>IF(JURNAL!D1392="k",JURNAL!C1392,"")</f>
        <v/>
      </c>
      <c r="D1391" s="173" t="str">
        <f>IF(JURNAL!D1392="k",JURNAL!E1392,"")</f>
        <v/>
      </c>
      <c r="E1391" s="202" t="str">
        <f>IF(JURNAL!D1392="k",JURNAL!F1392,"")</f>
        <v/>
      </c>
      <c r="F1391" s="173" t="str">
        <f>IF(JURNAL!D1392="k",JURNAL!G1392,"")</f>
        <v/>
      </c>
      <c r="G1391" s="172" t="str">
        <f t="shared" si="46"/>
        <v/>
      </c>
      <c r="H1391" s="171" t="str">
        <f>IF(JURNAL!D1392="k",JURNAL!I1392,"")</f>
        <v/>
      </c>
      <c r="I1391" s="173" t="str">
        <f>IF(JURNAL!D1392="k",JURNAL!J1392,"")</f>
        <v/>
      </c>
      <c r="J1391" s="172" t="str">
        <f t="shared" si="47"/>
        <v/>
      </c>
      <c r="K1391" s="171" t="str">
        <f>IF(JURNAL!D1392="k",JURNAL!L1392,"")</f>
        <v/>
      </c>
      <c r="L1391" s="160"/>
    </row>
    <row r="1392" spans="2:12" x14ac:dyDescent="0.2">
      <c r="B1392" s="159"/>
      <c r="C1392" s="201" t="str">
        <f>IF(JURNAL!D1393="k",JURNAL!C1393,"")</f>
        <v/>
      </c>
      <c r="D1392" s="173" t="str">
        <f>IF(JURNAL!D1393="k",JURNAL!E1393,"")</f>
        <v/>
      </c>
      <c r="E1392" s="202" t="str">
        <f>IF(JURNAL!D1393="k",JURNAL!F1393,"")</f>
        <v/>
      </c>
      <c r="F1392" s="173" t="str">
        <f>IF(JURNAL!D1393="k",JURNAL!G1393,"")</f>
        <v/>
      </c>
      <c r="G1392" s="172" t="str">
        <f t="shared" si="46"/>
        <v/>
      </c>
      <c r="H1392" s="171" t="str">
        <f>IF(JURNAL!D1393="k",JURNAL!I1393,"")</f>
        <v/>
      </c>
      <c r="I1392" s="173" t="str">
        <f>IF(JURNAL!D1393="k",JURNAL!J1393,"")</f>
        <v/>
      </c>
      <c r="J1392" s="172" t="str">
        <f t="shared" si="47"/>
        <v/>
      </c>
      <c r="K1392" s="171" t="str">
        <f>IF(JURNAL!D1393="k",JURNAL!L1393,"")</f>
        <v/>
      </c>
      <c r="L1392" s="160"/>
    </row>
    <row r="1393" spans="2:12" x14ac:dyDescent="0.2">
      <c r="B1393" s="159"/>
      <c r="C1393" s="201" t="str">
        <f>IF(JURNAL!D1394="k",JURNAL!C1394,"")</f>
        <v/>
      </c>
      <c r="D1393" s="173" t="str">
        <f>IF(JURNAL!D1394="k",JURNAL!E1394,"")</f>
        <v/>
      </c>
      <c r="E1393" s="202" t="str">
        <f>IF(JURNAL!D1394="k",JURNAL!F1394,"")</f>
        <v/>
      </c>
      <c r="F1393" s="173" t="str">
        <f>IF(JURNAL!D1394="k",JURNAL!G1394,"")</f>
        <v/>
      </c>
      <c r="G1393" s="172" t="str">
        <f t="shared" si="46"/>
        <v/>
      </c>
      <c r="H1393" s="171" t="str">
        <f>IF(JURNAL!D1394="k",JURNAL!I1394,"")</f>
        <v/>
      </c>
      <c r="I1393" s="173" t="str">
        <f>IF(JURNAL!D1394="k",JURNAL!J1394,"")</f>
        <v/>
      </c>
      <c r="J1393" s="172" t="str">
        <f t="shared" si="47"/>
        <v/>
      </c>
      <c r="K1393" s="171" t="str">
        <f>IF(JURNAL!D1394="k",JURNAL!L1394,"")</f>
        <v/>
      </c>
      <c r="L1393" s="160"/>
    </row>
    <row r="1394" spans="2:12" x14ac:dyDescent="0.2">
      <c r="B1394" s="159"/>
      <c r="C1394" s="201" t="str">
        <f>IF(JURNAL!D1395="k",JURNAL!C1395,"")</f>
        <v/>
      </c>
      <c r="D1394" s="173" t="str">
        <f>IF(JURNAL!D1395="k",JURNAL!E1395,"")</f>
        <v/>
      </c>
      <c r="E1394" s="202" t="str">
        <f>IF(JURNAL!D1395="k",JURNAL!F1395,"")</f>
        <v/>
      </c>
      <c r="F1394" s="173" t="str">
        <f>IF(JURNAL!D1395="k",JURNAL!G1395,"")</f>
        <v/>
      </c>
      <c r="G1394" s="172" t="str">
        <f t="shared" si="46"/>
        <v/>
      </c>
      <c r="H1394" s="171" t="str">
        <f>IF(JURNAL!D1395="k",JURNAL!I1395,"")</f>
        <v/>
      </c>
      <c r="I1394" s="173" t="str">
        <f>IF(JURNAL!D1395="k",JURNAL!J1395,"")</f>
        <v/>
      </c>
      <c r="J1394" s="172" t="str">
        <f t="shared" si="47"/>
        <v/>
      </c>
      <c r="K1394" s="171" t="str">
        <f>IF(JURNAL!D1395="k",JURNAL!L1395,"")</f>
        <v/>
      </c>
      <c r="L1394" s="160"/>
    </row>
    <row r="1395" spans="2:12" x14ac:dyDescent="0.2">
      <c r="B1395" s="159"/>
      <c r="C1395" s="201" t="str">
        <f>IF(JURNAL!D1396="k",JURNAL!C1396,"")</f>
        <v/>
      </c>
      <c r="D1395" s="173" t="str">
        <f>IF(JURNAL!D1396="k",JURNAL!E1396,"")</f>
        <v/>
      </c>
      <c r="E1395" s="202" t="str">
        <f>IF(JURNAL!D1396="k",JURNAL!F1396,"")</f>
        <v/>
      </c>
      <c r="F1395" s="173" t="str">
        <f>IF(JURNAL!D1396="k",JURNAL!G1396,"")</f>
        <v/>
      </c>
      <c r="G1395" s="172" t="str">
        <f t="shared" si="46"/>
        <v/>
      </c>
      <c r="H1395" s="171" t="str">
        <f>IF(JURNAL!D1396="k",JURNAL!I1396,"")</f>
        <v/>
      </c>
      <c r="I1395" s="173" t="str">
        <f>IF(JURNAL!D1396="k",JURNAL!J1396,"")</f>
        <v/>
      </c>
      <c r="J1395" s="172" t="str">
        <f t="shared" si="47"/>
        <v/>
      </c>
      <c r="K1395" s="171" t="str">
        <f>IF(JURNAL!D1396="k",JURNAL!L1396,"")</f>
        <v/>
      </c>
      <c r="L1395" s="160"/>
    </row>
    <row r="1396" spans="2:12" x14ac:dyDescent="0.2">
      <c r="B1396" s="159"/>
      <c r="C1396" s="201" t="str">
        <f>IF(JURNAL!D1397="k",JURNAL!C1397,"")</f>
        <v/>
      </c>
      <c r="D1396" s="173" t="str">
        <f>IF(JURNAL!D1397="k",JURNAL!E1397,"")</f>
        <v/>
      </c>
      <c r="E1396" s="202" t="str">
        <f>IF(JURNAL!D1397="k",JURNAL!F1397,"")</f>
        <v/>
      </c>
      <c r="F1396" s="173" t="str">
        <f>IF(JURNAL!D1397="k",JURNAL!G1397,"")</f>
        <v/>
      </c>
      <c r="G1396" s="172" t="str">
        <f t="shared" si="46"/>
        <v/>
      </c>
      <c r="H1396" s="171" t="str">
        <f>IF(JURNAL!D1397="k",JURNAL!I1397,"")</f>
        <v/>
      </c>
      <c r="I1396" s="173" t="str">
        <f>IF(JURNAL!D1397="k",JURNAL!J1397,"")</f>
        <v/>
      </c>
      <c r="J1396" s="172" t="str">
        <f t="shared" si="47"/>
        <v/>
      </c>
      <c r="K1396" s="171" t="str">
        <f>IF(JURNAL!D1397="k",JURNAL!L1397,"")</f>
        <v/>
      </c>
      <c r="L1396" s="160"/>
    </row>
    <row r="1397" spans="2:12" x14ac:dyDescent="0.2">
      <c r="B1397" s="159"/>
      <c r="C1397" s="201" t="str">
        <f>IF(JURNAL!D1398="k",JURNAL!C1398,"")</f>
        <v/>
      </c>
      <c r="D1397" s="173" t="str">
        <f>IF(JURNAL!D1398="k",JURNAL!E1398,"")</f>
        <v/>
      </c>
      <c r="E1397" s="202" t="str">
        <f>IF(JURNAL!D1398="k",JURNAL!F1398,"")</f>
        <v/>
      </c>
      <c r="F1397" s="173" t="str">
        <f>IF(JURNAL!D1398="k",JURNAL!G1398,"")</f>
        <v/>
      </c>
      <c r="G1397" s="172" t="str">
        <f t="shared" si="46"/>
        <v/>
      </c>
      <c r="H1397" s="171" t="str">
        <f>IF(JURNAL!D1398="k",JURNAL!I1398,"")</f>
        <v/>
      </c>
      <c r="I1397" s="173" t="str">
        <f>IF(JURNAL!D1398="k",JURNAL!J1398,"")</f>
        <v/>
      </c>
      <c r="J1397" s="172" t="str">
        <f t="shared" si="47"/>
        <v/>
      </c>
      <c r="K1397" s="171" t="str">
        <f>IF(JURNAL!D1398="k",JURNAL!L1398,"")</f>
        <v/>
      </c>
      <c r="L1397" s="160"/>
    </row>
    <row r="1398" spans="2:12" x14ac:dyDescent="0.2">
      <c r="B1398" s="159"/>
      <c r="C1398" s="201" t="str">
        <f>IF(JURNAL!D1399="k",JURNAL!C1399,"")</f>
        <v/>
      </c>
      <c r="D1398" s="173" t="str">
        <f>IF(JURNAL!D1399="k",JURNAL!E1399,"")</f>
        <v/>
      </c>
      <c r="E1398" s="202" t="str">
        <f>IF(JURNAL!D1399="k",JURNAL!F1399,"")</f>
        <v/>
      </c>
      <c r="F1398" s="173" t="str">
        <f>IF(JURNAL!D1399="k",JURNAL!G1399,"")</f>
        <v/>
      </c>
      <c r="G1398" s="172" t="str">
        <f t="shared" si="46"/>
        <v/>
      </c>
      <c r="H1398" s="171" t="str">
        <f>IF(JURNAL!D1399="k",JURNAL!I1399,"")</f>
        <v/>
      </c>
      <c r="I1398" s="173" t="str">
        <f>IF(JURNAL!D1399="k",JURNAL!J1399,"")</f>
        <v/>
      </c>
      <c r="J1398" s="172" t="str">
        <f t="shared" si="47"/>
        <v/>
      </c>
      <c r="K1398" s="171" t="str">
        <f>IF(JURNAL!D1399="k",JURNAL!L1399,"")</f>
        <v/>
      </c>
      <c r="L1398" s="160"/>
    </row>
    <row r="1399" spans="2:12" x14ac:dyDescent="0.2">
      <c r="B1399" s="159"/>
      <c r="C1399" s="201" t="str">
        <f>IF(JURNAL!D1400="k",JURNAL!C1400,"")</f>
        <v/>
      </c>
      <c r="D1399" s="173" t="str">
        <f>IF(JURNAL!D1400="k",JURNAL!E1400,"")</f>
        <v/>
      </c>
      <c r="E1399" s="202" t="str">
        <f>IF(JURNAL!D1400="k",JURNAL!F1400,"")</f>
        <v/>
      </c>
      <c r="F1399" s="173" t="str">
        <f>IF(JURNAL!D1400="k",JURNAL!G1400,"")</f>
        <v/>
      </c>
      <c r="G1399" s="172" t="str">
        <f t="shared" si="46"/>
        <v/>
      </c>
      <c r="H1399" s="171" t="str">
        <f>IF(JURNAL!D1400="k",JURNAL!I1400,"")</f>
        <v/>
      </c>
      <c r="I1399" s="173" t="str">
        <f>IF(JURNAL!D1400="k",JURNAL!J1400,"")</f>
        <v/>
      </c>
      <c r="J1399" s="172" t="str">
        <f t="shared" si="47"/>
        <v/>
      </c>
      <c r="K1399" s="171" t="str">
        <f>IF(JURNAL!D1400="k",JURNAL!L1400,"")</f>
        <v/>
      </c>
      <c r="L1399" s="160"/>
    </row>
    <row r="1400" spans="2:12" x14ac:dyDescent="0.2">
      <c r="B1400" s="159"/>
      <c r="C1400" s="201" t="str">
        <f>IF(JURNAL!D1401="k",JURNAL!C1401,"")</f>
        <v/>
      </c>
      <c r="D1400" s="173" t="str">
        <f>IF(JURNAL!D1401="k",JURNAL!E1401,"")</f>
        <v/>
      </c>
      <c r="E1400" s="202" t="str">
        <f>IF(JURNAL!D1401="k",JURNAL!F1401,"")</f>
        <v/>
      </c>
      <c r="F1400" s="173" t="str">
        <f>IF(JURNAL!D1401="k",JURNAL!G1401,"")</f>
        <v/>
      </c>
      <c r="G1400" s="172" t="str">
        <f t="shared" si="46"/>
        <v/>
      </c>
      <c r="H1400" s="171" t="str">
        <f>IF(JURNAL!D1401="k",JURNAL!I1401,"")</f>
        <v/>
      </c>
      <c r="I1400" s="173" t="str">
        <f>IF(JURNAL!D1401="k",JURNAL!J1401,"")</f>
        <v/>
      </c>
      <c r="J1400" s="172" t="str">
        <f t="shared" si="47"/>
        <v/>
      </c>
      <c r="K1400" s="171" t="str">
        <f>IF(JURNAL!D1401="k",JURNAL!L1401,"")</f>
        <v/>
      </c>
      <c r="L1400" s="160"/>
    </row>
    <row r="1401" spans="2:12" x14ac:dyDescent="0.2">
      <c r="B1401" s="159"/>
      <c r="C1401" s="201" t="str">
        <f>IF(JURNAL!D1402="k",JURNAL!C1402,"")</f>
        <v/>
      </c>
      <c r="D1401" s="173" t="str">
        <f>IF(JURNAL!D1402="k",JURNAL!E1402,"")</f>
        <v/>
      </c>
      <c r="E1401" s="202" t="str">
        <f>IF(JURNAL!D1402="k",JURNAL!F1402,"")</f>
        <v/>
      </c>
      <c r="F1401" s="173" t="str">
        <f>IF(JURNAL!D1402="k",JURNAL!G1402,"")</f>
        <v/>
      </c>
      <c r="G1401" s="172" t="str">
        <f t="shared" si="46"/>
        <v/>
      </c>
      <c r="H1401" s="171" t="str">
        <f>IF(JURNAL!D1402="k",JURNAL!I1402,"")</f>
        <v/>
      </c>
      <c r="I1401" s="173" t="str">
        <f>IF(JURNAL!D1402="k",JURNAL!J1402,"")</f>
        <v/>
      </c>
      <c r="J1401" s="172" t="str">
        <f t="shared" si="47"/>
        <v/>
      </c>
      <c r="K1401" s="171" t="str">
        <f>IF(JURNAL!D1402="k",JURNAL!L1402,"")</f>
        <v/>
      </c>
      <c r="L1401" s="160"/>
    </row>
    <row r="1402" spans="2:12" x14ac:dyDescent="0.2">
      <c r="B1402" s="159"/>
      <c r="C1402" s="201" t="str">
        <f>IF(JURNAL!D1403="k",JURNAL!C1403,"")</f>
        <v/>
      </c>
      <c r="D1402" s="173" t="str">
        <f>IF(JURNAL!D1403="k",JURNAL!E1403,"")</f>
        <v/>
      </c>
      <c r="E1402" s="202" t="str">
        <f>IF(JURNAL!D1403="k",JURNAL!F1403,"")</f>
        <v/>
      </c>
      <c r="F1402" s="173" t="str">
        <f>IF(JURNAL!D1403="k",JURNAL!G1403,"")</f>
        <v/>
      </c>
      <c r="G1402" s="172" t="str">
        <f t="shared" si="46"/>
        <v/>
      </c>
      <c r="H1402" s="171" t="str">
        <f>IF(JURNAL!D1403="k",JURNAL!I1403,"")</f>
        <v/>
      </c>
      <c r="I1402" s="173" t="str">
        <f>IF(JURNAL!D1403="k",JURNAL!J1403,"")</f>
        <v/>
      </c>
      <c r="J1402" s="172" t="str">
        <f t="shared" si="47"/>
        <v/>
      </c>
      <c r="K1402" s="171" t="str">
        <f>IF(JURNAL!D1403="k",JURNAL!L1403,"")</f>
        <v/>
      </c>
      <c r="L1402" s="160"/>
    </row>
    <row r="1403" spans="2:12" x14ac:dyDescent="0.2">
      <c r="B1403" s="159"/>
      <c r="C1403" s="201" t="str">
        <f>IF(JURNAL!D1404="k",JURNAL!C1404,"")</f>
        <v/>
      </c>
      <c r="D1403" s="173" t="str">
        <f>IF(JURNAL!D1404="k",JURNAL!E1404,"")</f>
        <v/>
      </c>
      <c r="E1403" s="202" t="str">
        <f>IF(JURNAL!D1404="k",JURNAL!F1404,"")</f>
        <v/>
      </c>
      <c r="F1403" s="173" t="str">
        <f>IF(JURNAL!D1404="k",JURNAL!G1404,"")</f>
        <v/>
      </c>
      <c r="G1403" s="172" t="str">
        <f t="shared" si="46"/>
        <v/>
      </c>
      <c r="H1403" s="171" t="str">
        <f>IF(JURNAL!D1404="k",JURNAL!I1404,"")</f>
        <v/>
      </c>
      <c r="I1403" s="173" t="str">
        <f>IF(JURNAL!D1404="k",JURNAL!J1404,"")</f>
        <v/>
      </c>
      <c r="J1403" s="172" t="str">
        <f t="shared" si="47"/>
        <v/>
      </c>
      <c r="K1403" s="171" t="str">
        <f>IF(JURNAL!D1404="k",JURNAL!L1404,"")</f>
        <v/>
      </c>
      <c r="L1403" s="160"/>
    </row>
    <row r="1404" spans="2:12" x14ac:dyDescent="0.2">
      <c r="B1404" s="159"/>
      <c r="C1404" s="201" t="str">
        <f>IF(JURNAL!D1405="k",JURNAL!C1405,"")</f>
        <v/>
      </c>
      <c r="D1404" s="173" t="str">
        <f>IF(JURNAL!D1405="k",JURNAL!E1405,"")</f>
        <v/>
      </c>
      <c r="E1404" s="202" t="str">
        <f>IF(JURNAL!D1405="k",JURNAL!F1405,"")</f>
        <v/>
      </c>
      <c r="F1404" s="173" t="str">
        <f>IF(JURNAL!D1405="k",JURNAL!G1405,"")</f>
        <v/>
      </c>
      <c r="G1404" s="172" t="str">
        <f t="shared" si="46"/>
        <v/>
      </c>
      <c r="H1404" s="171" t="str">
        <f>IF(JURNAL!D1405="k",JURNAL!I1405,"")</f>
        <v/>
      </c>
      <c r="I1404" s="173" t="str">
        <f>IF(JURNAL!D1405="k",JURNAL!J1405,"")</f>
        <v/>
      </c>
      <c r="J1404" s="172" t="str">
        <f t="shared" si="47"/>
        <v/>
      </c>
      <c r="K1404" s="171" t="str">
        <f>IF(JURNAL!D1405="k",JURNAL!L1405,"")</f>
        <v/>
      </c>
      <c r="L1404" s="160"/>
    </row>
    <row r="1405" spans="2:12" x14ac:dyDescent="0.2">
      <c r="B1405" s="159"/>
      <c r="C1405" s="201" t="str">
        <f>IF(JURNAL!D1406="k",JURNAL!C1406,"")</f>
        <v/>
      </c>
      <c r="D1405" s="173" t="str">
        <f>IF(JURNAL!D1406="k",JURNAL!E1406,"")</f>
        <v/>
      </c>
      <c r="E1405" s="202" t="str">
        <f>IF(JURNAL!D1406="k",JURNAL!F1406,"")</f>
        <v/>
      </c>
      <c r="F1405" s="173" t="str">
        <f>IF(JURNAL!D1406="k",JURNAL!G1406,"")</f>
        <v/>
      </c>
      <c r="G1405" s="172" t="str">
        <f t="shared" si="46"/>
        <v/>
      </c>
      <c r="H1405" s="171" t="str">
        <f>IF(JURNAL!D1406="k",JURNAL!I1406,"")</f>
        <v/>
      </c>
      <c r="I1405" s="173" t="str">
        <f>IF(JURNAL!D1406="k",JURNAL!J1406,"")</f>
        <v/>
      </c>
      <c r="J1405" s="172" t="str">
        <f t="shared" si="47"/>
        <v/>
      </c>
      <c r="K1405" s="171" t="str">
        <f>IF(JURNAL!D1406="k",JURNAL!L1406,"")</f>
        <v/>
      </c>
      <c r="L1405" s="160"/>
    </row>
    <row r="1406" spans="2:12" x14ac:dyDescent="0.2">
      <c r="B1406" s="159"/>
      <c r="C1406" s="201" t="str">
        <f>IF(JURNAL!D1407="k",JURNAL!C1407,"")</f>
        <v/>
      </c>
      <c r="D1406" s="173" t="str">
        <f>IF(JURNAL!D1407="k",JURNAL!E1407,"")</f>
        <v/>
      </c>
      <c r="E1406" s="202" t="str">
        <f>IF(JURNAL!D1407="k",JURNAL!F1407,"")</f>
        <v/>
      </c>
      <c r="F1406" s="173" t="str">
        <f>IF(JURNAL!D1407="k",JURNAL!G1407,"")</f>
        <v/>
      </c>
      <c r="G1406" s="172" t="str">
        <f t="shared" si="46"/>
        <v/>
      </c>
      <c r="H1406" s="171" t="str">
        <f>IF(JURNAL!D1407="k",JURNAL!I1407,"")</f>
        <v/>
      </c>
      <c r="I1406" s="173" t="str">
        <f>IF(JURNAL!D1407="k",JURNAL!J1407,"")</f>
        <v/>
      </c>
      <c r="J1406" s="172" t="str">
        <f t="shared" si="47"/>
        <v/>
      </c>
      <c r="K1406" s="171" t="str">
        <f>IF(JURNAL!D1407="k",JURNAL!L1407,"")</f>
        <v/>
      </c>
      <c r="L1406" s="160"/>
    </row>
    <row r="1407" spans="2:12" x14ac:dyDescent="0.2">
      <c r="B1407" s="159"/>
      <c r="C1407" s="201" t="str">
        <f>IF(JURNAL!D1408="k",JURNAL!C1408,"")</f>
        <v/>
      </c>
      <c r="D1407" s="173" t="str">
        <f>IF(JURNAL!D1408="k",JURNAL!E1408,"")</f>
        <v/>
      </c>
      <c r="E1407" s="202" t="str">
        <f>IF(JURNAL!D1408="k",JURNAL!F1408,"")</f>
        <v/>
      </c>
      <c r="F1407" s="173" t="str">
        <f>IF(JURNAL!D1408="k",JURNAL!G1408,"")</f>
        <v/>
      </c>
      <c r="G1407" s="172" t="str">
        <f t="shared" si="46"/>
        <v/>
      </c>
      <c r="H1407" s="171" t="str">
        <f>IF(JURNAL!D1408="k",JURNAL!I1408,"")</f>
        <v/>
      </c>
      <c r="I1407" s="173" t="str">
        <f>IF(JURNAL!D1408="k",JURNAL!J1408,"")</f>
        <v/>
      </c>
      <c r="J1407" s="172" t="str">
        <f t="shared" si="47"/>
        <v/>
      </c>
      <c r="K1407" s="171" t="str">
        <f>IF(JURNAL!D1408="k",JURNAL!L1408,"")</f>
        <v/>
      </c>
      <c r="L1407" s="160"/>
    </row>
    <row r="1408" spans="2:12" x14ac:dyDescent="0.2">
      <c r="B1408" s="159"/>
      <c r="C1408" s="201" t="str">
        <f>IF(JURNAL!D1409="k",JURNAL!C1409,"")</f>
        <v/>
      </c>
      <c r="D1408" s="173" t="str">
        <f>IF(JURNAL!D1409="k",JURNAL!E1409,"")</f>
        <v/>
      </c>
      <c r="E1408" s="202" t="str">
        <f>IF(JURNAL!D1409="k",JURNAL!F1409,"")</f>
        <v/>
      </c>
      <c r="F1408" s="173" t="str">
        <f>IF(JURNAL!D1409="k",JURNAL!G1409,"")</f>
        <v/>
      </c>
      <c r="G1408" s="172" t="str">
        <f t="shared" si="46"/>
        <v/>
      </c>
      <c r="H1408" s="171" t="str">
        <f>IF(JURNAL!D1409="k",JURNAL!I1409,"")</f>
        <v/>
      </c>
      <c r="I1408" s="173" t="str">
        <f>IF(JURNAL!D1409="k",JURNAL!J1409,"")</f>
        <v/>
      </c>
      <c r="J1408" s="172" t="str">
        <f t="shared" si="47"/>
        <v/>
      </c>
      <c r="K1408" s="171" t="str">
        <f>IF(JURNAL!D1409="k",JURNAL!L1409,"")</f>
        <v/>
      </c>
      <c r="L1408" s="160"/>
    </row>
    <row r="1409" spans="2:12" x14ac:dyDescent="0.2">
      <c r="B1409" s="159"/>
      <c r="C1409" s="201" t="str">
        <f>IF(JURNAL!D1410="k",JURNAL!C1410,"")</f>
        <v/>
      </c>
      <c r="D1409" s="173" t="str">
        <f>IF(JURNAL!D1410="k",JURNAL!E1410,"")</f>
        <v/>
      </c>
      <c r="E1409" s="202" t="str">
        <f>IF(JURNAL!D1410="k",JURNAL!F1410,"")</f>
        <v/>
      </c>
      <c r="F1409" s="173" t="str">
        <f>IF(JURNAL!D1410="k",JURNAL!G1410,"")</f>
        <v/>
      </c>
      <c r="G1409" s="172" t="str">
        <f t="shared" si="46"/>
        <v/>
      </c>
      <c r="H1409" s="171" t="str">
        <f>IF(JURNAL!D1410="k",JURNAL!I1410,"")</f>
        <v/>
      </c>
      <c r="I1409" s="173" t="str">
        <f>IF(JURNAL!D1410="k",JURNAL!J1410,"")</f>
        <v/>
      </c>
      <c r="J1409" s="172" t="str">
        <f t="shared" si="47"/>
        <v/>
      </c>
      <c r="K1409" s="171" t="str">
        <f>IF(JURNAL!D1410="k",JURNAL!L1410,"")</f>
        <v/>
      </c>
      <c r="L1409" s="160"/>
    </row>
    <row r="1410" spans="2:12" x14ac:dyDescent="0.2">
      <c r="B1410" s="159"/>
      <c r="C1410" s="201" t="str">
        <f>IF(JURNAL!D1411="k",JURNAL!C1411,"")</f>
        <v/>
      </c>
      <c r="D1410" s="173" t="str">
        <f>IF(JURNAL!D1411="k",JURNAL!E1411,"")</f>
        <v/>
      </c>
      <c r="E1410" s="202" t="str">
        <f>IF(JURNAL!D1411="k",JURNAL!F1411,"")</f>
        <v/>
      </c>
      <c r="F1410" s="173" t="str">
        <f>IF(JURNAL!D1411="k",JURNAL!G1411,"")</f>
        <v/>
      </c>
      <c r="G1410" s="172" t="str">
        <f t="shared" si="46"/>
        <v/>
      </c>
      <c r="H1410" s="171" t="str">
        <f>IF(JURNAL!D1411="k",JURNAL!I1411,"")</f>
        <v/>
      </c>
      <c r="I1410" s="173" t="str">
        <f>IF(JURNAL!D1411="k",JURNAL!J1411,"")</f>
        <v/>
      </c>
      <c r="J1410" s="172" t="str">
        <f t="shared" si="47"/>
        <v/>
      </c>
      <c r="K1410" s="171" t="str">
        <f>IF(JURNAL!D1411="k",JURNAL!L1411,"")</f>
        <v/>
      </c>
      <c r="L1410" s="160"/>
    </row>
    <row r="1411" spans="2:12" x14ac:dyDescent="0.2">
      <c r="B1411" s="159"/>
      <c r="C1411" s="201" t="str">
        <f>IF(JURNAL!D1412="k",JURNAL!C1412,"")</f>
        <v/>
      </c>
      <c r="D1411" s="173" t="str">
        <f>IF(JURNAL!D1412="k",JURNAL!E1412,"")</f>
        <v/>
      </c>
      <c r="E1411" s="202" t="str">
        <f>IF(JURNAL!D1412="k",JURNAL!F1412,"")</f>
        <v/>
      </c>
      <c r="F1411" s="173" t="str">
        <f>IF(JURNAL!D1412="k",JURNAL!G1412,"")</f>
        <v/>
      </c>
      <c r="G1411" s="172" t="str">
        <f t="shared" si="46"/>
        <v/>
      </c>
      <c r="H1411" s="171" t="str">
        <f>IF(JURNAL!D1412="k",JURNAL!I1412,"")</f>
        <v/>
      </c>
      <c r="I1411" s="173" t="str">
        <f>IF(JURNAL!D1412="k",JURNAL!J1412,"")</f>
        <v/>
      </c>
      <c r="J1411" s="172" t="str">
        <f t="shared" si="47"/>
        <v/>
      </c>
      <c r="K1411" s="171" t="str">
        <f>IF(JURNAL!D1412="k",JURNAL!L1412,"")</f>
        <v/>
      </c>
      <c r="L1411" s="160"/>
    </row>
    <row r="1412" spans="2:12" x14ac:dyDescent="0.2">
      <c r="B1412" s="159"/>
      <c r="C1412" s="201" t="str">
        <f>IF(JURNAL!D1413="k",JURNAL!C1413,"")</f>
        <v/>
      </c>
      <c r="D1412" s="173" t="str">
        <f>IF(JURNAL!D1413="k",JURNAL!E1413,"")</f>
        <v/>
      </c>
      <c r="E1412" s="202" t="str">
        <f>IF(JURNAL!D1413="k",JURNAL!F1413,"")</f>
        <v/>
      </c>
      <c r="F1412" s="173" t="str">
        <f>IF(JURNAL!D1413="k",JURNAL!G1413,"")</f>
        <v/>
      </c>
      <c r="G1412" s="172" t="str">
        <f t="shared" si="46"/>
        <v/>
      </c>
      <c r="H1412" s="171" t="str">
        <f>IF(JURNAL!D1413="k",JURNAL!I1413,"")</f>
        <v/>
      </c>
      <c r="I1412" s="173" t="str">
        <f>IF(JURNAL!D1413="k",JURNAL!J1413,"")</f>
        <v/>
      </c>
      <c r="J1412" s="172" t="str">
        <f t="shared" si="47"/>
        <v/>
      </c>
      <c r="K1412" s="171" t="str">
        <f>IF(JURNAL!D1413="k",JURNAL!L1413,"")</f>
        <v/>
      </c>
      <c r="L1412" s="160"/>
    </row>
    <row r="1413" spans="2:12" x14ac:dyDescent="0.2">
      <c r="B1413" s="159"/>
      <c r="C1413" s="201" t="str">
        <f>IF(JURNAL!D1414="k",JURNAL!C1414,"")</f>
        <v/>
      </c>
      <c r="D1413" s="173" t="str">
        <f>IF(JURNAL!D1414="k",JURNAL!E1414,"")</f>
        <v/>
      </c>
      <c r="E1413" s="202" t="str">
        <f>IF(JURNAL!D1414="k",JURNAL!F1414,"")</f>
        <v/>
      </c>
      <c r="F1413" s="173" t="str">
        <f>IF(JURNAL!D1414="k",JURNAL!G1414,"")</f>
        <v/>
      </c>
      <c r="G1413" s="172" t="str">
        <f t="shared" si="46"/>
        <v/>
      </c>
      <c r="H1413" s="171" t="str">
        <f>IF(JURNAL!D1414="k",JURNAL!I1414,"")</f>
        <v/>
      </c>
      <c r="I1413" s="173" t="str">
        <f>IF(JURNAL!D1414="k",JURNAL!J1414,"")</f>
        <v/>
      </c>
      <c r="J1413" s="172" t="str">
        <f t="shared" si="47"/>
        <v/>
      </c>
      <c r="K1413" s="171" t="str">
        <f>IF(JURNAL!D1414="k",JURNAL!L1414,"")</f>
        <v/>
      </c>
      <c r="L1413" s="160"/>
    </row>
    <row r="1414" spans="2:12" x14ac:dyDescent="0.2">
      <c r="B1414" s="159"/>
      <c r="C1414" s="201" t="str">
        <f>IF(JURNAL!D1415="k",JURNAL!C1415,"")</f>
        <v/>
      </c>
      <c r="D1414" s="173" t="str">
        <f>IF(JURNAL!D1415="k",JURNAL!E1415,"")</f>
        <v/>
      </c>
      <c r="E1414" s="202" t="str">
        <f>IF(JURNAL!D1415="k",JURNAL!F1415,"")</f>
        <v/>
      </c>
      <c r="F1414" s="173" t="str">
        <f>IF(JURNAL!D1415="k",JURNAL!G1415,"")</f>
        <v/>
      </c>
      <c r="G1414" s="172" t="str">
        <f t="shared" si="46"/>
        <v/>
      </c>
      <c r="H1414" s="171" t="str">
        <f>IF(JURNAL!D1415="k",JURNAL!I1415,"")</f>
        <v/>
      </c>
      <c r="I1414" s="173" t="str">
        <f>IF(JURNAL!D1415="k",JURNAL!J1415,"")</f>
        <v/>
      </c>
      <c r="J1414" s="172" t="str">
        <f t="shared" si="47"/>
        <v/>
      </c>
      <c r="K1414" s="171" t="str">
        <f>IF(JURNAL!D1415="k",JURNAL!L1415,"")</f>
        <v/>
      </c>
      <c r="L1414" s="160"/>
    </row>
    <row r="1415" spans="2:12" x14ac:dyDescent="0.2">
      <c r="B1415" s="159"/>
      <c r="C1415" s="201" t="str">
        <f>IF(JURNAL!D1416="k",JURNAL!C1416,"")</f>
        <v/>
      </c>
      <c r="D1415" s="173" t="str">
        <f>IF(JURNAL!D1416="k",JURNAL!E1416,"")</f>
        <v/>
      </c>
      <c r="E1415" s="202" t="str">
        <f>IF(JURNAL!D1416="k",JURNAL!F1416,"")</f>
        <v/>
      </c>
      <c r="F1415" s="173" t="str">
        <f>IF(JURNAL!D1416="k",JURNAL!G1416,"")</f>
        <v/>
      </c>
      <c r="G1415" s="172" t="str">
        <f t="shared" si="46"/>
        <v/>
      </c>
      <c r="H1415" s="171" t="str">
        <f>IF(JURNAL!D1416="k",JURNAL!I1416,"")</f>
        <v/>
      </c>
      <c r="I1415" s="173" t="str">
        <f>IF(JURNAL!D1416="k",JURNAL!J1416,"")</f>
        <v/>
      </c>
      <c r="J1415" s="172" t="str">
        <f t="shared" si="47"/>
        <v/>
      </c>
      <c r="K1415" s="171" t="str">
        <f>IF(JURNAL!D1416="k",JURNAL!L1416,"")</f>
        <v/>
      </c>
      <c r="L1415" s="160"/>
    </row>
    <row r="1416" spans="2:12" x14ac:dyDescent="0.2">
      <c r="B1416" s="159"/>
      <c r="C1416" s="201" t="str">
        <f>IF(JURNAL!D1417="k",JURNAL!C1417,"")</f>
        <v/>
      </c>
      <c r="D1416" s="173" t="str">
        <f>IF(JURNAL!D1417="k",JURNAL!E1417,"")</f>
        <v/>
      </c>
      <c r="E1416" s="202" t="str">
        <f>IF(JURNAL!D1417="k",JURNAL!F1417,"")</f>
        <v/>
      </c>
      <c r="F1416" s="173" t="str">
        <f>IF(JURNAL!D1417="k",JURNAL!G1417,"")</f>
        <v/>
      </c>
      <c r="G1416" s="172" t="str">
        <f t="shared" si="46"/>
        <v/>
      </c>
      <c r="H1416" s="171" t="str">
        <f>IF(JURNAL!D1417="k",JURNAL!I1417,"")</f>
        <v/>
      </c>
      <c r="I1416" s="173" t="str">
        <f>IF(JURNAL!D1417="k",JURNAL!J1417,"")</f>
        <v/>
      </c>
      <c r="J1416" s="172" t="str">
        <f t="shared" si="47"/>
        <v/>
      </c>
      <c r="K1416" s="171" t="str">
        <f>IF(JURNAL!D1417="k",JURNAL!L1417,"")</f>
        <v/>
      </c>
      <c r="L1416" s="160"/>
    </row>
    <row r="1417" spans="2:12" x14ac:dyDescent="0.2">
      <c r="B1417" s="159"/>
      <c r="C1417" s="201" t="str">
        <f>IF(JURNAL!D1418="k",JURNAL!C1418,"")</f>
        <v/>
      </c>
      <c r="D1417" s="173" t="str">
        <f>IF(JURNAL!D1418="k",JURNAL!E1418,"")</f>
        <v/>
      </c>
      <c r="E1417" s="202" t="str">
        <f>IF(JURNAL!D1418="k",JURNAL!F1418,"")</f>
        <v/>
      </c>
      <c r="F1417" s="173" t="str">
        <f>IF(JURNAL!D1418="k",JURNAL!G1418,"")</f>
        <v/>
      </c>
      <c r="G1417" s="172" t="str">
        <f t="shared" si="46"/>
        <v/>
      </c>
      <c r="H1417" s="171" t="str">
        <f>IF(JURNAL!D1418="k",JURNAL!I1418,"")</f>
        <v/>
      </c>
      <c r="I1417" s="173" t="str">
        <f>IF(JURNAL!D1418="k",JURNAL!J1418,"")</f>
        <v/>
      </c>
      <c r="J1417" s="172" t="str">
        <f t="shared" si="47"/>
        <v/>
      </c>
      <c r="K1417" s="171" t="str">
        <f>IF(JURNAL!D1418="k",JURNAL!L1418,"")</f>
        <v/>
      </c>
      <c r="L1417" s="160"/>
    </row>
    <row r="1418" spans="2:12" x14ac:dyDescent="0.2">
      <c r="B1418" s="159"/>
      <c r="C1418" s="201" t="str">
        <f>IF(JURNAL!D1419="k",JURNAL!C1419,"")</f>
        <v/>
      </c>
      <c r="D1418" s="173" t="str">
        <f>IF(JURNAL!D1419="k",JURNAL!E1419,"")</f>
        <v/>
      </c>
      <c r="E1418" s="202" t="str">
        <f>IF(JURNAL!D1419="k",JURNAL!F1419,"")</f>
        <v/>
      </c>
      <c r="F1418" s="173" t="str">
        <f>IF(JURNAL!D1419="k",JURNAL!G1419,"")</f>
        <v/>
      </c>
      <c r="G1418" s="172" t="str">
        <f t="shared" si="46"/>
        <v/>
      </c>
      <c r="H1418" s="171" t="str">
        <f>IF(JURNAL!D1419="k",JURNAL!I1419,"")</f>
        <v/>
      </c>
      <c r="I1418" s="173" t="str">
        <f>IF(JURNAL!D1419="k",JURNAL!J1419,"")</f>
        <v/>
      </c>
      <c r="J1418" s="172" t="str">
        <f t="shared" si="47"/>
        <v/>
      </c>
      <c r="K1418" s="171" t="str">
        <f>IF(JURNAL!D1419="k",JURNAL!L1419,"")</f>
        <v/>
      </c>
      <c r="L1418" s="160"/>
    </row>
    <row r="1419" spans="2:12" x14ac:dyDescent="0.2">
      <c r="B1419" s="159"/>
      <c r="C1419" s="201" t="str">
        <f>IF(JURNAL!D1420="k",JURNAL!C1420,"")</f>
        <v/>
      </c>
      <c r="D1419" s="173" t="str">
        <f>IF(JURNAL!D1420="k",JURNAL!E1420,"")</f>
        <v/>
      </c>
      <c r="E1419" s="202" t="str">
        <f>IF(JURNAL!D1420="k",JURNAL!F1420,"")</f>
        <v/>
      </c>
      <c r="F1419" s="173" t="str">
        <f>IF(JURNAL!D1420="k",JURNAL!G1420,"")</f>
        <v/>
      </c>
      <c r="G1419" s="172" t="str">
        <f t="shared" si="46"/>
        <v/>
      </c>
      <c r="H1419" s="171" t="str">
        <f>IF(JURNAL!D1420="k",JURNAL!I1420,"")</f>
        <v/>
      </c>
      <c r="I1419" s="173" t="str">
        <f>IF(JURNAL!D1420="k",JURNAL!J1420,"")</f>
        <v/>
      </c>
      <c r="J1419" s="172" t="str">
        <f t="shared" si="47"/>
        <v/>
      </c>
      <c r="K1419" s="171" t="str">
        <f>IF(JURNAL!D1420="k",JURNAL!L1420,"")</f>
        <v/>
      </c>
      <c r="L1419" s="160"/>
    </row>
    <row r="1420" spans="2:12" x14ac:dyDescent="0.2">
      <c r="B1420" s="159"/>
      <c r="C1420" s="201" t="str">
        <f>IF(JURNAL!D1421="k",JURNAL!C1421,"")</f>
        <v/>
      </c>
      <c r="D1420" s="173" t="str">
        <f>IF(JURNAL!D1421="k",JURNAL!E1421,"")</f>
        <v/>
      </c>
      <c r="E1420" s="202" t="str">
        <f>IF(JURNAL!D1421="k",JURNAL!F1421,"")</f>
        <v/>
      </c>
      <c r="F1420" s="173" t="str">
        <f>IF(JURNAL!D1421="k",JURNAL!G1421,"")</f>
        <v/>
      </c>
      <c r="G1420" s="172" t="str">
        <f t="shared" si="46"/>
        <v/>
      </c>
      <c r="H1420" s="171" t="str">
        <f>IF(JURNAL!D1421="k",JURNAL!I1421,"")</f>
        <v/>
      </c>
      <c r="I1420" s="173" t="str">
        <f>IF(JURNAL!D1421="k",JURNAL!J1421,"")</f>
        <v/>
      </c>
      <c r="J1420" s="172" t="str">
        <f t="shared" si="47"/>
        <v/>
      </c>
      <c r="K1420" s="171" t="str">
        <f>IF(JURNAL!D1421="k",JURNAL!L1421,"")</f>
        <v/>
      </c>
      <c r="L1420" s="160"/>
    </row>
    <row r="1421" spans="2:12" x14ac:dyDescent="0.2">
      <c r="B1421" s="159"/>
      <c r="C1421" s="201" t="str">
        <f>IF(JURNAL!D1422="k",JURNAL!C1422,"")</f>
        <v/>
      </c>
      <c r="D1421" s="173" t="str">
        <f>IF(JURNAL!D1422="k",JURNAL!E1422,"")</f>
        <v/>
      </c>
      <c r="E1421" s="202" t="str">
        <f>IF(JURNAL!D1422="k",JURNAL!F1422,"")</f>
        <v/>
      </c>
      <c r="F1421" s="173" t="str">
        <f>IF(JURNAL!D1422="k",JURNAL!G1422,"")</f>
        <v/>
      </c>
      <c r="G1421" s="172" t="str">
        <f t="shared" si="46"/>
        <v/>
      </c>
      <c r="H1421" s="171" t="str">
        <f>IF(JURNAL!D1422="k",JURNAL!I1422,"")</f>
        <v/>
      </c>
      <c r="I1421" s="173" t="str">
        <f>IF(JURNAL!D1422="k",JURNAL!J1422,"")</f>
        <v/>
      </c>
      <c r="J1421" s="172" t="str">
        <f t="shared" si="47"/>
        <v/>
      </c>
      <c r="K1421" s="171" t="str">
        <f>IF(JURNAL!D1422="k",JURNAL!L1422,"")</f>
        <v/>
      </c>
      <c r="L1421" s="160"/>
    </row>
    <row r="1422" spans="2:12" x14ac:dyDescent="0.2">
      <c r="B1422" s="159"/>
      <c r="C1422" s="201" t="str">
        <f>IF(JURNAL!D1423="k",JURNAL!C1423,"")</f>
        <v/>
      </c>
      <c r="D1422" s="173" t="str">
        <f>IF(JURNAL!D1423="k",JURNAL!E1423,"")</f>
        <v/>
      </c>
      <c r="E1422" s="202" t="str">
        <f>IF(JURNAL!D1423="k",JURNAL!F1423,"")</f>
        <v/>
      </c>
      <c r="F1422" s="173" t="str">
        <f>IF(JURNAL!D1423="k",JURNAL!G1423,"")</f>
        <v/>
      </c>
      <c r="G1422" s="172" t="str">
        <f t="shared" si="46"/>
        <v/>
      </c>
      <c r="H1422" s="171" t="str">
        <f>IF(JURNAL!D1423="k",JURNAL!I1423,"")</f>
        <v/>
      </c>
      <c r="I1422" s="173" t="str">
        <f>IF(JURNAL!D1423="k",JURNAL!J1423,"")</f>
        <v/>
      </c>
      <c r="J1422" s="172" t="str">
        <f t="shared" si="47"/>
        <v/>
      </c>
      <c r="K1422" s="171" t="str">
        <f>IF(JURNAL!D1423="k",JURNAL!L1423,"")</f>
        <v/>
      </c>
      <c r="L1422" s="160"/>
    </row>
    <row r="1423" spans="2:12" x14ac:dyDescent="0.2">
      <c r="B1423" s="159"/>
      <c r="C1423" s="201" t="str">
        <f>IF(JURNAL!D1424="k",JURNAL!C1424,"")</f>
        <v/>
      </c>
      <c r="D1423" s="173" t="str">
        <f>IF(JURNAL!D1424="k",JURNAL!E1424,"")</f>
        <v/>
      </c>
      <c r="E1423" s="202" t="str">
        <f>IF(JURNAL!D1424="k",JURNAL!F1424,"")</f>
        <v/>
      </c>
      <c r="F1423" s="173" t="str">
        <f>IF(JURNAL!D1424="k",JURNAL!G1424,"")</f>
        <v/>
      </c>
      <c r="G1423" s="172" t="str">
        <f t="shared" si="46"/>
        <v/>
      </c>
      <c r="H1423" s="171" t="str">
        <f>IF(JURNAL!D1424="k",JURNAL!I1424,"")</f>
        <v/>
      </c>
      <c r="I1423" s="173" t="str">
        <f>IF(JURNAL!D1424="k",JURNAL!J1424,"")</f>
        <v/>
      </c>
      <c r="J1423" s="172" t="str">
        <f t="shared" si="47"/>
        <v/>
      </c>
      <c r="K1423" s="171" t="str">
        <f>IF(JURNAL!D1424="k",JURNAL!L1424,"")</f>
        <v/>
      </c>
      <c r="L1423" s="160"/>
    </row>
    <row r="1424" spans="2:12" x14ac:dyDescent="0.2">
      <c r="B1424" s="159"/>
      <c r="C1424" s="201" t="str">
        <f>IF(JURNAL!D1425="k",JURNAL!C1425,"")</f>
        <v/>
      </c>
      <c r="D1424" s="173" t="str">
        <f>IF(JURNAL!D1425="k",JURNAL!E1425,"")</f>
        <v/>
      </c>
      <c r="E1424" s="202" t="str">
        <f>IF(JURNAL!D1425="k",JURNAL!F1425,"")</f>
        <v/>
      </c>
      <c r="F1424" s="173" t="str">
        <f>IF(JURNAL!D1425="k",JURNAL!G1425,"")</f>
        <v/>
      </c>
      <c r="G1424" s="172" t="str">
        <f t="shared" si="46"/>
        <v/>
      </c>
      <c r="H1424" s="171" t="str">
        <f>IF(JURNAL!D1425="k",JURNAL!I1425,"")</f>
        <v/>
      </c>
      <c r="I1424" s="173" t="str">
        <f>IF(JURNAL!D1425="k",JURNAL!J1425,"")</f>
        <v/>
      </c>
      <c r="J1424" s="172" t="str">
        <f t="shared" si="47"/>
        <v/>
      </c>
      <c r="K1424" s="171" t="str">
        <f>IF(JURNAL!D1425="k",JURNAL!L1425,"")</f>
        <v/>
      </c>
      <c r="L1424" s="160"/>
    </row>
    <row r="1425" spans="2:12" x14ac:dyDescent="0.2">
      <c r="B1425" s="159"/>
      <c r="C1425" s="201" t="str">
        <f>IF(JURNAL!D1426="k",JURNAL!C1426,"")</f>
        <v/>
      </c>
      <c r="D1425" s="173" t="str">
        <f>IF(JURNAL!D1426="k",JURNAL!E1426,"")</f>
        <v/>
      </c>
      <c r="E1425" s="202" t="str">
        <f>IF(JURNAL!D1426="k",JURNAL!F1426,"")</f>
        <v/>
      </c>
      <c r="F1425" s="173" t="str">
        <f>IF(JURNAL!D1426="k",JURNAL!G1426,"")</f>
        <v/>
      </c>
      <c r="G1425" s="172" t="str">
        <f t="shared" si="46"/>
        <v/>
      </c>
      <c r="H1425" s="171" t="str">
        <f>IF(JURNAL!D1426="k",JURNAL!I1426,"")</f>
        <v/>
      </c>
      <c r="I1425" s="173" t="str">
        <f>IF(JURNAL!D1426="k",JURNAL!J1426,"")</f>
        <v/>
      </c>
      <c r="J1425" s="172" t="str">
        <f t="shared" si="47"/>
        <v/>
      </c>
      <c r="K1425" s="171" t="str">
        <f>IF(JURNAL!D1426="k",JURNAL!L1426,"")</f>
        <v/>
      </c>
      <c r="L1425" s="160"/>
    </row>
    <row r="1426" spans="2:12" x14ac:dyDescent="0.2">
      <c r="B1426" s="159"/>
      <c r="C1426" s="201" t="str">
        <f>IF(JURNAL!D1427="k",JURNAL!C1427,"")</f>
        <v/>
      </c>
      <c r="D1426" s="173" t="str">
        <f>IF(JURNAL!D1427="k",JURNAL!E1427,"")</f>
        <v/>
      </c>
      <c r="E1426" s="202" t="str">
        <f>IF(JURNAL!D1427="k",JURNAL!F1427,"")</f>
        <v/>
      </c>
      <c r="F1426" s="173" t="str">
        <f>IF(JURNAL!D1427="k",JURNAL!G1427,"")</f>
        <v/>
      </c>
      <c r="G1426" s="172" t="str">
        <f t="shared" si="46"/>
        <v/>
      </c>
      <c r="H1426" s="171" t="str">
        <f>IF(JURNAL!D1427="k",JURNAL!I1427,"")</f>
        <v/>
      </c>
      <c r="I1426" s="173" t="str">
        <f>IF(JURNAL!D1427="k",JURNAL!J1427,"")</f>
        <v/>
      </c>
      <c r="J1426" s="172" t="str">
        <f t="shared" si="47"/>
        <v/>
      </c>
      <c r="K1426" s="171" t="str">
        <f>IF(JURNAL!D1427="k",JURNAL!L1427,"")</f>
        <v/>
      </c>
      <c r="L1426" s="160"/>
    </row>
    <row r="1427" spans="2:12" x14ac:dyDescent="0.2">
      <c r="B1427" s="159"/>
      <c r="C1427" s="201" t="str">
        <f>IF(JURNAL!D1428="k",JURNAL!C1428,"")</f>
        <v/>
      </c>
      <c r="D1427" s="173" t="str">
        <f>IF(JURNAL!D1428="k",JURNAL!E1428,"")</f>
        <v/>
      </c>
      <c r="E1427" s="202" t="str">
        <f>IF(JURNAL!D1428="k",JURNAL!F1428,"")</f>
        <v/>
      </c>
      <c r="F1427" s="173" t="str">
        <f>IF(JURNAL!D1428="k",JURNAL!G1428,"")</f>
        <v/>
      </c>
      <c r="G1427" s="172" t="str">
        <f t="shared" si="46"/>
        <v/>
      </c>
      <c r="H1427" s="171" t="str">
        <f>IF(JURNAL!D1428="k",JURNAL!I1428,"")</f>
        <v/>
      </c>
      <c r="I1427" s="173" t="str">
        <f>IF(JURNAL!D1428="k",JURNAL!J1428,"")</f>
        <v/>
      </c>
      <c r="J1427" s="172" t="str">
        <f t="shared" si="47"/>
        <v/>
      </c>
      <c r="K1427" s="171" t="str">
        <f>IF(JURNAL!D1428="k",JURNAL!L1428,"")</f>
        <v/>
      </c>
      <c r="L1427" s="160"/>
    </row>
    <row r="1428" spans="2:12" x14ac:dyDescent="0.2">
      <c r="B1428" s="159"/>
      <c r="C1428" s="201" t="str">
        <f>IF(JURNAL!D1429="k",JURNAL!C1429,"")</f>
        <v/>
      </c>
      <c r="D1428" s="173" t="str">
        <f>IF(JURNAL!D1429="k",JURNAL!E1429,"")</f>
        <v/>
      </c>
      <c r="E1428" s="202" t="str">
        <f>IF(JURNAL!D1429="k",JURNAL!F1429,"")</f>
        <v/>
      </c>
      <c r="F1428" s="173" t="str">
        <f>IF(JURNAL!D1429="k",JURNAL!G1429,"")</f>
        <v/>
      </c>
      <c r="G1428" s="172" t="str">
        <f t="shared" si="46"/>
        <v/>
      </c>
      <c r="H1428" s="171" t="str">
        <f>IF(JURNAL!D1429="k",JURNAL!I1429,"")</f>
        <v/>
      </c>
      <c r="I1428" s="173" t="str">
        <f>IF(JURNAL!D1429="k",JURNAL!J1429,"")</f>
        <v/>
      </c>
      <c r="J1428" s="172" t="str">
        <f t="shared" si="47"/>
        <v/>
      </c>
      <c r="K1428" s="171" t="str">
        <f>IF(JURNAL!D1429="k",JURNAL!L1429,"")</f>
        <v/>
      </c>
      <c r="L1428" s="160"/>
    </row>
    <row r="1429" spans="2:12" x14ac:dyDescent="0.2">
      <c r="B1429" s="159"/>
      <c r="C1429" s="201" t="str">
        <f>IF(JURNAL!D1430="k",JURNAL!C1430,"")</f>
        <v/>
      </c>
      <c r="D1429" s="173" t="str">
        <f>IF(JURNAL!D1430="k",JURNAL!E1430,"")</f>
        <v/>
      </c>
      <c r="E1429" s="202" t="str">
        <f>IF(JURNAL!D1430="k",JURNAL!F1430,"")</f>
        <v/>
      </c>
      <c r="F1429" s="173" t="str">
        <f>IF(JURNAL!D1430="k",JURNAL!G1430,"")</f>
        <v/>
      </c>
      <c r="G1429" s="172" t="str">
        <f t="shared" si="46"/>
        <v/>
      </c>
      <c r="H1429" s="171" t="str">
        <f>IF(JURNAL!D1430="k",JURNAL!I1430,"")</f>
        <v/>
      </c>
      <c r="I1429" s="173" t="str">
        <f>IF(JURNAL!D1430="k",JURNAL!J1430,"")</f>
        <v/>
      </c>
      <c r="J1429" s="172" t="str">
        <f t="shared" si="47"/>
        <v/>
      </c>
      <c r="K1429" s="171" t="str">
        <f>IF(JURNAL!D1430="k",JURNAL!L1430,"")</f>
        <v/>
      </c>
      <c r="L1429" s="160"/>
    </row>
    <row r="1430" spans="2:12" x14ac:dyDescent="0.2">
      <c r="B1430" s="159"/>
      <c r="C1430" s="201" t="str">
        <f>IF(JURNAL!D1431="k",JURNAL!C1431,"")</f>
        <v/>
      </c>
      <c r="D1430" s="173" t="str">
        <f>IF(JURNAL!D1431="k",JURNAL!E1431,"")</f>
        <v/>
      </c>
      <c r="E1430" s="202" t="str">
        <f>IF(JURNAL!D1431="k",JURNAL!F1431,"")</f>
        <v/>
      </c>
      <c r="F1430" s="173" t="str">
        <f>IF(JURNAL!D1431="k",JURNAL!G1431,"")</f>
        <v/>
      </c>
      <c r="G1430" s="172" t="str">
        <f t="shared" si="46"/>
        <v/>
      </c>
      <c r="H1430" s="171" t="str">
        <f>IF(JURNAL!D1431="k",JURNAL!I1431,"")</f>
        <v/>
      </c>
      <c r="I1430" s="173" t="str">
        <f>IF(JURNAL!D1431="k",JURNAL!J1431,"")</f>
        <v/>
      </c>
      <c r="J1430" s="172" t="str">
        <f t="shared" si="47"/>
        <v/>
      </c>
      <c r="K1430" s="171" t="str">
        <f>IF(JURNAL!D1431="k",JURNAL!L1431,"")</f>
        <v/>
      </c>
      <c r="L1430" s="160"/>
    </row>
    <row r="1431" spans="2:12" x14ac:dyDescent="0.2">
      <c r="B1431" s="159"/>
      <c r="C1431" s="201" t="str">
        <f>IF(JURNAL!D1432="k",JURNAL!C1432,"")</f>
        <v/>
      </c>
      <c r="D1431" s="173" t="str">
        <f>IF(JURNAL!D1432="k",JURNAL!E1432,"")</f>
        <v/>
      </c>
      <c r="E1431" s="202" t="str">
        <f>IF(JURNAL!D1432="k",JURNAL!F1432,"")</f>
        <v/>
      </c>
      <c r="F1431" s="173" t="str">
        <f>IF(JURNAL!D1432="k",JURNAL!G1432,"")</f>
        <v/>
      </c>
      <c r="G1431" s="172" t="str">
        <f t="shared" si="46"/>
        <v/>
      </c>
      <c r="H1431" s="171" t="str">
        <f>IF(JURNAL!D1432="k",JURNAL!I1432,"")</f>
        <v/>
      </c>
      <c r="I1431" s="173" t="str">
        <f>IF(JURNAL!D1432="k",JURNAL!J1432,"")</f>
        <v/>
      </c>
      <c r="J1431" s="172" t="str">
        <f t="shared" si="47"/>
        <v/>
      </c>
      <c r="K1431" s="171" t="str">
        <f>IF(JURNAL!D1432="k",JURNAL!L1432,"")</f>
        <v/>
      </c>
      <c r="L1431" s="160"/>
    </row>
    <row r="1432" spans="2:12" x14ac:dyDescent="0.2">
      <c r="B1432" s="159"/>
      <c r="C1432" s="201" t="str">
        <f>IF(JURNAL!D1433="k",JURNAL!C1433,"")</f>
        <v/>
      </c>
      <c r="D1432" s="173" t="str">
        <f>IF(JURNAL!D1433="k",JURNAL!E1433,"")</f>
        <v/>
      </c>
      <c r="E1432" s="202" t="str">
        <f>IF(JURNAL!D1433="k",JURNAL!F1433,"")</f>
        <v/>
      </c>
      <c r="F1432" s="173" t="str">
        <f>IF(JURNAL!D1433="k",JURNAL!G1433,"")</f>
        <v/>
      </c>
      <c r="G1432" s="172" t="str">
        <f t="shared" si="46"/>
        <v/>
      </c>
      <c r="H1432" s="171" t="str">
        <f>IF(JURNAL!D1433="k",JURNAL!I1433,"")</f>
        <v/>
      </c>
      <c r="I1432" s="173" t="str">
        <f>IF(JURNAL!D1433="k",JURNAL!J1433,"")</f>
        <v/>
      </c>
      <c r="J1432" s="172" t="str">
        <f t="shared" si="47"/>
        <v/>
      </c>
      <c r="K1432" s="171" t="str">
        <f>IF(JURNAL!D1433="k",JURNAL!L1433,"")</f>
        <v/>
      </c>
      <c r="L1432" s="160"/>
    </row>
    <row r="1433" spans="2:12" x14ac:dyDescent="0.2">
      <c r="B1433" s="159"/>
      <c r="C1433" s="201" t="str">
        <f>IF(JURNAL!D1434="k",JURNAL!C1434,"")</f>
        <v/>
      </c>
      <c r="D1433" s="173" t="str">
        <f>IF(JURNAL!D1434="k",JURNAL!E1434,"")</f>
        <v/>
      </c>
      <c r="E1433" s="202" t="str">
        <f>IF(JURNAL!D1434="k",JURNAL!F1434,"")</f>
        <v/>
      </c>
      <c r="F1433" s="173" t="str">
        <f>IF(JURNAL!D1434="k",JURNAL!G1434,"")</f>
        <v/>
      </c>
      <c r="G1433" s="172" t="str">
        <f t="shared" si="46"/>
        <v/>
      </c>
      <c r="H1433" s="171" t="str">
        <f>IF(JURNAL!D1434="k",JURNAL!I1434,"")</f>
        <v/>
      </c>
      <c r="I1433" s="173" t="str">
        <f>IF(JURNAL!D1434="k",JURNAL!J1434,"")</f>
        <v/>
      </c>
      <c r="J1433" s="172" t="str">
        <f t="shared" si="47"/>
        <v/>
      </c>
      <c r="K1433" s="171" t="str">
        <f>IF(JURNAL!D1434="k",JURNAL!L1434,"")</f>
        <v/>
      </c>
      <c r="L1433" s="160"/>
    </row>
    <row r="1434" spans="2:12" x14ac:dyDescent="0.2">
      <c r="B1434" s="159"/>
      <c r="C1434" s="201" t="str">
        <f>IF(JURNAL!D1435="k",JURNAL!C1435,"")</f>
        <v/>
      </c>
      <c r="D1434" s="173" t="str">
        <f>IF(JURNAL!D1435="k",JURNAL!E1435,"")</f>
        <v/>
      </c>
      <c r="E1434" s="202" t="str">
        <f>IF(JURNAL!D1435="k",JURNAL!F1435,"")</f>
        <v/>
      </c>
      <c r="F1434" s="173" t="str">
        <f>IF(JURNAL!D1435="k",JURNAL!G1435,"")</f>
        <v/>
      </c>
      <c r="G1434" s="172" t="str">
        <f t="shared" si="46"/>
        <v/>
      </c>
      <c r="H1434" s="171" t="str">
        <f>IF(JURNAL!D1435="k",JURNAL!I1435,"")</f>
        <v/>
      </c>
      <c r="I1434" s="173" t="str">
        <f>IF(JURNAL!D1435="k",JURNAL!J1435,"")</f>
        <v/>
      </c>
      <c r="J1434" s="172" t="str">
        <f t="shared" si="47"/>
        <v/>
      </c>
      <c r="K1434" s="171" t="str">
        <f>IF(JURNAL!D1435="k",JURNAL!L1435,"")</f>
        <v/>
      </c>
      <c r="L1434" s="160"/>
    </row>
    <row r="1435" spans="2:12" x14ac:dyDescent="0.2">
      <c r="B1435" s="159"/>
      <c r="C1435" s="201" t="str">
        <f>IF(JURNAL!D1436="k",JURNAL!C1436,"")</f>
        <v/>
      </c>
      <c r="D1435" s="173" t="str">
        <f>IF(JURNAL!D1436="k",JURNAL!E1436,"")</f>
        <v/>
      </c>
      <c r="E1435" s="202" t="str">
        <f>IF(JURNAL!D1436="k",JURNAL!F1436,"")</f>
        <v/>
      </c>
      <c r="F1435" s="173" t="str">
        <f>IF(JURNAL!D1436="k",JURNAL!G1436,"")</f>
        <v/>
      </c>
      <c r="G1435" s="172" t="str">
        <f t="shared" si="46"/>
        <v/>
      </c>
      <c r="H1435" s="171" t="str">
        <f>IF(JURNAL!D1436="k",JURNAL!I1436,"")</f>
        <v/>
      </c>
      <c r="I1435" s="173" t="str">
        <f>IF(JURNAL!D1436="k",JURNAL!J1436,"")</f>
        <v/>
      </c>
      <c r="J1435" s="172" t="str">
        <f t="shared" si="47"/>
        <v/>
      </c>
      <c r="K1435" s="171" t="str">
        <f>IF(JURNAL!D1436="k",JURNAL!L1436,"")</f>
        <v/>
      </c>
      <c r="L1435" s="160"/>
    </row>
    <row r="1436" spans="2:12" x14ac:dyDescent="0.2">
      <c r="B1436" s="159"/>
      <c r="C1436" s="201" t="str">
        <f>IF(JURNAL!D1437="k",JURNAL!C1437,"")</f>
        <v/>
      </c>
      <c r="D1436" s="173" t="str">
        <f>IF(JURNAL!D1437="k",JURNAL!E1437,"")</f>
        <v/>
      </c>
      <c r="E1436" s="202" t="str">
        <f>IF(JURNAL!D1437="k",JURNAL!F1437,"")</f>
        <v/>
      </c>
      <c r="F1436" s="173" t="str">
        <f>IF(JURNAL!D1437="k",JURNAL!G1437,"")</f>
        <v/>
      </c>
      <c r="G1436" s="172" t="str">
        <f t="shared" si="46"/>
        <v/>
      </c>
      <c r="H1436" s="171" t="str">
        <f>IF(JURNAL!D1437="k",JURNAL!I1437,"")</f>
        <v/>
      </c>
      <c r="I1436" s="173" t="str">
        <f>IF(JURNAL!D1437="k",JURNAL!J1437,"")</f>
        <v/>
      </c>
      <c r="J1436" s="172" t="str">
        <f t="shared" si="47"/>
        <v/>
      </c>
      <c r="K1436" s="171" t="str">
        <f>IF(JURNAL!D1437="k",JURNAL!L1437,"")</f>
        <v/>
      </c>
      <c r="L1436" s="160"/>
    </row>
    <row r="1437" spans="2:12" x14ac:dyDescent="0.2">
      <c r="B1437" s="159"/>
      <c r="C1437" s="201" t="str">
        <f>IF(JURNAL!D1438="k",JURNAL!C1438,"")</f>
        <v/>
      </c>
      <c r="D1437" s="173" t="str">
        <f>IF(JURNAL!D1438="k",JURNAL!E1438,"")</f>
        <v/>
      </c>
      <c r="E1437" s="202" t="str">
        <f>IF(JURNAL!D1438="k",JURNAL!F1438,"")</f>
        <v/>
      </c>
      <c r="F1437" s="173" t="str">
        <f>IF(JURNAL!D1438="k",JURNAL!G1438,"")</f>
        <v/>
      </c>
      <c r="G1437" s="172" t="str">
        <f t="shared" si="46"/>
        <v/>
      </c>
      <c r="H1437" s="171" t="str">
        <f>IF(JURNAL!D1438="k",JURNAL!I1438,"")</f>
        <v/>
      </c>
      <c r="I1437" s="173" t="str">
        <f>IF(JURNAL!D1438="k",JURNAL!J1438,"")</f>
        <v/>
      </c>
      <c r="J1437" s="172" t="str">
        <f t="shared" si="47"/>
        <v/>
      </c>
      <c r="K1437" s="171" t="str">
        <f>IF(JURNAL!D1438="k",JURNAL!L1438,"")</f>
        <v/>
      </c>
      <c r="L1437" s="160"/>
    </row>
    <row r="1438" spans="2:12" x14ac:dyDescent="0.2">
      <c r="B1438" s="159"/>
      <c r="C1438" s="201" t="str">
        <f>IF(JURNAL!D1439="k",JURNAL!C1439,"")</f>
        <v/>
      </c>
      <c r="D1438" s="173" t="str">
        <f>IF(JURNAL!D1439="k",JURNAL!E1439,"")</f>
        <v/>
      </c>
      <c r="E1438" s="202" t="str">
        <f>IF(JURNAL!D1439="k",JURNAL!F1439,"")</f>
        <v/>
      </c>
      <c r="F1438" s="173" t="str">
        <f>IF(JURNAL!D1439="k",JURNAL!G1439,"")</f>
        <v/>
      </c>
      <c r="G1438" s="172" t="str">
        <f t="shared" si="46"/>
        <v/>
      </c>
      <c r="H1438" s="171" t="str">
        <f>IF(JURNAL!D1439="k",JURNAL!I1439,"")</f>
        <v/>
      </c>
      <c r="I1438" s="173" t="str">
        <f>IF(JURNAL!D1439="k",JURNAL!J1439,"")</f>
        <v/>
      </c>
      <c r="J1438" s="172" t="str">
        <f t="shared" si="47"/>
        <v/>
      </c>
      <c r="K1438" s="171" t="str">
        <f>IF(JURNAL!D1439="k",JURNAL!L1439,"")</f>
        <v/>
      </c>
      <c r="L1438" s="160"/>
    </row>
    <row r="1439" spans="2:12" x14ac:dyDescent="0.2">
      <c r="B1439" s="159"/>
      <c r="C1439" s="201" t="str">
        <f>IF(JURNAL!D1440="k",JURNAL!C1440,"")</f>
        <v/>
      </c>
      <c r="D1439" s="173" t="str">
        <f>IF(JURNAL!D1440="k",JURNAL!E1440,"")</f>
        <v/>
      </c>
      <c r="E1439" s="202" t="str">
        <f>IF(JURNAL!D1440="k",JURNAL!F1440,"")</f>
        <v/>
      </c>
      <c r="F1439" s="173" t="str">
        <f>IF(JURNAL!D1440="k",JURNAL!G1440,"")</f>
        <v/>
      </c>
      <c r="G1439" s="172" t="str">
        <f t="shared" si="46"/>
        <v/>
      </c>
      <c r="H1439" s="171" t="str">
        <f>IF(JURNAL!D1440="k",JURNAL!I1440,"")</f>
        <v/>
      </c>
      <c r="I1439" s="173" t="str">
        <f>IF(JURNAL!D1440="k",JURNAL!J1440,"")</f>
        <v/>
      </c>
      <c r="J1439" s="172" t="str">
        <f t="shared" si="47"/>
        <v/>
      </c>
      <c r="K1439" s="171" t="str">
        <f>IF(JURNAL!D1440="k",JURNAL!L1440,"")</f>
        <v/>
      </c>
      <c r="L1439" s="160"/>
    </row>
    <row r="1440" spans="2:12" x14ac:dyDescent="0.2">
      <c r="B1440" s="159"/>
      <c r="C1440" s="201" t="str">
        <f>IF(JURNAL!D1441="k",JURNAL!C1441,"")</f>
        <v/>
      </c>
      <c r="D1440" s="173" t="str">
        <f>IF(JURNAL!D1441="k",JURNAL!E1441,"")</f>
        <v/>
      </c>
      <c r="E1440" s="202" t="str">
        <f>IF(JURNAL!D1441="k",JURNAL!F1441,"")</f>
        <v/>
      </c>
      <c r="F1440" s="173" t="str">
        <f>IF(JURNAL!D1441="k",JURNAL!G1441,"")</f>
        <v/>
      </c>
      <c r="G1440" s="172" t="str">
        <f t="shared" si="46"/>
        <v/>
      </c>
      <c r="H1440" s="171" t="str">
        <f>IF(JURNAL!D1441="k",JURNAL!I1441,"")</f>
        <v/>
      </c>
      <c r="I1440" s="173" t="str">
        <f>IF(JURNAL!D1441="k",JURNAL!J1441,"")</f>
        <v/>
      </c>
      <c r="J1440" s="172" t="str">
        <f t="shared" si="47"/>
        <v/>
      </c>
      <c r="K1440" s="171" t="str">
        <f>IF(JURNAL!D1441="k",JURNAL!L1441,"")</f>
        <v/>
      </c>
      <c r="L1440" s="160"/>
    </row>
    <row r="1441" spans="2:12" x14ac:dyDescent="0.2">
      <c r="B1441" s="159"/>
      <c r="C1441" s="201" t="str">
        <f>IF(JURNAL!D1442="k",JURNAL!C1442,"")</f>
        <v/>
      </c>
      <c r="D1441" s="173" t="str">
        <f>IF(JURNAL!D1442="k",JURNAL!E1442,"")</f>
        <v/>
      </c>
      <c r="E1441" s="202" t="str">
        <f>IF(JURNAL!D1442="k",JURNAL!F1442,"")</f>
        <v/>
      </c>
      <c r="F1441" s="173" t="str">
        <f>IF(JURNAL!D1442="k",JURNAL!G1442,"")</f>
        <v/>
      </c>
      <c r="G1441" s="172" t="str">
        <f t="shared" si="46"/>
        <v/>
      </c>
      <c r="H1441" s="171" t="str">
        <f>IF(JURNAL!D1442="k",JURNAL!I1442,"")</f>
        <v/>
      </c>
      <c r="I1441" s="173" t="str">
        <f>IF(JURNAL!D1442="k",JURNAL!J1442,"")</f>
        <v/>
      </c>
      <c r="J1441" s="172" t="str">
        <f t="shared" si="47"/>
        <v/>
      </c>
      <c r="K1441" s="171" t="str">
        <f>IF(JURNAL!D1442="k",JURNAL!L1442,"")</f>
        <v/>
      </c>
      <c r="L1441" s="160"/>
    </row>
    <row r="1442" spans="2:12" x14ac:dyDescent="0.2">
      <c r="B1442" s="159"/>
      <c r="C1442" s="201" t="str">
        <f>IF(JURNAL!D1443="k",JURNAL!C1443,"")</f>
        <v/>
      </c>
      <c r="D1442" s="173" t="str">
        <f>IF(JURNAL!D1443="k",JURNAL!E1443,"")</f>
        <v/>
      </c>
      <c r="E1442" s="202" t="str">
        <f>IF(JURNAL!D1443="k",JURNAL!F1443,"")</f>
        <v/>
      </c>
      <c r="F1442" s="173" t="str">
        <f>IF(JURNAL!D1443="k",JURNAL!G1443,"")</f>
        <v/>
      </c>
      <c r="G1442" s="172" t="str">
        <f t="shared" si="46"/>
        <v/>
      </c>
      <c r="H1442" s="171" t="str">
        <f>IF(JURNAL!D1443="k",JURNAL!I1443,"")</f>
        <v/>
      </c>
      <c r="I1442" s="173" t="str">
        <f>IF(JURNAL!D1443="k",JURNAL!J1443,"")</f>
        <v/>
      </c>
      <c r="J1442" s="172" t="str">
        <f t="shared" si="47"/>
        <v/>
      </c>
      <c r="K1442" s="171" t="str">
        <f>IF(JURNAL!D1443="k",JURNAL!L1443,"")</f>
        <v/>
      </c>
      <c r="L1442" s="160"/>
    </row>
    <row r="1443" spans="2:12" x14ac:dyDescent="0.2">
      <c r="B1443" s="159"/>
      <c r="C1443" s="201" t="str">
        <f>IF(JURNAL!D1444="k",JURNAL!C1444,"")</f>
        <v/>
      </c>
      <c r="D1443" s="173" t="str">
        <f>IF(JURNAL!D1444="k",JURNAL!E1444,"")</f>
        <v/>
      </c>
      <c r="E1443" s="202" t="str">
        <f>IF(JURNAL!D1444="k",JURNAL!F1444,"")</f>
        <v/>
      </c>
      <c r="F1443" s="173" t="str">
        <f>IF(JURNAL!D1444="k",JURNAL!G1444,"")</f>
        <v/>
      </c>
      <c r="G1443" s="172" t="str">
        <f t="shared" si="46"/>
        <v/>
      </c>
      <c r="H1443" s="171" t="str">
        <f>IF(JURNAL!D1444="k",JURNAL!I1444,"")</f>
        <v/>
      </c>
      <c r="I1443" s="173" t="str">
        <f>IF(JURNAL!D1444="k",JURNAL!J1444,"")</f>
        <v/>
      </c>
      <c r="J1443" s="172" t="str">
        <f t="shared" si="47"/>
        <v/>
      </c>
      <c r="K1443" s="171" t="str">
        <f>IF(JURNAL!D1444="k",JURNAL!L1444,"")</f>
        <v/>
      </c>
      <c r="L1443" s="160"/>
    </row>
    <row r="1444" spans="2:12" x14ac:dyDescent="0.2">
      <c r="B1444" s="159"/>
      <c r="C1444" s="201" t="str">
        <f>IF(JURNAL!D1445="k",JURNAL!C1445,"")</f>
        <v/>
      </c>
      <c r="D1444" s="173" t="str">
        <f>IF(JURNAL!D1445="k",JURNAL!E1445,"")</f>
        <v/>
      </c>
      <c r="E1444" s="202" t="str">
        <f>IF(JURNAL!D1445="k",JURNAL!F1445,"")</f>
        <v/>
      </c>
      <c r="F1444" s="173" t="str">
        <f>IF(JURNAL!D1445="k",JURNAL!G1445,"")</f>
        <v/>
      </c>
      <c r="G1444" s="172" t="str">
        <f t="shared" si="46"/>
        <v/>
      </c>
      <c r="H1444" s="171" t="str">
        <f>IF(JURNAL!D1445="k",JURNAL!I1445,"")</f>
        <v/>
      </c>
      <c r="I1444" s="173" t="str">
        <f>IF(JURNAL!D1445="k",JURNAL!J1445,"")</f>
        <v/>
      </c>
      <c r="J1444" s="172" t="str">
        <f t="shared" si="47"/>
        <v/>
      </c>
      <c r="K1444" s="171" t="str">
        <f>IF(JURNAL!D1445="k",JURNAL!L1445,"")</f>
        <v/>
      </c>
      <c r="L1444" s="160"/>
    </row>
    <row r="1445" spans="2:12" x14ac:dyDescent="0.2">
      <c r="B1445" s="159"/>
      <c r="C1445" s="201" t="str">
        <f>IF(JURNAL!D1446="k",JURNAL!C1446,"")</f>
        <v/>
      </c>
      <c r="D1445" s="173" t="str">
        <f>IF(JURNAL!D1446="k",JURNAL!E1446,"")</f>
        <v/>
      </c>
      <c r="E1445" s="202" t="str">
        <f>IF(JURNAL!D1446="k",JURNAL!F1446,"")</f>
        <v/>
      </c>
      <c r="F1445" s="173" t="str">
        <f>IF(JURNAL!D1446="k",JURNAL!G1446,"")</f>
        <v/>
      </c>
      <c r="G1445" s="172" t="str">
        <f t="shared" ref="G1445:G1508" si="48">IF(F1445="","",VLOOKUP(F1445,NamaAkun,2))</f>
        <v/>
      </c>
      <c r="H1445" s="171" t="str">
        <f>IF(JURNAL!D1446="k",JURNAL!I1446,"")</f>
        <v/>
      </c>
      <c r="I1445" s="173" t="str">
        <f>IF(JURNAL!D1446="k",JURNAL!J1446,"")</f>
        <v/>
      </c>
      <c r="J1445" s="172" t="str">
        <f t="shared" ref="J1445:J1508" si="49">IF(I1445="","",VLOOKUP(I1445,NamaAkun,2))</f>
        <v/>
      </c>
      <c r="K1445" s="171" t="str">
        <f>IF(JURNAL!D1446="k",JURNAL!L1446,"")</f>
        <v/>
      </c>
      <c r="L1445" s="160"/>
    </row>
    <row r="1446" spans="2:12" x14ac:dyDescent="0.2">
      <c r="B1446" s="159"/>
      <c r="C1446" s="201" t="str">
        <f>IF(JURNAL!D1447="k",JURNAL!C1447,"")</f>
        <v/>
      </c>
      <c r="D1446" s="173" t="str">
        <f>IF(JURNAL!D1447="k",JURNAL!E1447,"")</f>
        <v/>
      </c>
      <c r="E1446" s="202" t="str">
        <f>IF(JURNAL!D1447="k",JURNAL!F1447,"")</f>
        <v/>
      </c>
      <c r="F1446" s="173" t="str">
        <f>IF(JURNAL!D1447="k",JURNAL!G1447,"")</f>
        <v/>
      </c>
      <c r="G1446" s="172" t="str">
        <f t="shared" si="48"/>
        <v/>
      </c>
      <c r="H1446" s="171" t="str">
        <f>IF(JURNAL!D1447="k",JURNAL!I1447,"")</f>
        <v/>
      </c>
      <c r="I1446" s="173" t="str">
        <f>IF(JURNAL!D1447="k",JURNAL!J1447,"")</f>
        <v/>
      </c>
      <c r="J1446" s="172" t="str">
        <f t="shared" si="49"/>
        <v/>
      </c>
      <c r="K1446" s="171" t="str">
        <f>IF(JURNAL!D1447="k",JURNAL!L1447,"")</f>
        <v/>
      </c>
      <c r="L1446" s="160"/>
    </row>
    <row r="1447" spans="2:12" x14ac:dyDescent="0.2">
      <c r="B1447" s="159"/>
      <c r="C1447" s="201" t="str">
        <f>IF(JURNAL!D1448="k",JURNAL!C1448,"")</f>
        <v/>
      </c>
      <c r="D1447" s="173" t="str">
        <f>IF(JURNAL!D1448="k",JURNAL!E1448,"")</f>
        <v/>
      </c>
      <c r="E1447" s="202" t="str">
        <f>IF(JURNAL!D1448="k",JURNAL!F1448,"")</f>
        <v/>
      </c>
      <c r="F1447" s="173" t="str">
        <f>IF(JURNAL!D1448="k",JURNAL!G1448,"")</f>
        <v/>
      </c>
      <c r="G1447" s="172" t="str">
        <f t="shared" si="48"/>
        <v/>
      </c>
      <c r="H1447" s="171" t="str">
        <f>IF(JURNAL!D1448="k",JURNAL!I1448,"")</f>
        <v/>
      </c>
      <c r="I1447" s="173" t="str">
        <f>IF(JURNAL!D1448="k",JURNAL!J1448,"")</f>
        <v/>
      </c>
      <c r="J1447" s="172" t="str">
        <f t="shared" si="49"/>
        <v/>
      </c>
      <c r="K1447" s="171" t="str">
        <f>IF(JURNAL!D1448="k",JURNAL!L1448,"")</f>
        <v/>
      </c>
      <c r="L1447" s="160"/>
    </row>
    <row r="1448" spans="2:12" x14ac:dyDescent="0.2">
      <c r="B1448" s="159"/>
      <c r="C1448" s="201" t="str">
        <f>IF(JURNAL!D1449="k",JURNAL!C1449,"")</f>
        <v/>
      </c>
      <c r="D1448" s="173" t="str">
        <f>IF(JURNAL!D1449="k",JURNAL!E1449,"")</f>
        <v/>
      </c>
      <c r="E1448" s="202" t="str">
        <f>IF(JURNAL!D1449="k",JURNAL!F1449,"")</f>
        <v/>
      </c>
      <c r="F1448" s="173" t="str">
        <f>IF(JURNAL!D1449="k",JURNAL!G1449,"")</f>
        <v/>
      </c>
      <c r="G1448" s="172" t="str">
        <f t="shared" si="48"/>
        <v/>
      </c>
      <c r="H1448" s="171" t="str">
        <f>IF(JURNAL!D1449="k",JURNAL!I1449,"")</f>
        <v/>
      </c>
      <c r="I1448" s="173" t="str">
        <f>IF(JURNAL!D1449="k",JURNAL!J1449,"")</f>
        <v/>
      </c>
      <c r="J1448" s="172" t="str">
        <f t="shared" si="49"/>
        <v/>
      </c>
      <c r="K1448" s="171" t="str">
        <f>IF(JURNAL!D1449="k",JURNAL!L1449,"")</f>
        <v/>
      </c>
      <c r="L1448" s="160"/>
    </row>
    <row r="1449" spans="2:12" x14ac:dyDescent="0.2">
      <c r="B1449" s="159"/>
      <c r="C1449" s="201" t="str">
        <f>IF(JURNAL!D1450="k",JURNAL!C1450,"")</f>
        <v/>
      </c>
      <c r="D1449" s="173" t="str">
        <f>IF(JURNAL!D1450="k",JURNAL!E1450,"")</f>
        <v/>
      </c>
      <c r="E1449" s="202" t="str">
        <f>IF(JURNAL!D1450="k",JURNAL!F1450,"")</f>
        <v/>
      </c>
      <c r="F1449" s="173" t="str">
        <f>IF(JURNAL!D1450="k",JURNAL!G1450,"")</f>
        <v/>
      </c>
      <c r="G1449" s="172" t="str">
        <f t="shared" si="48"/>
        <v/>
      </c>
      <c r="H1449" s="171" t="str">
        <f>IF(JURNAL!D1450="k",JURNAL!I1450,"")</f>
        <v/>
      </c>
      <c r="I1449" s="173" t="str">
        <f>IF(JURNAL!D1450="k",JURNAL!J1450,"")</f>
        <v/>
      </c>
      <c r="J1449" s="172" t="str">
        <f t="shared" si="49"/>
        <v/>
      </c>
      <c r="K1449" s="171" t="str">
        <f>IF(JURNAL!D1450="k",JURNAL!L1450,"")</f>
        <v/>
      </c>
      <c r="L1449" s="160"/>
    </row>
    <row r="1450" spans="2:12" x14ac:dyDescent="0.2">
      <c r="B1450" s="159"/>
      <c r="C1450" s="201" t="str">
        <f>IF(JURNAL!D1451="k",JURNAL!C1451,"")</f>
        <v/>
      </c>
      <c r="D1450" s="173" t="str">
        <f>IF(JURNAL!D1451="k",JURNAL!E1451,"")</f>
        <v/>
      </c>
      <c r="E1450" s="202" t="str">
        <f>IF(JURNAL!D1451="k",JURNAL!F1451,"")</f>
        <v/>
      </c>
      <c r="F1450" s="173" t="str">
        <f>IF(JURNAL!D1451="k",JURNAL!G1451,"")</f>
        <v/>
      </c>
      <c r="G1450" s="172" t="str">
        <f t="shared" si="48"/>
        <v/>
      </c>
      <c r="H1450" s="171" t="str">
        <f>IF(JURNAL!D1451="k",JURNAL!I1451,"")</f>
        <v/>
      </c>
      <c r="I1450" s="173" t="str">
        <f>IF(JURNAL!D1451="k",JURNAL!J1451,"")</f>
        <v/>
      </c>
      <c r="J1450" s="172" t="str">
        <f t="shared" si="49"/>
        <v/>
      </c>
      <c r="K1450" s="171" t="str">
        <f>IF(JURNAL!D1451="k",JURNAL!L1451,"")</f>
        <v/>
      </c>
      <c r="L1450" s="160"/>
    </row>
    <row r="1451" spans="2:12" x14ac:dyDescent="0.2">
      <c r="B1451" s="159"/>
      <c r="C1451" s="201" t="str">
        <f>IF(JURNAL!D1452="k",JURNAL!C1452,"")</f>
        <v/>
      </c>
      <c r="D1451" s="173" t="str">
        <f>IF(JURNAL!D1452="k",JURNAL!E1452,"")</f>
        <v/>
      </c>
      <c r="E1451" s="202" t="str">
        <f>IF(JURNAL!D1452="k",JURNAL!F1452,"")</f>
        <v/>
      </c>
      <c r="F1451" s="173" t="str">
        <f>IF(JURNAL!D1452="k",JURNAL!G1452,"")</f>
        <v/>
      </c>
      <c r="G1451" s="172" t="str">
        <f t="shared" si="48"/>
        <v/>
      </c>
      <c r="H1451" s="171" t="str">
        <f>IF(JURNAL!D1452="k",JURNAL!I1452,"")</f>
        <v/>
      </c>
      <c r="I1451" s="173" t="str">
        <f>IF(JURNAL!D1452="k",JURNAL!J1452,"")</f>
        <v/>
      </c>
      <c r="J1451" s="172" t="str">
        <f t="shared" si="49"/>
        <v/>
      </c>
      <c r="K1451" s="171" t="str">
        <f>IF(JURNAL!D1452="k",JURNAL!L1452,"")</f>
        <v/>
      </c>
      <c r="L1451" s="160"/>
    </row>
    <row r="1452" spans="2:12" x14ac:dyDescent="0.2">
      <c r="B1452" s="159"/>
      <c r="C1452" s="201" t="str">
        <f>IF(JURNAL!D1453="k",JURNAL!C1453,"")</f>
        <v/>
      </c>
      <c r="D1452" s="173" t="str">
        <f>IF(JURNAL!D1453="k",JURNAL!E1453,"")</f>
        <v/>
      </c>
      <c r="E1452" s="202" t="str">
        <f>IF(JURNAL!D1453="k",JURNAL!F1453,"")</f>
        <v/>
      </c>
      <c r="F1452" s="173" t="str">
        <f>IF(JURNAL!D1453="k",JURNAL!G1453,"")</f>
        <v/>
      </c>
      <c r="G1452" s="172" t="str">
        <f t="shared" si="48"/>
        <v/>
      </c>
      <c r="H1452" s="171" t="str">
        <f>IF(JURNAL!D1453="k",JURNAL!I1453,"")</f>
        <v/>
      </c>
      <c r="I1452" s="173" t="str">
        <f>IF(JURNAL!D1453="k",JURNAL!J1453,"")</f>
        <v/>
      </c>
      <c r="J1452" s="172" t="str">
        <f t="shared" si="49"/>
        <v/>
      </c>
      <c r="K1452" s="171" t="str">
        <f>IF(JURNAL!D1453="k",JURNAL!L1453,"")</f>
        <v/>
      </c>
      <c r="L1452" s="160"/>
    </row>
    <row r="1453" spans="2:12" x14ac:dyDescent="0.2">
      <c r="B1453" s="159"/>
      <c r="C1453" s="201" t="str">
        <f>IF(JURNAL!D1454="k",JURNAL!C1454,"")</f>
        <v/>
      </c>
      <c r="D1453" s="173" t="str">
        <f>IF(JURNAL!D1454="k",JURNAL!E1454,"")</f>
        <v/>
      </c>
      <c r="E1453" s="202" t="str">
        <f>IF(JURNAL!D1454="k",JURNAL!F1454,"")</f>
        <v/>
      </c>
      <c r="F1453" s="173" t="str">
        <f>IF(JURNAL!D1454="k",JURNAL!G1454,"")</f>
        <v/>
      </c>
      <c r="G1453" s="172" t="str">
        <f t="shared" si="48"/>
        <v/>
      </c>
      <c r="H1453" s="171" t="str">
        <f>IF(JURNAL!D1454="k",JURNAL!I1454,"")</f>
        <v/>
      </c>
      <c r="I1453" s="173" t="str">
        <f>IF(JURNAL!D1454="k",JURNAL!J1454,"")</f>
        <v/>
      </c>
      <c r="J1453" s="172" t="str">
        <f t="shared" si="49"/>
        <v/>
      </c>
      <c r="K1453" s="171" t="str">
        <f>IF(JURNAL!D1454="k",JURNAL!L1454,"")</f>
        <v/>
      </c>
      <c r="L1453" s="160"/>
    </row>
    <row r="1454" spans="2:12" x14ac:dyDescent="0.2">
      <c r="B1454" s="159"/>
      <c r="C1454" s="201" t="str">
        <f>IF(JURNAL!D1455="k",JURNAL!C1455,"")</f>
        <v/>
      </c>
      <c r="D1454" s="173" t="str">
        <f>IF(JURNAL!D1455="k",JURNAL!E1455,"")</f>
        <v/>
      </c>
      <c r="E1454" s="202" t="str">
        <f>IF(JURNAL!D1455="k",JURNAL!F1455,"")</f>
        <v/>
      </c>
      <c r="F1454" s="173" t="str">
        <f>IF(JURNAL!D1455="k",JURNAL!G1455,"")</f>
        <v/>
      </c>
      <c r="G1454" s="172" t="str">
        <f t="shared" si="48"/>
        <v/>
      </c>
      <c r="H1454" s="171" t="str">
        <f>IF(JURNAL!D1455="k",JURNAL!I1455,"")</f>
        <v/>
      </c>
      <c r="I1454" s="173" t="str">
        <f>IF(JURNAL!D1455="k",JURNAL!J1455,"")</f>
        <v/>
      </c>
      <c r="J1454" s="172" t="str">
        <f t="shared" si="49"/>
        <v/>
      </c>
      <c r="K1454" s="171" t="str">
        <f>IF(JURNAL!D1455="k",JURNAL!L1455,"")</f>
        <v/>
      </c>
      <c r="L1454" s="160"/>
    </row>
    <row r="1455" spans="2:12" x14ac:dyDescent="0.2">
      <c r="B1455" s="159"/>
      <c r="C1455" s="201" t="str">
        <f>IF(JURNAL!D1456="k",JURNAL!C1456,"")</f>
        <v/>
      </c>
      <c r="D1455" s="173" t="str">
        <f>IF(JURNAL!D1456="k",JURNAL!E1456,"")</f>
        <v/>
      </c>
      <c r="E1455" s="202" t="str">
        <f>IF(JURNAL!D1456="k",JURNAL!F1456,"")</f>
        <v/>
      </c>
      <c r="F1455" s="173" t="str">
        <f>IF(JURNAL!D1456="k",JURNAL!G1456,"")</f>
        <v/>
      </c>
      <c r="G1455" s="172" t="str">
        <f t="shared" si="48"/>
        <v/>
      </c>
      <c r="H1455" s="171" t="str">
        <f>IF(JURNAL!D1456="k",JURNAL!I1456,"")</f>
        <v/>
      </c>
      <c r="I1455" s="173" t="str">
        <f>IF(JURNAL!D1456="k",JURNAL!J1456,"")</f>
        <v/>
      </c>
      <c r="J1455" s="172" t="str">
        <f t="shared" si="49"/>
        <v/>
      </c>
      <c r="K1455" s="171" t="str">
        <f>IF(JURNAL!D1456="k",JURNAL!L1456,"")</f>
        <v/>
      </c>
      <c r="L1455" s="160"/>
    </row>
    <row r="1456" spans="2:12" x14ac:dyDescent="0.2">
      <c r="B1456" s="159"/>
      <c r="C1456" s="201" t="str">
        <f>IF(JURNAL!D1457="k",JURNAL!C1457,"")</f>
        <v/>
      </c>
      <c r="D1456" s="173" t="str">
        <f>IF(JURNAL!D1457="k",JURNAL!E1457,"")</f>
        <v/>
      </c>
      <c r="E1456" s="202" t="str">
        <f>IF(JURNAL!D1457="k",JURNAL!F1457,"")</f>
        <v/>
      </c>
      <c r="F1456" s="173" t="str">
        <f>IF(JURNAL!D1457="k",JURNAL!G1457,"")</f>
        <v/>
      </c>
      <c r="G1456" s="172" t="str">
        <f t="shared" si="48"/>
        <v/>
      </c>
      <c r="H1456" s="171" t="str">
        <f>IF(JURNAL!D1457="k",JURNAL!I1457,"")</f>
        <v/>
      </c>
      <c r="I1456" s="173" t="str">
        <f>IF(JURNAL!D1457="k",JURNAL!J1457,"")</f>
        <v/>
      </c>
      <c r="J1456" s="172" t="str">
        <f t="shared" si="49"/>
        <v/>
      </c>
      <c r="K1456" s="171" t="str">
        <f>IF(JURNAL!D1457="k",JURNAL!L1457,"")</f>
        <v/>
      </c>
      <c r="L1456" s="160"/>
    </row>
    <row r="1457" spans="2:12" x14ac:dyDescent="0.2">
      <c r="B1457" s="159"/>
      <c r="C1457" s="201" t="str">
        <f>IF(JURNAL!D1458="k",JURNAL!C1458,"")</f>
        <v/>
      </c>
      <c r="D1457" s="173" t="str">
        <f>IF(JURNAL!D1458="k",JURNAL!E1458,"")</f>
        <v/>
      </c>
      <c r="E1457" s="202" t="str">
        <f>IF(JURNAL!D1458="k",JURNAL!F1458,"")</f>
        <v/>
      </c>
      <c r="F1457" s="173" t="str">
        <f>IF(JURNAL!D1458="k",JURNAL!G1458,"")</f>
        <v/>
      </c>
      <c r="G1457" s="172" t="str">
        <f t="shared" si="48"/>
        <v/>
      </c>
      <c r="H1457" s="171" t="str">
        <f>IF(JURNAL!D1458="k",JURNAL!I1458,"")</f>
        <v/>
      </c>
      <c r="I1457" s="173" t="str">
        <f>IF(JURNAL!D1458="k",JURNAL!J1458,"")</f>
        <v/>
      </c>
      <c r="J1457" s="172" t="str">
        <f t="shared" si="49"/>
        <v/>
      </c>
      <c r="K1457" s="171" t="str">
        <f>IF(JURNAL!D1458="k",JURNAL!L1458,"")</f>
        <v/>
      </c>
      <c r="L1457" s="160"/>
    </row>
    <row r="1458" spans="2:12" x14ac:dyDescent="0.2">
      <c r="B1458" s="159"/>
      <c r="C1458" s="201" t="str">
        <f>IF(JURNAL!D1459="k",JURNAL!C1459,"")</f>
        <v/>
      </c>
      <c r="D1458" s="173" t="str">
        <f>IF(JURNAL!D1459="k",JURNAL!E1459,"")</f>
        <v/>
      </c>
      <c r="E1458" s="202" t="str">
        <f>IF(JURNAL!D1459="k",JURNAL!F1459,"")</f>
        <v/>
      </c>
      <c r="F1458" s="173" t="str">
        <f>IF(JURNAL!D1459="k",JURNAL!G1459,"")</f>
        <v/>
      </c>
      <c r="G1458" s="172" t="str">
        <f t="shared" si="48"/>
        <v/>
      </c>
      <c r="H1458" s="171" t="str">
        <f>IF(JURNAL!D1459="k",JURNAL!I1459,"")</f>
        <v/>
      </c>
      <c r="I1458" s="173" t="str">
        <f>IF(JURNAL!D1459="k",JURNAL!J1459,"")</f>
        <v/>
      </c>
      <c r="J1458" s="172" t="str">
        <f t="shared" si="49"/>
        <v/>
      </c>
      <c r="K1458" s="171" t="str">
        <f>IF(JURNAL!D1459="k",JURNAL!L1459,"")</f>
        <v/>
      </c>
      <c r="L1458" s="160"/>
    </row>
    <row r="1459" spans="2:12" x14ac:dyDescent="0.2">
      <c r="B1459" s="159"/>
      <c r="C1459" s="201" t="str">
        <f>IF(JURNAL!D1460="k",JURNAL!C1460,"")</f>
        <v/>
      </c>
      <c r="D1459" s="173" t="str">
        <f>IF(JURNAL!D1460="k",JURNAL!E1460,"")</f>
        <v/>
      </c>
      <c r="E1459" s="202" t="str">
        <f>IF(JURNAL!D1460="k",JURNAL!F1460,"")</f>
        <v/>
      </c>
      <c r="F1459" s="173" t="str">
        <f>IF(JURNAL!D1460="k",JURNAL!G1460,"")</f>
        <v/>
      </c>
      <c r="G1459" s="172" t="str">
        <f t="shared" si="48"/>
        <v/>
      </c>
      <c r="H1459" s="171" t="str">
        <f>IF(JURNAL!D1460="k",JURNAL!I1460,"")</f>
        <v/>
      </c>
      <c r="I1459" s="173" t="str">
        <f>IF(JURNAL!D1460="k",JURNAL!J1460,"")</f>
        <v/>
      </c>
      <c r="J1459" s="172" t="str">
        <f t="shared" si="49"/>
        <v/>
      </c>
      <c r="K1459" s="171" t="str">
        <f>IF(JURNAL!D1460="k",JURNAL!L1460,"")</f>
        <v/>
      </c>
      <c r="L1459" s="160"/>
    </row>
    <row r="1460" spans="2:12" x14ac:dyDescent="0.2">
      <c r="B1460" s="159"/>
      <c r="C1460" s="201" t="str">
        <f>IF(JURNAL!D1461="k",JURNAL!C1461,"")</f>
        <v/>
      </c>
      <c r="D1460" s="173" t="str">
        <f>IF(JURNAL!D1461="k",JURNAL!E1461,"")</f>
        <v/>
      </c>
      <c r="E1460" s="202" t="str">
        <f>IF(JURNAL!D1461="k",JURNAL!F1461,"")</f>
        <v/>
      </c>
      <c r="F1460" s="173" t="str">
        <f>IF(JURNAL!D1461="k",JURNAL!G1461,"")</f>
        <v/>
      </c>
      <c r="G1460" s="172" t="str">
        <f t="shared" si="48"/>
        <v/>
      </c>
      <c r="H1460" s="171" t="str">
        <f>IF(JURNAL!D1461="k",JURNAL!I1461,"")</f>
        <v/>
      </c>
      <c r="I1460" s="173" t="str">
        <f>IF(JURNAL!D1461="k",JURNAL!J1461,"")</f>
        <v/>
      </c>
      <c r="J1460" s="172" t="str">
        <f t="shared" si="49"/>
        <v/>
      </c>
      <c r="K1460" s="171" t="str">
        <f>IF(JURNAL!D1461="k",JURNAL!L1461,"")</f>
        <v/>
      </c>
      <c r="L1460" s="160"/>
    </row>
    <row r="1461" spans="2:12" x14ac:dyDescent="0.2">
      <c r="B1461" s="159"/>
      <c r="C1461" s="201" t="str">
        <f>IF(JURNAL!D1462="k",JURNAL!C1462,"")</f>
        <v/>
      </c>
      <c r="D1461" s="173" t="str">
        <f>IF(JURNAL!D1462="k",JURNAL!E1462,"")</f>
        <v/>
      </c>
      <c r="E1461" s="202" t="str">
        <f>IF(JURNAL!D1462="k",JURNAL!F1462,"")</f>
        <v/>
      </c>
      <c r="F1461" s="173" t="str">
        <f>IF(JURNAL!D1462="k",JURNAL!G1462,"")</f>
        <v/>
      </c>
      <c r="G1461" s="172" t="str">
        <f t="shared" si="48"/>
        <v/>
      </c>
      <c r="H1461" s="171" t="str">
        <f>IF(JURNAL!D1462="k",JURNAL!I1462,"")</f>
        <v/>
      </c>
      <c r="I1461" s="173" t="str">
        <f>IF(JURNAL!D1462="k",JURNAL!J1462,"")</f>
        <v/>
      </c>
      <c r="J1461" s="172" t="str">
        <f t="shared" si="49"/>
        <v/>
      </c>
      <c r="K1461" s="171" t="str">
        <f>IF(JURNAL!D1462="k",JURNAL!L1462,"")</f>
        <v/>
      </c>
      <c r="L1461" s="160"/>
    </row>
    <row r="1462" spans="2:12" x14ac:dyDescent="0.2">
      <c r="B1462" s="159"/>
      <c r="C1462" s="201" t="str">
        <f>IF(JURNAL!D1463="k",JURNAL!C1463,"")</f>
        <v/>
      </c>
      <c r="D1462" s="173" t="str">
        <f>IF(JURNAL!D1463="k",JURNAL!E1463,"")</f>
        <v/>
      </c>
      <c r="E1462" s="202" t="str">
        <f>IF(JURNAL!D1463="k",JURNAL!F1463,"")</f>
        <v/>
      </c>
      <c r="F1462" s="173" t="str">
        <f>IF(JURNAL!D1463="k",JURNAL!G1463,"")</f>
        <v/>
      </c>
      <c r="G1462" s="172" t="str">
        <f t="shared" si="48"/>
        <v/>
      </c>
      <c r="H1462" s="171" t="str">
        <f>IF(JURNAL!D1463="k",JURNAL!I1463,"")</f>
        <v/>
      </c>
      <c r="I1462" s="173" t="str">
        <f>IF(JURNAL!D1463="k",JURNAL!J1463,"")</f>
        <v/>
      </c>
      <c r="J1462" s="172" t="str">
        <f t="shared" si="49"/>
        <v/>
      </c>
      <c r="K1462" s="171" t="str">
        <f>IF(JURNAL!D1463="k",JURNAL!L1463,"")</f>
        <v/>
      </c>
      <c r="L1462" s="160"/>
    </row>
    <row r="1463" spans="2:12" x14ac:dyDescent="0.2">
      <c r="B1463" s="159"/>
      <c r="C1463" s="201" t="str">
        <f>IF(JURNAL!D1464="k",JURNAL!C1464,"")</f>
        <v/>
      </c>
      <c r="D1463" s="173" t="str">
        <f>IF(JURNAL!D1464="k",JURNAL!E1464,"")</f>
        <v/>
      </c>
      <c r="E1463" s="202" t="str">
        <f>IF(JURNAL!D1464="k",JURNAL!F1464,"")</f>
        <v/>
      </c>
      <c r="F1463" s="173" t="str">
        <f>IF(JURNAL!D1464="k",JURNAL!G1464,"")</f>
        <v/>
      </c>
      <c r="G1463" s="172" t="str">
        <f t="shared" si="48"/>
        <v/>
      </c>
      <c r="H1463" s="171" t="str">
        <f>IF(JURNAL!D1464="k",JURNAL!I1464,"")</f>
        <v/>
      </c>
      <c r="I1463" s="173" t="str">
        <f>IF(JURNAL!D1464="k",JURNAL!J1464,"")</f>
        <v/>
      </c>
      <c r="J1463" s="172" t="str">
        <f t="shared" si="49"/>
        <v/>
      </c>
      <c r="K1463" s="171" t="str">
        <f>IF(JURNAL!D1464="k",JURNAL!L1464,"")</f>
        <v/>
      </c>
      <c r="L1463" s="160"/>
    </row>
    <row r="1464" spans="2:12" x14ac:dyDescent="0.2">
      <c r="B1464" s="159"/>
      <c r="C1464" s="201" t="str">
        <f>IF(JURNAL!D1465="k",JURNAL!C1465,"")</f>
        <v/>
      </c>
      <c r="D1464" s="173" t="str">
        <f>IF(JURNAL!D1465="k",JURNAL!E1465,"")</f>
        <v/>
      </c>
      <c r="E1464" s="202" t="str">
        <f>IF(JURNAL!D1465="k",JURNAL!F1465,"")</f>
        <v/>
      </c>
      <c r="F1464" s="173" t="str">
        <f>IF(JURNAL!D1465="k",JURNAL!G1465,"")</f>
        <v/>
      </c>
      <c r="G1464" s="172" t="str">
        <f t="shared" si="48"/>
        <v/>
      </c>
      <c r="H1464" s="171" t="str">
        <f>IF(JURNAL!D1465="k",JURNAL!I1465,"")</f>
        <v/>
      </c>
      <c r="I1464" s="173" t="str">
        <f>IF(JURNAL!D1465="k",JURNAL!J1465,"")</f>
        <v/>
      </c>
      <c r="J1464" s="172" t="str">
        <f t="shared" si="49"/>
        <v/>
      </c>
      <c r="K1464" s="171" t="str">
        <f>IF(JURNAL!D1465="k",JURNAL!L1465,"")</f>
        <v/>
      </c>
      <c r="L1464" s="160"/>
    </row>
    <row r="1465" spans="2:12" x14ac:dyDescent="0.2">
      <c r="B1465" s="159"/>
      <c r="C1465" s="201" t="str">
        <f>IF(JURNAL!D1466="k",JURNAL!C1466,"")</f>
        <v/>
      </c>
      <c r="D1465" s="173" t="str">
        <f>IF(JURNAL!D1466="k",JURNAL!E1466,"")</f>
        <v/>
      </c>
      <c r="E1465" s="202" t="str">
        <f>IF(JURNAL!D1466="k",JURNAL!F1466,"")</f>
        <v/>
      </c>
      <c r="F1465" s="173" t="str">
        <f>IF(JURNAL!D1466="k",JURNAL!G1466,"")</f>
        <v/>
      </c>
      <c r="G1465" s="172" t="str">
        <f t="shared" si="48"/>
        <v/>
      </c>
      <c r="H1465" s="171" t="str">
        <f>IF(JURNAL!D1466="k",JURNAL!I1466,"")</f>
        <v/>
      </c>
      <c r="I1465" s="173" t="str">
        <f>IF(JURNAL!D1466="k",JURNAL!J1466,"")</f>
        <v/>
      </c>
      <c r="J1465" s="172" t="str">
        <f t="shared" si="49"/>
        <v/>
      </c>
      <c r="K1465" s="171" t="str">
        <f>IF(JURNAL!D1466="k",JURNAL!L1466,"")</f>
        <v/>
      </c>
      <c r="L1465" s="160"/>
    </row>
    <row r="1466" spans="2:12" x14ac:dyDescent="0.2">
      <c r="B1466" s="159"/>
      <c r="C1466" s="201" t="str">
        <f>IF(JURNAL!D1467="k",JURNAL!C1467,"")</f>
        <v/>
      </c>
      <c r="D1466" s="173" t="str">
        <f>IF(JURNAL!D1467="k",JURNAL!E1467,"")</f>
        <v/>
      </c>
      <c r="E1466" s="202" t="str">
        <f>IF(JURNAL!D1467="k",JURNAL!F1467,"")</f>
        <v/>
      </c>
      <c r="F1466" s="173" t="str">
        <f>IF(JURNAL!D1467="k",JURNAL!G1467,"")</f>
        <v/>
      </c>
      <c r="G1466" s="172" t="str">
        <f t="shared" si="48"/>
        <v/>
      </c>
      <c r="H1466" s="171" t="str">
        <f>IF(JURNAL!D1467="k",JURNAL!I1467,"")</f>
        <v/>
      </c>
      <c r="I1466" s="173" t="str">
        <f>IF(JURNAL!D1467="k",JURNAL!J1467,"")</f>
        <v/>
      </c>
      <c r="J1466" s="172" t="str">
        <f t="shared" si="49"/>
        <v/>
      </c>
      <c r="K1466" s="171" t="str">
        <f>IF(JURNAL!D1467="k",JURNAL!L1467,"")</f>
        <v/>
      </c>
      <c r="L1466" s="160"/>
    </row>
    <row r="1467" spans="2:12" x14ac:dyDescent="0.2">
      <c r="B1467" s="159"/>
      <c r="C1467" s="201" t="str">
        <f>IF(JURNAL!D1468="k",JURNAL!C1468,"")</f>
        <v/>
      </c>
      <c r="D1467" s="173" t="str">
        <f>IF(JURNAL!D1468="k",JURNAL!E1468,"")</f>
        <v/>
      </c>
      <c r="E1467" s="202" t="str">
        <f>IF(JURNAL!D1468="k",JURNAL!F1468,"")</f>
        <v/>
      </c>
      <c r="F1467" s="173" t="str">
        <f>IF(JURNAL!D1468="k",JURNAL!G1468,"")</f>
        <v/>
      </c>
      <c r="G1467" s="172" t="str">
        <f t="shared" si="48"/>
        <v/>
      </c>
      <c r="H1467" s="171" t="str">
        <f>IF(JURNAL!D1468="k",JURNAL!I1468,"")</f>
        <v/>
      </c>
      <c r="I1467" s="173" t="str">
        <f>IF(JURNAL!D1468="k",JURNAL!J1468,"")</f>
        <v/>
      </c>
      <c r="J1467" s="172" t="str">
        <f t="shared" si="49"/>
        <v/>
      </c>
      <c r="K1467" s="171" t="str">
        <f>IF(JURNAL!D1468="k",JURNAL!L1468,"")</f>
        <v/>
      </c>
      <c r="L1467" s="160"/>
    </row>
    <row r="1468" spans="2:12" x14ac:dyDescent="0.2">
      <c r="B1468" s="159"/>
      <c r="C1468" s="201" t="str">
        <f>IF(JURNAL!D1469="k",JURNAL!C1469,"")</f>
        <v/>
      </c>
      <c r="D1468" s="173" t="str">
        <f>IF(JURNAL!D1469="k",JURNAL!E1469,"")</f>
        <v/>
      </c>
      <c r="E1468" s="202" t="str">
        <f>IF(JURNAL!D1469="k",JURNAL!F1469,"")</f>
        <v/>
      </c>
      <c r="F1468" s="173" t="str">
        <f>IF(JURNAL!D1469="k",JURNAL!G1469,"")</f>
        <v/>
      </c>
      <c r="G1468" s="172" t="str">
        <f t="shared" si="48"/>
        <v/>
      </c>
      <c r="H1468" s="171" t="str">
        <f>IF(JURNAL!D1469="k",JURNAL!I1469,"")</f>
        <v/>
      </c>
      <c r="I1468" s="173" t="str">
        <f>IF(JURNAL!D1469="k",JURNAL!J1469,"")</f>
        <v/>
      </c>
      <c r="J1468" s="172" t="str">
        <f t="shared" si="49"/>
        <v/>
      </c>
      <c r="K1468" s="171" t="str">
        <f>IF(JURNAL!D1469="k",JURNAL!L1469,"")</f>
        <v/>
      </c>
      <c r="L1468" s="160"/>
    </row>
    <row r="1469" spans="2:12" x14ac:dyDescent="0.2">
      <c r="B1469" s="159"/>
      <c r="C1469" s="201" t="str">
        <f>IF(JURNAL!D1470="k",JURNAL!C1470,"")</f>
        <v/>
      </c>
      <c r="D1469" s="173" t="str">
        <f>IF(JURNAL!D1470="k",JURNAL!E1470,"")</f>
        <v/>
      </c>
      <c r="E1469" s="202" t="str">
        <f>IF(JURNAL!D1470="k",JURNAL!F1470,"")</f>
        <v/>
      </c>
      <c r="F1469" s="173" t="str">
        <f>IF(JURNAL!D1470="k",JURNAL!G1470,"")</f>
        <v/>
      </c>
      <c r="G1469" s="172" t="str">
        <f t="shared" si="48"/>
        <v/>
      </c>
      <c r="H1469" s="171" t="str">
        <f>IF(JURNAL!D1470="k",JURNAL!I1470,"")</f>
        <v/>
      </c>
      <c r="I1469" s="173" t="str">
        <f>IF(JURNAL!D1470="k",JURNAL!J1470,"")</f>
        <v/>
      </c>
      <c r="J1469" s="172" t="str">
        <f t="shared" si="49"/>
        <v/>
      </c>
      <c r="K1469" s="171" t="str">
        <f>IF(JURNAL!D1470="k",JURNAL!L1470,"")</f>
        <v/>
      </c>
      <c r="L1469" s="160"/>
    </row>
    <row r="1470" spans="2:12" x14ac:dyDescent="0.2">
      <c r="B1470" s="159"/>
      <c r="C1470" s="201" t="str">
        <f>IF(JURNAL!D1471="k",JURNAL!C1471,"")</f>
        <v/>
      </c>
      <c r="D1470" s="173" t="str">
        <f>IF(JURNAL!D1471="k",JURNAL!E1471,"")</f>
        <v/>
      </c>
      <c r="E1470" s="202" t="str">
        <f>IF(JURNAL!D1471="k",JURNAL!F1471,"")</f>
        <v/>
      </c>
      <c r="F1470" s="173" t="str">
        <f>IF(JURNAL!D1471="k",JURNAL!G1471,"")</f>
        <v/>
      </c>
      <c r="G1470" s="172" t="str">
        <f t="shared" si="48"/>
        <v/>
      </c>
      <c r="H1470" s="171" t="str">
        <f>IF(JURNAL!D1471="k",JURNAL!I1471,"")</f>
        <v/>
      </c>
      <c r="I1470" s="173" t="str">
        <f>IF(JURNAL!D1471="k",JURNAL!J1471,"")</f>
        <v/>
      </c>
      <c r="J1470" s="172" t="str">
        <f t="shared" si="49"/>
        <v/>
      </c>
      <c r="K1470" s="171" t="str">
        <f>IF(JURNAL!D1471="k",JURNAL!L1471,"")</f>
        <v/>
      </c>
      <c r="L1470" s="160"/>
    </row>
    <row r="1471" spans="2:12" x14ac:dyDescent="0.2">
      <c r="B1471" s="159"/>
      <c r="C1471" s="201" t="str">
        <f>IF(JURNAL!D1472="k",JURNAL!C1472,"")</f>
        <v/>
      </c>
      <c r="D1471" s="173" t="str">
        <f>IF(JURNAL!D1472="k",JURNAL!E1472,"")</f>
        <v/>
      </c>
      <c r="E1471" s="202" t="str">
        <f>IF(JURNAL!D1472="k",JURNAL!F1472,"")</f>
        <v/>
      </c>
      <c r="F1471" s="173" t="str">
        <f>IF(JURNAL!D1472="k",JURNAL!G1472,"")</f>
        <v/>
      </c>
      <c r="G1471" s="172" t="str">
        <f t="shared" si="48"/>
        <v/>
      </c>
      <c r="H1471" s="171" t="str">
        <f>IF(JURNAL!D1472="k",JURNAL!I1472,"")</f>
        <v/>
      </c>
      <c r="I1471" s="173" t="str">
        <f>IF(JURNAL!D1472="k",JURNAL!J1472,"")</f>
        <v/>
      </c>
      <c r="J1471" s="172" t="str">
        <f t="shared" si="49"/>
        <v/>
      </c>
      <c r="K1471" s="171" t="str">
        <f>IF(JURNAL!D1472="k",JURNAL!L1472,"")</f>
        <v/>
      </c>
      <c r="L1471" s="160"/>
    </row>
    <row r="1472" spans="2:12" x14ac:dyDescent="0.2">
      <c r="B1472" s="159"/>
      <c r="C1472" s="201" t="str">
        <f>IF(JURNAL!D1473="k",JURNAL!C1473,"")</f>
        <v/>
      </c>
      <c r="D1472" s="173" t="str">
        <f>IF(JURNAL!D1473="k",JURNAL!E1473,"")</f>
        <v/>
      </c>
      <c r="E1472" s="202" t="str">
        <f>IF(JURNAL!D1473="k",JURNAL!F1473,"")</f>
        <v/>
      </c>
      <c r="F1472" s="173" t="str">
        <f>IF(JURNAL!D1473="k",JURNAL!G1473,"")</f>
        <v/>
      </c>
      <c r="G1472" s="172" t="str">
        <f t="shared" si="48"/>
        <v/>
      </c>
      <c r="H1472" s="171" t="str">
        <f>IF(JURNAL!D1473="k",JURNAL!I1473,"")</f>
        <v/>
      </c>
      <c r="I1472" s="173" t="str">
        <f>IF(JURNAL!D1473="k",JURNAL!J1473,"")</f>
        <v/>
      </c>
      <c r="J1472" s="172" t="str">
        <f t="shared" si="49"/>
        <v/>
      </c>
      <c r="K1472" s="171" t="str">
        <f>IF(JURNAL!D1473="k",JURNAL!L1473,"")</f>
        <v/>
      </c>
      <c r="L1472" s="160"/>
    </row>
    <row r="1473" spans="2:12" x14ac:dyDescent="0.2">
      <c r="B1473" s="159"/>
      <c r="C1473" s="201" t="str">
        <f>IF(JURNAL!D1474="k",JURNAL!C1474,"")</f>
        <v/>
      </c>
      <c r="D1473" s="173" t="str">
        <f>IF(JURNAL!D1474="k",JURNAL!E1474,"")</f>
        <v/>
      </c>
      <c r="E1473" s="202" t="str">
        <f>IF(JURNAL!D1474="k",JURNAL!F1474,"")</f>
        <v/>
      </c>
      <c r="F1473" s="173" t="str">
        <f>IF(JURNAL!D1474="k",JURNAL!G1474,"")</f>
        <v/>
      </c>
      <c r="G1473" s="172" t="str">
        <f t="shared" si="48"/>
        <v/>
      </c>
      <c r="H1473" s="171" t="str">
        <f>IF(JURNAL!D1474="k",JURNAL!I1474,"")</f>
        <v/>
      </c>
      <c r="I1473" s="173" t="str">
        <f>IF(JURNAL!D1474="k",JURNAL!J1474,"")</f>
        <v/>
      </c>
      <c r="J1473" s="172" t="str">
        <f t="shared" si="49"/>
        <v/>
      </c>
      <c r="K1473" s="171" t="str">
        <f>IF(JURNAL!D1474="k",JURNAL!L1474,"")</f>
        <v/>
      </c>
      <c r="L1473" s="160"/>
    </row>
    <row r="1474" spans="2:12" x14ac:dyDescent="0.2">
      <c r="B1474" s="159"/>
      <c r="C1474" s="201" t="str">
        <f>IF(JURNAL!D1475="k",JURNAL!C1475,"")</f>
        <v/>
      </c>
      <c r="D1474" s="173" t="str">
        <f>IF(JURNAL!D1475="k",JURNAL!E1475,"")</f>
        <v/>
      </c>
      <c r="E1474" s="202" t="str">
        <f>IF(JURNAL!D1475="k",JURNAL!F1475,"")</f>
        <v/>
      </c>
      <c r="F1474" s="173" t="str">
        <f>IF(JURNAL!D1475="k",JURNAL!G1475,"")</f>
        <v/>
      </c>
      <c r="G1474" s="172" t="str">
        <f t="shared" si="48"/>
        <v/>
      </c>
      <c r="H1474" s="171" t="str">
        <f>IF(JURNAL!D1475="k",JURNAL!I1475,"")</f>
        <v/>
      </c>
      <c r="I1474" s="173" t="str">
        <f>IF(JURNAL!D1475="k",JURNAL!J1475,"")</f>
        <v/>
      </c>
      <c r="J1474" s="172" t="str">
        <f t="shared" si="49"/>
        <v/>
      </c>
      <c r="K1474" s="171" t="str">
        <f>IF(JURNAL!D1475="k",JURNAL!L1475,"")</f>
        <v/>
      </c>
      <c r="L1474" s="160"/>
    </row>
    <row r="1475" spans="2:12" x14ac:dyDescent="0.2">
      <c r="B1475" s="159"/>
      <c r="C1475" s="201" t="str">
        <f>IF(JURNAL!D1476="k",JURNAL!C1476,"")</f>
        <v/>
      </c>
      <c r="D1475" s="173" t="str">
        <f>IF(JURNAL!D1476="k",JURNAL!E1476,"")</f>
        <v/>
      </c>
      <c r="E1475" s="202" t="str">
        <f>IF(JURNAL!D1476="k",JURNAL!F1476,"")</f>
        <v/>
      </c>
      <c r="F1475" s="173" t="str">
        <f>IF(JURNAL!D1476="k",JURNAL!G1476,"")</f>
        <v/>
      </c>
      <c r="G1475" s="172" t="str">
        <f t="shared" si="48"/>
        <v/>
      </c>
      <c r="H1475" s="171" t="str">
        <f>IF(JURNAL!D1476="k",JURNAL!I1476,"")</f>
        <v/>
      </c>
      <c r="I1475" s="173" t="str">
        <f>IF(JURNAL!D1476="k",JURNAL!J1476,"")</f>
        <v/>
      </c>
      <c r="J1475" s="172" t="str">
        <f t="shared" si="49"/>
        <v/>
      </c>
      <c r="K1475" s="171" t="str">
        <f>IF(JURNAL!D1476="k",JURNAL!L1476,"")</f>
        <v/>
      </c>
      <c r="L1475" s="160"/>
    </row>
    <row r="1476" spans="2:12" x14ac:dyDescent="0.2">
      <c r="B1476" s="159"/>
      <c r="C1476" s="201" t="str">
        <f>IF(JURNAL!D1477="k",JURNAL!C1477,"")</f>
        <v/>
      </c>
      <c r="D1476" s="173" t="str">
        <f>IF(JURNAL!D1477="k",JURNAL!E1477,"")</f>
        <v/>
      </c>
      <c r="E1476" s="202" t="str">
        <f>IF(JURNAL!D1477="k",JURNAL!F1477,"")</f>
        <v/>
      </c>
      <c r="F1476" s="173" t="str">
        <f>IF(JURNAL!D1477="k",JURNAL!G1477,"")</f>
        <v/>
      </c>
      <c r="G1476" s="172" t="str">
        <f t="shared" si="48"/>
        <v/>
      </c>
      <c r="H1476" s="171" t="str">
        <f>IF(JURNAL!D1477="k",JURNAL!I1477,"")</f>
        <v/>
      </c>
      <c r="I1476" s="173" t="str">
        <f>IF(JURNAL!D1477="k",JURNAL!J1477,"")</f>
        <v/>
      </c>
      <c r="J1476" s="172" t="str">
        <f t="shared" si="49"/>
        <v/>
      </c>
      <c r="K1476" s="171" t="str">
        <f>IF(JURNAL!D1477="k",JURNAL!L1477,"")</f>
        <v/>
      </c>
      <c r="L1476" s="160"/>
    </row>
    <row r="1477" spans="2:12" x14ac:dyDescent="0.2">
      <c r="B1477" s="159"/>
      <c r="C1477" s="201" t="str">
        <f>IF(JURNAL!D1478="k",JURNAL!C1478,"")</f>
        <v/>
      </c>
      <c r="D1477" s="173" t="str">
        <f>IF(JURNAL!D1478="k",JURNAL!E1478,"")</f>
        <v/>
      </c>
      <c r="E1477" s="202" t="str">
        <f>IF(JURNAL!D1478="k",JURNAL!F1478,"")</f>
        <v/>
      </c>
      <c r="F1477" s="173" t="str">
        <f>IF(JURNAL!D1478="k",JURNAL!G1478,"")</f>
        <v/>
      </c>
      <c r="G1477" s="172" t="str">
        <f t="shared" si="48"/>
        <v/>
      </c>
      <c r="H1477" s="171" t="str">
        <f>IF(JURNAL!D1478="k",JURNAL!I1478,"")</f>
        <v/>
      </c>
      <c r="I1477" s="173" t="str">
        <f>IF(JURNAL!D1478="k",JURNAL!J1478,"")</f>
        <v/>
      </c>
      <c r="J1477" s="172" t="str">
        <f t="shared" si="49"/>
        <v/>
      </c>
      <c r="K1477" s="171" t="str">
        <f>IF(JURNAL!D1478="k",JURNAL!L1478,"")</f>
        <v/>
      </c>
      <c r="L1477" s="160"/>
    </row>
    <row r="1478" spans="2:12" x14ac:dyDescent="0.2">
      <c r="B1478" s="159"/>
      <c r="C1478" s="201" t="str">
        <f>IF(JURNAL!D1479="k",JURNAL!C1479,"")</f>
        <v/>
      </c>
      <c r="D1478" s="173" t="str">
        <f>IF(JURNAL!D1479="k",JURNAL!E1479,"")</f>
        <v/>
      </c>
      <c r="E1478" s="202" t="str">
        <f>IF(JURNAL!D1479="k",JURNAL!F1479,"")</f>
        <v/>
      </c>
      <c r="F1478" s="173" t="str">
        <f>IF(JURNAL!D1479="k",JURNAL!G1479,"")</f>
        <v/>
      </c>
      <c r="G1478" s="172" t="str">
        <f t="shared" si="48"/>
        <v/>
      </c>
      <c r="H1478" s="171" t="str">
        <f>IF(JURNAL!D1479="k",JURNAL!I1479,"")</f>
        <v/>
      </c>
      <c r="I1478" s="173" t="str">
        <f>IF(JURNAL!D1479="k",JURNAL!J1479,"")</f>
        <v/>
      </c>
      <c r="J1478" s="172" t="str">
        <f t="shared" si="49"/>
        <v/>
      </c>
      <c r="K1478" s="171" t="str">
        <f>IF(JURNAL!D1479="k",JURNAL!L1479,"")</f>
        <v/>
      </c>
      <c r="L1478" s="160"/>
    </row>
    <row r="1479" spans="2:12" x14ac:dyDescent="0.2">
      <c r="B1479" s="159"/>
      <c r="C1479" s="201" t="str">
        <f>IF(JURNAL!D1480="k",JURNAL!C1480,"")</f>
        <v/>
      </c>
      <c r="D1479" s="173" t="str">
        <f>IF(JURNAL!D1480="k",JURNAL!E1480,"")</f>
        <v/>
      </c>
      <c r="E1479" s="202" t="str">
        <f>IF(JURNAL!D1480="k",JURNAL!F1480,"")</f>
        <v/>
      </c>
      <c r="F1479" s="173" t="str">
        <f>IF(JURNAL!D1480="k",JURNAL!G1480,"")</f>
        <v/>
      </c>
      <c r="G1479" s="172" t="str">
        <f t="shared" si="48"/>
        <v/>
      </c>
      <c r="H1479" s="171" t="str">
        <f>IF(JURNAL!D1480="k",JURNAL!I1480,"")</f>
        <v/>
      </c>
      <c r="I1479" s="173" t="str">
        <f>IF(JURNAL!D1480="k",JURNAL!J1480,"")</f>
        <v/>
      </c>
      <c r="J1479" s="172" t="str">
        <f t="shared" si="49"/>
        <v/>
      </c>
      <c r="K1479" s="171" t="str">
        <f>IF(JURNAL!D1480="k",JURNAL!L1480,"")</f>
        <v/>
      </c>
      <c r="L1479" s="160"/>
    </row>
    <row r="1480" spans="2:12" x14ac:dyDescent="0.2">
      <c r="B1480" s="159"/>
      <c r="C1480" s="201" t="str">
        <f>IF(JURNAL!D1481="k",JURNAL!C1481,"")</f>
        <v/>
      </c>
      <c r="D1480" s="173" t="str">
        <f>IF(JURNAL!D1481="k",JURNAL!E1481,"")</f>
        <v/>
      </c>
      <c r="E1480" s="202" t="str">
        <f>IF(JURNAL!D1481="k",JURNAL!F1481,"")</f>
        <v/>
      </c>
      <c r="F1480" s="173" t="str">
        <f>IF(JURNAL!D1481="k",JURNAL!G1481,"")</f>
        <v/>
      </c>
      <c r="G1480" s="172" t="str">
        <f t="shared" si="48"/>
        <v/>
      </c>
      <c r="H1480" s="171" t="str">
        <f>IF(JURNAL!D1481="k",JURNAL!I1481,"")</f>
        <v/>
      </c>
      <c r="I1480" s="173" t="str">
        <f>IF(JURNAL!D1481="k",JURNAL!J1481,"")</f>
        <v/>
      </c>
      <c r="J1480" s="172" t="str">
        <f t="shared" si="49"/>
        <v/>
      </c>
      <c r="K1480" s="171" t="str">
        <f>IF(JURNAL!D1481="k",JURNAL!L1481,"")</f>
        <v/>
      </c>
      <c r="L1480" s="160"/>
    </row>
    <row r="1481" spans="2:12" x14ac:dyDescent="0.2">
      <c r="B1481" s="159"/>
      <c r="C1481" s="201" t="str">
        <f>IF(JURNAL!D1482="k",JURNAL!C1482,"")</f>
        <v/>
      </c>
      <c r="D1481" s="173" t="str">
        <f>IF(JURNAL!D1482="k",JURNAL!E1482,"")</f>
        <v/>
      </c>
      <c r="E1481" s="202" t="str">
        <f>IF(JURNAL!D1482="k",JURNAL!F1482,"")</f>
        <v/>
      </c>
      <c r="F1481" s="173" t="str">
        <f>IF(JURNAL!D1482="k",JURNAL!G1482,"")</f>
        <v/>
      </c>
      <c r="G1481" s="172" t="str">
        <f t="shared" si="48"/>
        <v/>
      </c>
      <c r="H1481" s="171" t="str">
        <f>IF(JURNAL!D1482="k",JURNAL!I1482,"")</f>
        <v/>
      </c>
      <c r="I1481" s="173" t="str">
        <f>IF(JURNAL!D1482="k",JURNAL!J1482,"")</f>
        <v/>
      </c>
      <c r="J1481" s="172" t="str">
        <f t="shared" si="49"/>
        <v/>
      </c>
      <c r="K1481" s="171" t="str">
        <f>IF(JURNAL!D1482="k",JURNAL!L1482,"")</f>
        <v/>
      </c>
      <c r="L1481" s="160"/>
    </row>
    <row r="1482" spans="2:12" x14ac:dyDescent="0.2">
      <c r="B1482" s="159"/>
      <c r="C1482" s="201" t="str">
        <f>IF(JURNAL!D1483="k",JURNAL!C1483,"")</f>
        <v/>
      </c>
      <c r="D1482" s="173" t="str">
        <f>IF(JURNAL!D1483="k",JURNAL!E1483,"")</f>
        <v/>
      </c>
      <c r="E1482" s="202" t="str">
        <f>IF(JURNAL!D1483="k",JURNAL!F1483,"")</f>
        <v/>
      </c>
      <c r="F1482" s="173" t="str">
        <f>IF(JURNAL!D1483="k",JURNAL!G1483,"")</f>
        <v/>
      </c>
      <c r="G1482" s="172" t="str">
        <f t="shared" si="48"/>
        <v/>
      </c>
      <c r="H1482" s="171" t="str">
        <f>IF(JURNAL!D1483="k",JURNAL!I1483,"")</f>
        <v/>
      </c>
      <c r="I1482" s="173" t="str">
        <f>IF(JURNAL!D1483="k",JURNAL!J1483,"")</f>
        <v/>
      </c>
      <c r="J1482" s="172" t="str">
        <f t="shared" si="49"/>
        <v/>
      </c>
      <c r="K1482" s="171" t="str">
        <f>IF(JURNAL!D1483="k",JURNAL!L1483,"")</f>
        <v/>
      </c>
      <c r="L1482" s="160"/>
    </row>
    <row r="1483" spans="2:12" x14ac:dyDescent="0.2">
      <c r="B1483" s="159"/>
      <c r="C1483" s="201" t="str">
        <f>IF(JURNAL!D1484="k",JURNAL!C1484,"")</f>
        <v/>
      </c>
      <c r="D1483" s="173" t="str">
        <f>IF(JURNAL!D1484="k",JURNAL!E1484,"")</f>
        <v/>
      </c>
      <c r="E1483" s="202" t="str">
        <f>IF(JURNAL!D1484="k",JURNAL!F1484,"")</f>
        <v/>
      </c>
      <c r="F1483" s="173" t="str">
        <f>IF(JURNAL!D1484="k",JURNAL!G1484,"")</f>
        <v/>
      </c>
      <c r="G1483" s="172" t="str">
        <f t="shared" si="48"/>
        <v/>
      </c>
      <c r="H1483" s="171" t="str">
        <f>IF(JURNAL!D1484="k",JURNAL!I1484,"")</f>
        <v/>
      </c>
      <c r="I1483" s="173" t="str">
        <f>IF(JURNAL!D1484="k",JURNAL!J1484,"")</f>
        <v/>
      </c>
      <c r="J1483" s="172" t="str">
        <f t="shared" si="49"/>
        <v/>
      </c>
      <c r="K1483" s="171" t="str">
        <f>IF(JURNAL!D1484="k",JURNAL!L1484,"")</f>
        <v/>
      </c>
      <c r="L1483" s="160"/>
    </row>
    <row r="1484" spans="2:12" x14ac:dyDescent="0.2">
      <c r="B1484" s="159"/>
      <c r="C1484" s="201" t="str">
        <f>IF(JURNAL!D1485="k",JURNAL!C1485,"")</f>
        <v/>
      </c>
      <c r="D1484" s="173" t="str">
        <f>IF(JURNAL!D1485="k",JURNAL!E1485,"")</f>
        <v/>
      </c>
      <c r="E1484" s="202" t="str">
        <f>IF(JURNAL!D1485="k",JURNAL!F1485,"")</f>
        <v/>
      </c>
      <c r="F1484" s="173" t="str">
        <f>IF(JURNAL!D1485="k",JURNAL!G1485,"")</f>
        <v/>
      </c>
      <c r="G1484" s="172" t="str">
        <f t="shared" si="48"/>
        <v/>
      </c>
      <c r="H1484" s="171" t="str">
        <f>IF(JURNAL!D1485="k",JURNAL!I1485,"")</f>
        <v/>
      </c>
      <c r="I1484" s="173" t="str">
        <f>IF(JURNAL!D1485="k",JURNAL!J1485,"")</f>
        <v/>
      </c>
      <c r="J1484" s="172" t="str">
        <f t="shared" si="49"/>
        <v/>
      </c>
      <c r="K1484" s="171" t="str">
        <f>IF(JURNAL!D1485="k",JURNAL!L1485,"")</f>
        <v/>
      </c>
      <c r="L1484" s="160"/>
    </row>
    <row r="1485" spans="2:12" x14ac:dyDescent="0.2">
      <c r="B1485" s="159"/>
      <c r="C1485" s="201" t="str">
        <f>IF(JURNAL!D1486="k",JURNAL!C1486,"")</f>
        <v/>
      </c>
      <c r="D1485" s="173" t="str">
        <f>IF(JURNAL!D1486="k",JURNAL!E1486,"")</f>
        <v/>
      </c>
      <c r="E1485" s="202" t="str">
        <f>IF(JURNAL!D1486="k",JURNAL!F1486,"")</f>
        <v/>
      </c>
      <c r="F1485" s="173" t="str">
        <f>IF(JURNAL!D1486="k",JURNAL!G1486,"")</f>
        <v/>
      </c>
      <c r="G1485" s="172" t="str">
        <f t="shared" si="48"/>
        <v/>
      </c>
      <c r="H1485" s="171" t="str">
        <f>IF(JURNAL!D1486="k",JURNAL!I1486,"")</f>
        <v/>
      </c>
      <c r="I1485" s="173" t="str">
        <f>IF(JURNAL!D1486="k",JURNAL!J1486,"")</f>
        <v/>
      </c>
      <c r="J1485" s="172" t="str">
        <f t="shared" si="49"/>
        <v/>
      </c>
      <c r="K1485" s="171" t="str">
        <f>IF(JURNAL!D1486="k",JURNAL!L1486,"")</f>
        <v/>
      </c>
      <c r="L1485" s="160"/>
    </row>
    <row r="1486" spans="2:12" x14ac:dyDescent="0.2">
      <c r="B1486" s="159"/>
      <c r="C1486" s="201" t="str">
        <f>IF(JURNAL!D1487="k",JURNAL!C1487,"")</f>
        <v/>
      </c>
      <c r="D1486" s="173" t="str">
        <f>IF(JURNAL!D1487="k",JURNAL!E1487,"")</f>
        <v/>
      </c>
      <c r="E1486" s="202" t="str">
        <f>IF(JURNAL!D1487="k",JURNAL!F1487,"")</f>
        <v/>
      </c>
      <c r="F1486" s="173" t="str">
        <f>IF(JURNAL!D1487="k",JURNAL!G1487,"")</f>
        <v/>
      </c>
      <c r="G1486" s="172" t="str">
        <f t="shared" si="48"/>
        <v/>
      </c>
      <c r="H1486" s="171" t="str">
        <f>IF(JURNAL!D1487="k",JURNAL!I1487,"")</f>
        <v/>
      </c>
      <c r="I1486" s="173" t="str">
        <f>IF(JURNAL!D1487="k",JURNAL!J1487,"")</f>
        <v/>
      </c>
      <c r="J1486" s="172" t="str">
        <f t="shared" si="49"/>
        <v/>
      </c>
      <c r="K1486" s="171" t="str">
        <f>IF(JURNAL!D1487="k",JURNAL!L1487,"")</f>
        <v/>
      </c>
      <c r="L1486" s="160"/>
    </row>
    <row r="1487" spans="2:12" x14ac:dyDescent="0.2">
      <c r="B1487" s="159"/>
      <c r="C1487" s="201" t="str">
        <f>IF(JURNAL!D1488="k",JURNAL!C1488,"")</f>
        <v/>
      </c>
      <c r="D1487" s="173" t="str">
        <f>IF(JURNAL!D1488="k",JURNAL!E1488,"")</f>
        <v/>
      </c>
      <c r="E1487" s="202" t="str">
        <f>IF(JURNAL!D1488="k",JURNAL!F1488,"")</f>
        <v/>
      </c>
      <c r="F1487" s="173" t="str">
        <f>IF(JURNAL!D1488="k",JURNAL!G1488,"")</f>
        <v/>
      </c>
      <c r="G1487" s="172" t="str">
        <f t="shared" si="48"/>
        <v/>
      </c>
      <c r="H1487" s="171" t="str">
        <f>IF(JURNAL!D1488="k",JURNAL!I1488,"")</f>
        <v/>
      </c>
      <c r="I1487" s="173" t="str">
        <f>IF(JURNAL!D1488="k",JURNAL!J1488,"")</f>
        <v/>
      </c>
      <c r="J1487" s="172" t="str">
        <f t="shared" si="49"/>
        <v/>
      </c>
      <c r="K1487" s="171" t="str">
        <f>IF(JURNAL!D1488="k",JURNAL!L1488,"")</f>
        <v/>
      </c>
      <c r="L1487" s="160"/>
    </row>
    <row r="1488" spans="2:12" x14ac:dyDescent="0.2">
      <c r="B1488" s="159"/>
      <c r="C1488" s="201" t="str">
        <f>IF(JURNAL!D1489="k",JURNAL!C1489,"")</f>
        <v/>
      </c>
      <c r="D1488" s="173" t="str">
        <f>IF(JURNAL!D1489="k",JURNAL!E1489,"")</f>
        <v/>
      </c>
      <c r="E1488" s="202" t="str">
        <f>IF(JURNAL!D1489="k",JURNAL!F1489,"")</f>
        <v/>
      </c>
      <c r="F1488" s="173" t="str">
        <f>IF(JURNAL!D1489="k",JURNAL!G1489,"")</f>
        <v/>
      </c>
      <c r="G1488" s="172" t="str">
        <f t="shared" si="48"/>
        <v/>
      </c>
      <c r="H1488" s="171" t="str">
        <f>IF(JURNAL!D1489="k",JURNAL!I1489,"")</f>
        <v/>
      </c>
      <c r="I1488" s="173" t="str">
        <f>IF(JURNAL!D1489="k",JURNAL!J1489,"")</f>
        <v/>
      </c>
      <c r="J1488" s="172" t="str">
        <f t="shared" si="49"/>
        <v/>
      </c>
      <c r="K1488" s="171" t="str">
        <f>IF(JURNAL!D1489="k",JURNAL!L1489,"")</f>
        <v/>
      </c>
      <c r="L1488" s="160"/>
    </row>
    <row r="1489" spans="2:12" x14ac:dyDescent="0.2">
      <c r="B1489" s="159"/>
      <c r="C1489" s="201" t="str">
        <f>IF(JURNAL!D1490="k",JURNAL!C1490,"")</f>
        <v/>
      </c>
      <c r="D1489" s="173" t="str">
        <f>IF(JURNAL!D1490="k",JURNAL!E1490,"")</f>
        <v/>
      </c>
      <c r="E1489" s="202" t="str">
        <f>IF(JURNAL!D1490="k",JURNAL!F1490,"")</f>
        <v/>
      </c>
      <c r="F1489" s="173" t="str">
        <f>IF(JURNAL!D1490="k",JURNAL!G1490,"")</f>
        <v/>
      </c>
      <c r="G1489" s="172" t="str">
        <f t="shared" si="48"/>
        <v/>
      </c>
      <c r="H1489" s="171" t="str">
        <f>IF(JURNAL!D1490="k",JURNAL!I1490,"")</f>
        <v/>
      </c>
      <c r="I1489" s="173" t="str">
        <f>IF(JURNAL!D1490="k",JURNAL!J1490,"")</f>
        <v/>
      </c>
      <c r="J1489" s="172" t="str">
        <f t="shared" si="49"/>
        <v/>
      </c>
      <c r="K1489" s="171" t="str">
        <f>IF(JURNAL!D1490="k",JURNAL!L1490,"")</f>
        <v/>
      </c>
      <c r="L1489" s="160"/>
    </row>
    <row r="1490" spans="2:12" x14ac:dyDescent="0.2">
      <c r="B1490" s="159"/>
      <c r="C1490" s="201" t="str">
        <f>IF(JURNAL!D1491="k",JURNAL!C1491,"")</f>
        <v/>
      </c>
      <c r="D1490" s="173" t="str">
        <f>IF(JURNAL!D1491="k",JURNAL!E1491,"")</f>
        <v/>
      </c>
      <c r="E1490" s="202" t="str">
        <f>IF(JURNAL!D1491="k",JURNAL!F1491,"")</f>
        <v/>
      </c>
      <c r="F1490" s="173" t="str">
        <f>IF(JURNAL!D1491="k",JURNAL!G1491,"")</f>
        <v/>
      </c>
      <c r="G1490" s="172" t="str">
        <f t="shared" si="48"/>
        <v/>
      </c>
      <c r="H1490" s="171" t="str">
        <f>IF(JURNAL!D1491="k",JURNAL!I1491,"")</f>
        <v/>
      </c>
      <c r="I1490" s="173" t="str">
        <f>IF(JURNAL!D1491="k",JURNAL!J1491,"")</f>
        <v/>
      </c>
      <c r="J1490" s="172" t="str">
        <f t="shared" si="49"/>
        <v/>
      </c>
      <c r="K1490" s="171" t="str">
        <f>IF(JURNAL!D1491="k",JURNAL!L1491,"")</f>
        <v/>
      </c>
      <c r="L1490" s="160"/>
    </row>
    <row r="1491" spans="2:12" x14ac:dyDescent="0.2">
      <c r="B1491" s="159"/>
      <c r="C1491" s="201" t="str">
        <f>IF(JURNAL!D1492="k",JURNAL!C1492,"")</f>
        <v/>
      </c>
      <c r="D1491" s="173" t="str">
        <f>IF(JURNAL!D1492="k",JURNAL!E1492,"")</f>
        <v/>
      </c>
      <c r="E1491" s="202" t="str">
        <f>IF(JURNAL!D1492="k",JURNAL!F1492,"")</f>
        <v/>
      </c>
      <c r="F1491" s="173" t="str">
        <f>IF(JURNAL!D1492="k",JURNAL!G1492,"")</f>
        <v/>
      </c>
      <c r="G1491" s="172" t="str">
        <f t="shared" si="48"/>
        <v/>
      </c>
      <c r="H1491" s="171" t="str">
        <f>IF(JURNAL!D1492="k",JURNAL!I1492,"")</f>
        <v/>
      </c>
      <c r="I1491" s="173" t="str">
        <f>IF(JURNAL!D1492="k",JURNAL!J1492,"")</f>
        <v/>
      </c>
      <c r="J1491" s="172" t="str">
        <f t="shared" si="49"/>
        <v/>
      </c>
      <c r="K1491" s="171" t="str">
        <f>IF(JURNAL!D1492="k",JURNAL!L1492,"")</f>
        <v/>
      </c>
      <c r="L1491" s="160"/>
    </row>
    <row r="1492" spans="2:12" x14ac:dyDescent="0.2">
      <c r="B1492" s="159"/>
      <c r="C1492" s="201" t="str">
        <f>IF(JURNAL!D1493="k",JURNAL!C1493,"")</f>
        <v/>
      </c>
      <c r="D1492" s="173" t="str">
        <f>IF(JURNAL!D1493="k",JURNAL!E1493,"")</f>
        <v/>
      </c>
      <c r="E1492" s="202" t="str">
        <f>IF(JURNAL!D1493="k",JURNAL!F1493,"")</f>
        <v/>
      </c>
      <c r="F1492" s="173" t="str">
        <f>IF(JURNAL!D1493="k",JURNAL!G1493,"")</f>
        <v/>
      </c>
      <c r="G1492" s="172" t="str">
        <f t="shared" si="48"/>
        <v/>
      </c>
      <c r="H1492" s="171" t="str">
        <f>IF(JURNAL!D1493="k",JURNAL!I1493,"")</f>
        <v/>
      </c>
      <c r="I1492" s="173" t="str">
        <f>IF(JURNAL!D1493="k",JURNAL!J1493,"")</f>
        <v/>
      </c>
      <c r="J1492" s="172" t="str">
        <f t="shared" si="49"/>
        <v/>
      </c>
      <c r="K1492" s="171" t="str">
        <f>IF(JURNAL!D1493="k",JURNAL!L1493,"")</f>
        <v/>
      </c>
      <c r="L1492" s="160"/>
    </row>
    <row r="1493" spans="2:12" x14ac:dyDescent="0.2">
      <c r="B1493" s="159"/>
      <c r="C1493" s="201" t="str">
        <f>IF(JURNAL!D1494="k",JURNAL!C1494,"")</f>
        <v/>
      </c>
      <c r="D1493" s="173" t="str">
        <f>IF(JURNAL!D1494="k",JURNAL!E1494,"")</f>
        <v/>
      </c>
      <c r="E1493" s="202" t="str">
        <f>IF(JURNAL!D1494="k",JURNAL!F1494,"")</f>
        <v/>
      </c>
      <c r="F1493" s="173" t="str">
        <f>IF(JURNAL!D1494="k",JURNAL!G1494,"")</f>
        <v/>
      </c>
      <c r="G1493" s="172" t="str">
        <f t="shared" si="48"/>
        <v/>
      </c>
      <c r="H1493" s="171" t="str">
        <f>IF(JURNAL!D1494="k",JURNAL!I1494,"")</f>
        <v/>
      </c>
      <c r="I1493" s="173" t="str">
        <f>IF(JURNAL!D1494="k",JURNAL!J1494,"")</f>
        <v/>
      </c>
      <c r="J1493" s="172" t="str">
        <f t="shared" si="49"/>
        <v/>
      </c>
      <c r="K1493" s="171" t="str">
        <f>IF(JURNAL!D1494="k",JURNAL!L1494,"")</f>
        <v/>
      </c>
      <c r="L1493" s="160"/>
    </row>
    <row r="1494" spans="2:12" x14ac:dyDescent="0.2">
      <c r="B1494" s="159"/>
      <c r="C1494" s="201" t="str">
        <f>IF(JURNAL!D1495="k",JURNAL!C1495,"")</f>
        <v/>
      </c>
      <c r="D1494" s="173" t="str">
        <f>IF(JURNAL!D1495="k",JURNAL!E1495,"")</f>
        <v/>
      </c>
      <c r="E1494" s="202" t="str">
        <f>IF(JURNAL!D1495="k",JURNAL!F1495,"")</f>
        <v/>
      </c>
      <c r="F1494" s="173" t="str">
        <f>IF(JURNAL!D1495="k",JURNAL!G1495,"")</f>
        <v/>
      </c>
      <c r="G1494" s="172" t="str">
        <f t="shared" si="48"/>
        <v/>
      </c>
      <c r="H1494" s="171" t="str">
        <f>IF(JURNAL!D1495="k",JURNAL!I1495,"")</f>
        <v/>
      </c>
      <c r="I1494" s="173" t="str">
        <f>IF(JURNAL!D1495="k",JURNAL!J1495,"")</f>
        <v/>
      </c>
      <c r="J1494" s="172" t="str">
        <f t="shared" si="49"/>
        <v/>
      </c>
      <c r="K1494" s="171" t="str">
        <f>IF(JURNAL!D1495="k",JURNAL!L1495,"")</f>
        <v/>
      </c>
      <c r="L1494" s="160"/>
    </row>
    <row r="1495" spans="2:12" x14ac:dyDescent="0.2">
      <c r="B1495" s="159"/>
      <c r="C1495" s="201" t="str">
        <f>IF(JURNAL!D1496="k",JURNAL!C1496,"")</f>
        <v/>
      </c>
      <c r="D1495" s="173" t="str">
        <f>IF(JURNAL!D1496="k",JURNAL!E1496,"")</f>
        <v/>
      </c>
      <c r="E1495" s="202" t="str">
        <f>IF(JURNAL!D1496="k",JURNAL!F1496,"")</f>
        <v/>
      </c>
      <c r="F1495" s="173" t="str">
        <f>IF(JURNAL!D1496="k",JURNAL!G1496,"")</f>
        <v/>
      </c>
      <c r="G1495" s="172" t="str">
        <f t="shared" si="48"/>
        <v/>
      </c>
      <c r="H1495" s="171" t="str">
        <f>IF(JURNAL!D1496="k",JURNAL!I1496,"")</f>
        <v/>
      </c>
      <c r="I1495" s="173" t="str">
        <f>IF(JURNAL!D1496="k",JURNAL!J1496,"")</f>
        <v/>
      </c>
      <c r="J1495" s="172" t="str">
        <f t="shared" si="49"/>
        <v/>
      </c>
      <c r="K1495" s="171" t="str">
        <f>IF(JURNAL!D1496="k",JURNAL!L1496,"")</f>
        <v/>
      </c>
      <c r="L1495" s="160"/>
    </row>
    <row r="1496" spans="2:12" x14ac:dyDescent="0.2">
      <c r="B1496" s="159"/>
      <c r="C1496" s="201" t="str">
        <f>IF(JURNAL!D1497="k",JURNAL!C1497,"")</f>
        <v/>
      </c>
      <c r="D1496" s="173" t="str">
        <f>IF(JURNAL!D1497="k",JURNAL!E1497,"")</f>
        <v/>
      </c>
      <c r="E1496" s="202" t="str">
        <f>IF(JURNAL!D1497="k",JURNAL!F1497,"")</f>
        <v/>
      </c>
      <c r="F1496" s="173" t="str">
        <f>IF(JURNAL!D1497="k",JURNAL!G1497,"")</f>
        <v/>
      </c>
      <c r="G1496" s="172" t="str">
        <f t="shared" si="48"/>
        <v/>
      </c>
      <c r="H1496" s="171" t="str">
        <f>IF(JURNAL!D1497="k",JURNAL!I1497,"")</f>
        <v/>
      </c>
      <c r="I1496" s="173" t="str">
        <f>IF(JURNAL!D1497="k",JURNAL!J1497,"")</f>
        <v/>
      </c>
      <c r="J1496" s="172" t="str">
        <f t="shared" si="49"/>
        <v/>
      </c>
      <c r="K1496" s="171" t="str">
        <f>IF(JURNAL!D1497="k",JURNAL!L1497,"")</f>
        <v/>
      </c>
      <c r="L1496" s="160"/>
    </row>
    <row r="1497" spans="2:12" x14ac:dyDescent="0.2">
      <c r="B1497" s="159"/>
      <c r="C1497" s="201" t="str">
        <f>IF(JURNAL!D1498="k",JURNAL!C1498,"")</f>
        <v/>
      </c>
      <c r="D1497" s="173" t="str">
        <f>IF(JURNAL!D1498="k",JURNAL!E1498,"")</f>
        <v/>
      </c>
      <c r="E1497" s="202" t="str">
        <f>IF(JURNAL!D1498="k",JURNAL!F1498,"")</f>
        <v/>
      </c>
      <c r="F1497" s="173" t="str">
        <f>IF(JURNAL!D1498="k",JURNAL!G1498,"")</f>
        <v/>
      </c>
      <c r="G1497" s="172" t="str">
        <f t="shared" si="48"/>
        <v/>
      </c>
      <c r="H1497" s="171" t="str">
        <f>IF(JURNAL!D1498="k",JURNAL!I1498,"")</f>
        <v/>
      </c>
      <c r="I1497" s="173" t="str">
        <f>IF(JURNAL!D1498="k",JURNAL!J1498,"")</f>
        <v/>
      </c>
      <c r="J1497" s="172" t="str">
        <f t="shared" si="49"/>
        <v/>
      </c>
      <c r="K1497" s="171" t="str">
        <f>IF(JURNAL!D1498="k",JURNAL!L1498,"")</f>
        <v/>
      </c>
      <c r="L1497" s="160"/>
    </row>
    <row r="1498" spans="2:12" x14ac:dyDescent="0.2">
      <c r="B1498" s="159"/>
      <c r="C1498" s="201" t="str">
        <f>IF(JURNAL!D1499="k",JURNAL!C1499,"")</f>
        <v/>
      </c>
      <c r="D1498" s="173" t="str">
        <f>IF(JURNAL!D1499="k",JURNAL!E1499,"")</f>
        <v/>
      </c>
      <c r="E1498" s="202" t="str">
        <f>IF(JURNAL!D1499="k",JURNAL!F1499,"")</f>
        <v/>
      </c>
      <c r="F1498" s="173" t="str">
        <f>IF(JURNAL!D1499="k",JURNAL!G1499,"")</f>
        <v/>
      </c>
      <c r="G1498" s="172" t="str">
        <f t="shared" si="48"/>
        <v/>
      </c>
      <c r="H1498" s="171" t="str">
        <f>IF(JURNAL!D1499="k",JURNAL!I1499,"")</f>
        <v/>
      </c>
      <c r="I1498" s="173" t="str">
        <f>IF(JURNAL!D1499="k",JURNAL!J1499,"")</f>
        <v/>
      </c>
      <c r="J1498" s="172" t="str">
        <f t="shared" si="49"/>
        <v/>
      </c>
      <c r="K1498" s="171" t="str">
        <f>IF(JURNAL!D1499="k",JURNAL!L1499,"")</f>
        <v/>
      </c>
      <c r="L1498" s="160"/>
    </row>
    <row r="1499" spans="2:12" x14ac:dyDescent="0.2">
      <c r="B1499" s="159"/>
      <c r="C1499" s="201" t="str">
        <f>IF(JURNAL!D1500="k",JURNAL!C1500,"")</f>
        <v/>
      </c>
      <c r="D1499" s="173" t="str">
        <f>IF(JURNAL!D1500="k",JURNAL!E1500,"")</f>
        <v/>
      </c>
      <c r="E1499" s="202" t="str">
        <f>IF(JURNAL!D1500="k",JURNAL!F1500,"")</f>
        <v/>
      </c>
      <c r="F1499" s="173" t="str">
        <f>IF(JURNAL!D1500="k",JURNAL!G1500,"")</f>
        <v/>
      </c>
      <c r="G1499" s="172" t="str">
        <f t="shared" si="48"/>
        <v/>
      </c>
      <c r="H1499" s="171" t="str">
        <f>IF(JURNAL!D1500="k",JURNAL!I1500,"")</f>
        <v/>
      </c>
      <c r="I1499" s="173" t="str">
        <f>IF(JURNAL!D1500="k",JURNAL!J1500,"")</f>
        <v/>
      </c>
      <c r="J1499" s="172" t="str">
        <f t="shared" si="49"/>
        <v/>
      </c>
      <c r="K1499" s="171" t="str">
        <f>IF(JURNAL!D1500="k",JURNAL!L1500,"")</f>
        <v/>
      </c>
      <c r="L1499" s="160"/>
    </row>
    <row r="1500" spans="2:12" x14ac:dyDescent="0.2">
      <c r="B1500" s="159"/>
      <c r="C1500" s="201" t="str">
        <f>IF(JURNAL!D1501="k",JURNAL!C1501,"")</f>
        <v/>
      </c>
      <c r="D1500" s="173" t="str">
        <f>IF(JURNAL!D1501="k",JURNAL!E1501,"")</f>
        <v/>
      </c>
      <c r="E1500" s="202" t="str">
        <f>IF(JURNAL!D1501="k",JURNAL!F1501,"")</f>
        <v/>
      </c>
      <c r="F1500" s="173" t="str">
        <f>IF(JURNAL!D1501="k",JURNAL!G1501,"")</f>
        <v/>
      </c>
      <c r="G1500" s="172" t="str">
        <f t="shared" si="48"/>
        <v/>
      </c>
      <c r="H1500" s="171" t="str">
        <f>IF(JURNAL!D1501="k",JURNAL!I1501,"")</f>
        <v/>
      </c>
      <c r="I1500" s="173" t="str">
        <f>IF(JURNAL!D1501="k",JURNAL!J1501,"")</f>
        <v/>
      </c>
      <c r="J1500" s="172" t="str">
        <f t="shared" si="49"/>
        <v/>
      </c>
      <c r="K1500" s="171" t="str">
        <f>IF(JURNAL!D1501="k",JURNAL!L1501,"")</f>
        <v/>
      </c>
      <c r="L1500" s="160"/>
    </row>
    <row r="1501" spans="2:12" x14ac:dyDescent="0.2">
      <c r="B1501" s="159"/>
      <c r="C1501" s="201" t="str">
        <f>IF(JURNAL!D1502="k",JURNAL!C1502,"")</f>
        <v/>
      </c>
      <c r="D1501" s="173" t="str">
        <f>IF(JURNAL!D1502="k",JURNAL!E1502,"")</f>
        <v/>
      </c>
      <c r="E1501" s="202" t="str">
        <f>IF(JURNAL!D1502="k",JURNAL!F1502,"")</f>
        <v/>
      </c>
      <c r="F1501" s="173" t="str">
        <f>IF(JURNAL!D1502="k",JURNAL!G1502,"")</f>
        <v/>
      </c>
      <c r="G1501" s="172" t="str">
        <f t="shared" si="48"/>
        <v/>
      </c>
      <c r="H1501" s="171" t="str">
        <f>IF(JURNAL!D1502="k",JURNAL!I1502,"")</f>
        <v/>
      </c>
      <c r="I1501" s="173" t="str">
        <f>IF(JURNAL!D1502="k",JURNAL!J1502,"")</f>
        <v/>
      </c>
      <c r="J1501" s="172" t="str">
        <f t="shared" si="49"/>
        <v/>
      </c>
      <c r="K1501" s="171" t="str">
        <f>IF(JURNAL!D1502="k",JURNAL!L1502,"")</f>
        <v/>
      </c>
      <c r="L1501" s="160"/>
    </row>
    <row r="1502" spans="2:12" x14ac:dyDescent="0.2">
      <c r="B1502" s="159"/>
      <c r="C1502" s="201" t="str">
        <f>IF(JURNAL!D1503="k",JURNAL!C1503,"")</f>
        <v/>
      </c>
      <c r="D1502" s="173" t="str">
        <f>IF(JURNAL!D1503="k",JURNAL!E1503,"")</f>
        <v/>
      </c>
      <c r="E1502" s="202" t="str">
        <f>IF(JURNAL!D1503="k",JURNAL!F1503,"")</f>
        <v/>
      </c>
      <c r="F1502" s="173" t="str">
        <f>IF(JURNAL!D1503="k",JURNAL!G1503,"")</f>
        <v/>
      </c>
      <c r="G1502" s="172" t="str">
        <f t="shared" si="48"/>
        <v/>
      </c>
      <c r="H1502" s="171" t="str">
        <f>IF(JURNAL!D1503="k",JURNAL!I1503,"")</f>
        <v/>
      </c>
      <c r="I1502" s="173" t="str">
        <f>IF(JURNAL!D1503="k",JURNAL!J1503,"")</f>
        <v/>
      </c>
      <c r="J1502" s="172" t="str">
        <f t="shared" si="49"/>
        <v/>
      </c>
      <c r="K1502" s="171" t="str">
        <f>IF(JURNAL!D1503="k",JURNAL!L1503,"")</f>
        <v/>
      </c>
      <c r="L1502" s="160"/>
    </row>
    <row r="1503" spans="2:12" x14ac:dyDescent="0.2">
      <c r="B1503" s="159"/>
      <c r="C1503" s="201" t="str">
        <f>IF(JURNAL!D1504="k",JURNAL!C1504,"")</f>
        <v/>
      </c>
      <c r="D1503" s="173" t="str">
        <f>IF(JURNAL!D1504="k",JURNAL!E1504,"")</f>
        <v/>
      </c>
      <c r="E1503" s="202" t="str">
        <f>IF(JURNAL!D1504="k",JURNAL!F1504,"")</f>
        <v/>
      </c>
      <c r="F1503" s="173" t="str">
        <f>IF(JURNAL!D1504="k",JURNAL!G1504,"")</f>
        <v/>
      </c>
      <c r="G1503" s="172" t="str">
        <f t="shared" si="48"/>
        <v/>
      </c>
      <c r="H1503" s="171" t="str">
        <f>IF(JURNAL!D1504="k",JURNAL!I1504,"")</f>
        <v/>
      </c>
      <c r="I1503" s="173" t="str">
        <f>IF(JURNAL!D1504="k",JURNAL!J1504,"")</f>
        <v/>
      </c>
      <c r="J1503" s="172" t="str">
        <f t="shared" si="49"/>
        <v/>
      </c>
      <c r="K1503" s="171" t="str">
        <f>IF(JURNAL!D1504="k",JURNAL!L1504,"")</f>
        <v/>
      </c>
      <c r="L1503" s="160"/>
    </row>
    <row r="1504" spans="2:12" x14ac:dyDescent="0.2">
      <c r="B1504" s="159"/>
      <c r="C1504" s="201" t="str">
        <f>IF(JURNAL!D1505="k",JURNAL!C1505,"")</f>
        <v/>
      </c>
      <c r="D1504" s="173" t="str">
        <f>IF(JURNAL!D1505="k",JURNAL!E1505,"")</f>
        <v/>
      </c>
      <c r="E1504" s="202" t="str">
        <f>IF(JURNAL!D1505="k",JURNAL!F1505,"")</f>
        <v/>
      </c>
      <c r="F1504" s="173" t="str">
        <f>IF(JURNAL!D1505="k",JURNAL!G1505,"")</f>
        <v/>
      </c>
      <c r="G1504" s="172" t="str">
        <f t="shared" si="48"/>
        <v/>
      </c>
      <c r="H1504" s="171" t="str">
        <f>IF(JURNAL!D1505="k",JURNAL!I1505,"")</f>
        <v/>
      </c>
      <c r="I1504" s="173" t="str">
        <f>IF(JURNAL!D1505="k",JURNAL!J1505,"")</f>
        <v/>
      </c>
      <c r="J1504" s="172" t="str">
        <f t="shared" si="49"/>
        <v/>
      </c>
      <c r="K1504" s="171" t="str">
        <f>IF(JURNAL!D1505="k",JURNAL!L1505,"")</f>
        <v/>
      </c>
      <c r="L1504" s="160"/>
    </row>
    <row r="1505" spans="1:12" x14ac:dyDescent="0.2">
      <c r="B1505" s="159"/>
      <c r="C1505" s="201" t="str">
        <f>IF(JURNAL!D1506="k",JURNAL!C1506,"")</f>
        <v/>
      </c>
      <c r="D1505" s="173" t="str">
        <f>IF(JURNAL!D1506="k",JURNAL!E1506,"")</f>
        <v/>
      </c>
      <c r="E1505" s="202" t="str">
        <f>IF(JURNAL!D1506="k",JURNAL!F1506,"")</f>
        <v/>
      </c>
      <c r="F1505" s="173" t="str">
        <f>IF(JURNAL!D1506="k",JURNAL!G1506,"")</f>
        <v/>
      </c>
      <c r="G1505" s="172" t="str">
        <f t="shared" si="48"/>
        <v/>
      </c>
      <c r="H1505" s="171" t="str">
        <f>IF(JURNAL!D1506="k",JURNAL!I1506,"")</f>
        <v/>
      </c>
      <c r="I1505" s="173" t="str">
        <f>IF(JURNAL!D1506="k",JURNAL!J1506,"")</f>
        <v/>
      </c>
      <c r="J1505" s="172" t="str">
        <f t="shared" si="49"/>
        <v/>
      </c>
      <c r="K1505" s="171" t="str">
        <f>IF(JURNAL!D1506="k",JURNAL!L1506,"")</f>
        <v/>
      </c>
      <c r="L1505" s="160"/>
    </row>
    <row r="1506" spans="1:12" x14ac:dyDescent="0.2">
      <c r="B1506" s="159"/>
      <c r="C1506" s="201" t="str">
        <f>IF(JURNAL!D1507="k",JURNAL!C1507,"")</f>
        <v/>
      </c>
      <c r="D1506" s="173" t="str">
        <f>IF(JURNAL!D1507="k",JURNAL!E1507,"")</f>
        <v/>
      </c>
      <c r="E1506" s="202" t="str">
        <f>IF(JURNAL!D1507="k",JURNAL!F1507,"")</f>
        <v/>
      </c>
      <c r="F1506" s="173" t="str">
        <f>IF(JURNAL!D1507="k",JURNAL!G1507,"")</f>
        <v/>
      </c>
      <c r="G1506" s="172" t="str">
        <f t="shared" si="48"/>
        <v/>
      </c>
      <c r="H1506" s="171" t="str">
        <f>IF(JURNAL!D1507="k",JURNAL!I1507,"")</f>
        <v/>
      </c>
      <c r="I1506" s="173" t="str">
        <f>IF(JURNAL!D1507="k",JURNAL!J1507,"")</f>
        <v/>
      </c>
      <c r="J1506" s="172" t="str">
        <f t="shared" si="49"/>
        <v/>
      </c>
      <c r="K1506" s="171" t="str">
        <f>IF(JURNAL!D1507="k",JURNAL!L1507,"")</f>
        <v/>
      </c>
      <c r="L1506" s="160"/>
    </row>
    <row r="1507" spans="1:12" x14ac:dyDescent="0.2">
      <c r="B1507" s="159"/>
      <c r="C1507" s="201" t="str">
        <f>IF(JURNAL!D1508="k",JURNAL!C1508,"")</f>
        <v/>
      </c>
      <c r="D1507" s="173" t="str">
        <f>IF(JURNAL!D1508="k",JURNAL!E1508,"")</f>
        <v/>
      </c>
      <c r="E1507" s="202" t="str">
        <f>IF(JURNAL!D1508="k",JURNAL!F1508,"")</f>
        <v/>
      </c>
      <c r="F1507" s="173" t="str">
        <f>IF(JURNAL!D1508="k",JURNAL!G1508,"")</f>
        <v/>
      </c>
      <c r="G1507" s="172" t="str">
        <f t="shared" si="48"/>
        <v/>
      </c>
      <c r="H1507" s="171" t="str">
        <f>IF(JURNAL!D1508="k",JURNAL!I1508,"")</f>
        <v/>
      </c>
      <c r="I1507" s="173" t="str">
        <f>IF(JURNAL!D1508="k",JURNAL!J1508,"")</f>
        <v/>
      </c>
      <c r="J1507" s="172" t="str">
        <f t="shared" si="49"/>
        <v/>
      </c>
      <c r="K1507" s="171" t="str">
        <f>IF(JURNAL!D1508="k",JURNAL!L1508,"")</f>
        <v/>
      </c>
      <c r="L1507" s="160"/>
    </row>
    <row r="1508" spans="1:12" x14ac:dyDescent="0.2">
      <c r="B1508" s="159"/>
      <c r="C1508" s="201" t="str">
        <f>IF(JURNAL!D1509="k",JURNAL!C1509,"")</f>
        <v/>
      </c>
      <c r="D1508" s="173" t="str">
        <f>IF(JURNAL!D1509="k",JURNAL!E1509,"")</f>
        <v/>
      </c>
      <c r="E1508" s="202" t="str">
        <f>IF(JURNAL!D1509="k",JURNAL!F1509,"")</f>
        <v/>
      </c>
      <c r="F1508" s="173" t="str">
        <f>IF(JURNAL!D1509="k",JURNAL!G1509,"")</f>
        <v/>
      </c>
      <c r="G1508" s="172" t="str">
        <f t="shared" si="48"/>
        <v/>
      </c>
      <c r="H1508" s="171" t="str">
        <f>IF(JURNAL!D1509="k",JURNAL!I1509,"")</f>
        <v/>
      </c>
      <c r="I1508" s="173" t="str">
        <f>IF(JURNAL!D1509="k",JURNAL!J1509,"")</f>
        <v/>
      </c>
      <c r="J1508" s="172" t="str">
        <f t="shared" si="49"/>
        <v/>
      </c>
      <c r="K1508" s="171" t="str">
        <f>IF(JURNAL!D1509="k",JURNAL!L1509,"")</f>
        <v/>
      </c>
      <c r="L1508" s="160"/>
    </row>
    <row r="1509" spans="1:12" x14ac:dyDescent="0.2">
      <c r="B1509" s="159"/>
      <c r="C1509" s="201" t="str">
        <f>IF(JURNAL!D1510="k",JURNAL!C1510,"")</f>
        <v/>
      </c>
      <c r="D1509" s="173" t="str">
        <f>IF(JURNAL!D1510="k",JURNAL!E1510,"")</f>
        <v/>
      </c>
      <c r="E1509" s="202" t="str">
        <f>IF(JURNAL!D1510="k",JURNAL!F1510,"")</f>
        <v/>
      </c>
      <c r="F1509" s="173" t="str">
        <f>IF(JURNAL!D1510="k",JURNAL!G1510,"")</f>
        <v/>
      </c>
      <c r="G1509" s="172" t="str">
        <f t="shared" ref="G1509" si="50">IF(F1509="","",VLOOKUP(F1509,NamaAkun,2))</f>
        <v/>
      </c>
      <c r="H1509" s="171" t="str">
        <f>IF(JURNAL!D1510="k",JURNAL!I1510,"")</f>
        <v/>
      </c>
      <c r="I1509" s="173" t="str">
        <f>IF(JURNAL!D1510="k",JURNAL!J1510,"")</f>
        <v/>
      </c>
      <c r="J1509" s="172" t="str">
        <f t="shared" ref="J1509" si="51">IF(I1509="","",VLOOKUP(I1509,NamaAkun,2))</f>
        <v/>
      </c>
      <c r="K1509" s="171" t="str">
        <f>IF(JURNAL!D1510="k",JURNAL!L1510,"")</f>
        <v/>
      </c>
      <c r="L1509" s="160"/>
    </row>
    <row r="1510" spans="1:12" x14ac:dyDescent="0.2">
      <c r="B1510" s="159"/>
      <c r="C1510" s="204">
        <v>43496</v>
      </c>
      <c r="D1510" s="205" t="str">
        <f>IF(JURNAL!D1511="k",JURNAL!E1511,"")</f>
        <v/>
      </c>
      <c r="E1510" s="206" t="str">
        <f>IF(JURNAL!D1511="k",JURNAL!F1511,"")</f>
        <v/>
      </c>
      <c r="F1510" s="207" t="str">
        <f>IF(JURNAL!D1511="k",JURNAL!G1511,"")</f>
        <v/>
      </c>
      <c r="G1510" s="208" t="str">
        <f t="shared" ref="G1510" si="52">IF(F1510="","",VLOOKUP(F1510,NamaAkun,2))</f>
        <v/>
      </c>
      <c r="H1510" s="209" t="str">
        <f>IF(JURNAL!D1511="k",JURNAL!I1511,"")</f>
        <v/>
      </c>
      <c r="I1510" s="207" t="str">
        <f>IF(JURNAL!D1511="k",JURNAL!J1511,"")</f>
        <v/>
      </c>
      <c r="J1510" s="208" t="str">
        <f t="shared" ref="J1510" si="53">IF(I1510="","",VLOOKUP(I1510,NamaAkun,2))</f>
        <v/>
      </c>
      <c r="K1510" s="209" t="str">
        <f>IF(JURNAL!D1511="k",JURNAL!L1511,"")</f>
        <v/>
      </c>
      <c r="L1510" s="160"/>
    </row>
    <row r="1511" spans="1:12" x14ac:dyDescent="0.2">
      <c r="B1511" s="174"/>
      <c r="C1511" s="175">
        <f>MAX(C11:C1510)</f>
        <v>43496</v>
      </c>
      <c r="D1511" s="42"/>
      <c r="E1511" s="176"/>
      <c r="F1511" s="177"/>
      <c r="G1511" s="178" t="s">
        <v>21</v>
      </c>
      <c r="H1511" s="179">
        <f>SUM(H11:H1510)</f>
        <v>0</v>
      </c>
      <c r="I1511" s="180"/>
      <c r="J1511" s="178" t="s">
        <v>22</v>
      </c>
      <c r="K1511" s="179">
        <f>SUM(K11:K1510)</f>
        <v>0</v>
      </c>
      <c r="L1511" s="181"/>
    </row>
    <row r="1512" spans="1:12" x14ac:dyDescent="0.2">
      <c r="A1512" s="119"/>
      <c r="B1512" s="400" t="s">
        <v>141</v>
      </c>
      <c r="C1512" s="76"/>
    </row>
  </sheetData>
  <sheetProtection autoFilter="0"/>
  <autoFilter ref="C10:K1513"/>
  <mergeCells count="6">
    <mergeCell ref="C3:K3"/>
    <mergeCell ref="C4:K4"/>
    <mergeCell ref="C5:K5"/>
    <mergeCell ref="C7:D7"/>
    <mergeCell ref="E7:F7"/>
    <mergeCell ref="I7:K7"/>
  </mergeCells>
  <phoneticPr fontId="0" type="noConversion"/>
  <dataValidations disablePrompts="1" count="3">
    <dataValidation type="list" allowBlank="1" showInputMessage="1" showErrorMessage="1" sqref="E7">
      <formula1>Daftar</formula1>
    </dataValidation>
    <dataValidation type="list" allowBlank="1" showInputMessage="1" showErrorMessage="1" sqref="F11:F1510 I11:I1510">
      <formula1>Nomor</formula1>
    </dataValidation>
    <dataValidation allowBlank="1" showInputMessage="1" showErrorMessage="1" promptTitle="Wadiyo" prompt="Blog Manajemen Keuangan : http://manajemenkeuangan.net/" sqref="A1"/>
  </dataValidations>
  <hyperlinks>
    <hyperlink ref="B1512" r:id="rId1"/>
  </hyperlinks>
  <pageMargins left="0.94488188976377963" right="0.74803149606299213" top="0.59055118110236227" bottom="0.39370078740157483" header="0.51181102362204722" footer="0.51181102362204722"/>
  <pageSetup paperSize="9" orientation="landscape" verticalDpi="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tabColor rgb="FF92D050"/>
  </sheetPr>
  <dimension ref="A3:L1517"/>
  <sheetViews>
    <sheetView showGridLines="0" workbookViewId="0">
      <selection activeCell="C6" sqref="C6:H6"/>
    </sheetView>
  </sheetViews>
  <sheetFormatPr defaultColWidth="9.33203125" defaultRowHeight="11.25" x14ac:dyDescent="0.2"/>
  <cols>
    <col min="1" max="1" width="4.1640625" style="76" customWidth="1"/>
    <col min="2" max="2" width="1.83203125" style="76" customWidth="1"/>
    <col min="3" max="3" width="13.1640625" style="76" customWidth="1"/>
    <col min="4" max="4" width="11.83203125" style="228" customWidth="1"/>
    <col min="5" max="5" width="98" style="76" bestFit="1" customWidth="1"/>
    <col min="6" max="7" width="13.83203125" style="76" customWidth="1"/>
    <col min="8" max="8" width="15.33203125" style="76" bestFit="1" customWidth="1"/>
    <col min="9" max="9" width="1.83203125" style="76" customWidth="1"/>
    <col min="10" max="10" width="15.6640625" style="76" bestFit="1" customWidth="1"/>
    <col min="11" max="11" width="17.5" style="76" bestFit="1" customWidth="1"/>
    <col min="12" max="12" width="10.83203125" style="76" bestFit="1" customWidth="1"/>
    <col min="13" max="16384" width="9.33203125" style="76"/>
  </cols>
  <sheetData>
    <row r="3" spans="2:9" ht="9" customHeight="1" x14ac:dyDescent="0.2">
      <c r="B3" s="22"/>
      <c r="C3" s="23"/>
      <c r="D3" s="24"/>
      <c r="E3" s="23"/>
      <c r="F3" s="25"/>
      <c r="G3" s="25"/>
      <c r="H3" s="25"/>
      <c r="I3" s="26"/>
    </row>
    <row r="4" spans="2:9" s="210" customFormat="1" ht="17.25" customHeight="1" x14ac:dyDescent="0.25">
      <c r="B4" s="27"/>
      <c r="C4" s="427" t="str">
        <f>AKUN!C3</f>
        <v>Lembaga Amil Zakat</v>
      </c>
      <c r="D4" s="427"/>
      <c r="E4" s="427"/>
      <c r="F4" s="427"/>
      <c r="G4" s="427"/>
      <c r="H4" s="427"/>
      <c r="I4" s="28"/>
    </row>
    <row r="5" spans="2:9" ht="12.75" customHeight="1" x14ac:dyDescent="0.2">
      <c r="B5" s="29"/>
      <c r="C5" s="428" t="s">
        <v>24</v>
      </c>
      <c r="D5" s="428"/>
      <c r="E5" s="428"/>
      <c r="F5" s="428"/>
      <c r="G5" s="428"/>
      <c r="H5" s="428"/>
      <c r="I5" s="30"/>
    </row>
    <row r="6" spans="2:9" ht="12.75" customHeight="1" x14ac:dyDescent="0.2">
      <c r="B6" s="29"/>
      <c r="C6" s="429" t="str">
        <f>JURNAL!C5</f>
        <v>PERIODE : 01 JANUARI 2019 - 31 JANUARI 2019</v>
      </c>
      <c r="D6" s="429"/>
      <c r="E6" s="429"/>
      <c r="F6" s="429"/>
      <c r="G6" s="429"/>
      <c r="H6" s="429"/>
      <c r="I6" s="30"/>
    </row>
    <row r="7" spans="2:9" ht="8.1" customHeight="1" x14ac:dyDescent="0.2">
      <c r="B7" s="29"/>
      <c r="C7" s="430"/>
      <c r="D7" s="430"/>
      <c r="E7" s="430"/>
      <c r="F7" s="430"/>
      <c r="G7" s="430"/>
      <c r="H7" s="430"/>
      <c r="I7" s="30"/>
    </row>
    <row r="8" spans="2:9" s="92" customFormat="1" ht="12" customHeight="1" x14ac:dyDescent="0.15">
      <c r="B8" s="31"/>
      <c r="C8" s="20" t="s">
        <v>18</v>
      </c>
      <c r="D8" s="229">
        <v>1000</v>
      </c>
      <c r="E8" s="2"/>
      <c r="F8" s="9"/>
      <c r="G8" s="39" t="s">
        <v>20</v>
      </c>
      <c r="H8" s="40">
        <f>IF(D8=" "," ",INDEX(Saldo,MATCH(D9,Akun,0),2))</f>
        <v>0</v>
      </c>
      <c r="I8" s="32"/>
    </row>
    <row r="9" spans="2:9" s="92" customFormat="1" ht="12" customHeight="1" x14ac:dyDescent="0.15">
      <c r="B9" s="31"/>
      <c r="C9" s="20" t="s">
        <v>19</v>
      </c>
      <c r="D9" s="21" t="str">
        <f>IF(D8=" "," ",VLOOKUP(D8,NamaAkun,2))</f>
        <v>Kas di Tangan</v>
      </c>
      <c r="E9" s="113"/>
      <c r="F9" s="211"/>
      <c r="G9" s="212" t="s">
        <v>23</v>
      </c>
      <c r="H9" s="213">
        <f>H1515</f>
        <v>0</v>
      </c>
      <c r="I9" s="32"/>
    </row>
    <row r="10" spans="2:9" s="92" customFormat="1" ht="8.1" customHeight="1" x14ac:dyDescent="0.2">
      <c r="B10" s="31"/>
      <c r="C10" s="1"/>
      <c r="D10" s="10"/>
      <c r="E10" s="4"/>
      <c r="F10" s="5"/>
      <c r="G10" s="3"/>
      <c r="H10" s="214"/>
      <c r="I10" s="32"/>
    </row>
    <row r="11" spans="2:9" ht="20.100000000000001" customHeight="1" x14ac:dyDescent="0.2">
      <c r="B11" s="33"/>
      <c r="C11" s="346" t="s">
        <v>1</v>
      </c>
      <c r="D11" s="347" t="s">
        <v>16</v>
      </c>
      <c r="E11" s="348" t="s">
        <v>4</v>
      </c>
      <c r="F11" s="349" t="s">
        <v>2</v>
      </c>
      <c r="G11" s="349" t="s">
        <v>3</v>
      </c>
      <c r="H11" s="350" t="s">
        <v>5</v>
      </c>
      <c r="I11" s="34"/>
    </row>
    <row r="12" spans="2:9" x14ac:dyDescent="0.2">
      <c r="B12" s="29"/>
      <c r="C12" s="351"/>
      <c r="D12" s="352"/>
      <c r="E12" s="353"/>
      <c r="F12" s="354"/>
      <c r="G12" s="354"/>
      <c r="H12" s="355"/>
      <c r="I12" s="30"/>
    </row>
    <row r="13" spans="2:9" x14ac:dyDescent="0.2">
      <c r="B13" s="29"/>
      <c r="C13" s="12">
        <f>IF(D8=" "," ",AKUN!E6)</f>
        <v>43466</v>
      </c>
      <c r="D13" s="13"/>
      <c r="E13" s="14" t="s">
        <v>7</v>
      </c>
      <c r="F13" s="215">
        <f>IF(OR(LEFT(D8,1)="1",LEFT(D8,1)="5"),H8,0)</f>
        <v>0</v>
      </c>
      <c r="G13" s="215">
        <f>IF(OR(LEFT(D8,1)="1",LEFT(D8,1)="5"),0,H8)</f>
        <v>0</v>
      </c>
      <c r="H13" s="215">
        <f>H8</f>
        <v>0</v>
      </c>
      <c r="I13" s="30"/>
    </row>
    <row r="14" spans="2:9" ht="11.25" hidden="1" customHeight="1" x14ac:dyDescent="0.2">
      <c r="B14" s="29"/>
      <c r="C14" s="216" t="str">
        <f>IF(F14-G14&lt;&gt;0,JURNAL!C12,"")</f>
        <v/>
      </c>
      <c r="D14" s="217" t="str">
        <f>IF(F14-G14&lt;&gt;0,JURNAL!E12,"")</f>
        <v/>
      </c>
      <c r="E14" s="15" t="str">
        <f>IF(F14-G14&lt;&gt;0,JURNAL!F12,"")</f>
        <v/>
      </c>
      <c r="F14" s="16">
        <f>IF(JURNAL!G12=$D$8,JURNAL!I12,0)</f>
        <v>0</v>
      </c>
      <c r="G14" s="16">
        <f>IF(JURNAL!J12=$D$8,JURNAL!L12,0)</f>
        <v>0</v>
      </c>
      <c r="H14" s="16">
        <f>IF(OR(LEFT($D$8,1)="1",LEFT($D$8,1)="5"),(H13+F14-G14),(H13+G14-F14))</f>
        <v>0</v>
      </c>
      <c r="I14" s="30"/>
    </row>
    <row r="15" spans="2:9" ht="11.25" hidden="1" customHeight="1" x14ac:dyDescent="0.2">
      <c r="B15" s="29"/>
      <c r="C15" s="216" t="str">
        <f>IF(F15-G15&lt;&gt;0,JURNAL!C13,"")</f>
        <v/>
      </c>
      <c r="D15" s="217" t="str">
        <f>IF(F15-G15&lt;&gt;0,JURNAL!E13,"")</f>
        <v/>
      </c>
      <c r="E15" s="15" t="str">
        <f>IF(F15-G15&lt;&gt;0,JURNAL!F13,"")</f>
        <v/>
      </c>
      <c r="F15" s="16">
        <f>IF(JURNAL!G13=$D$8,JURNAL!I13,0)</f>
        <v>0</v>
      </c>
      <c r="G15" s="16">
        <f>IF(JURNAL!J13=$D$8,JURNAL!L13,0)</f>
        <v>0</v>
      </c>
      <c r="H15" s="16">
        <f t="shared" ref="H15" si="0">IF(OR(LEFT($D$8,1)="1",LEFT($D$8,1)="5"),(H14+F15-G15),(H14+G15-F15))</f>
        <v>0</v>
      </c>
      <c r="I15" s="30"/>
    </row>
    <row r="16" spans="2:9" s="218" customFormat="1" ht="11.25" customHeight="1" x14ac:dyDescent="0.2">
      <c r="B16" s="38"/>
      <c r="C16" s="216" t="str">
        <f>IF(F16-G16&lt;&gt;0,JURNAL!C14,"")</f>
        <v/>
      </c>
      <c r="D16" s="217" t="str">
        <f>IF(F16-G16&lt;&gt;0,JURNAL!E14,"")</f>
        <v/>
      </c>
      <c r="E16" s="15" t="str">
        <f>IF(F16-G16&lt;&gt;0,JURNAL!F14,"")</f>
        <v/>
      </c>
      <c r="F16" s="16">
        <f>IF(JURNAL!G14=$D$8,JURNAL!I14,0)</f>
        <v>0</v>
      </c>
      <c r="G16" s="16">
        <f>IF(JURNAL!J14=$D$8,JURNAL!L14,0)</f>
        <v>0</v>
      </c>
      <c r="H16" s="16">
        <f t="shared" ref="H16:H79" si="1">IF(OR(LEFT($D$8,1)="1",LEFT($D$8,1)="5"),(H15+F16-G16),(H15+G16-F16))</f>
        <v>0</v>
      </c>
      <c r="I16" s="37"/>
    </row>
    <row r="17" spans="2:9" s="218" customFormat="1" ht="11.25" hidden="1" customHeight="1" x14ac:dyDescent="0.2">
      <c r="B17" s="38"/>
      <c r="C17" s="216" t="str">
        <f>IF(F17-G17&lt;&gt;0,JURNAL!C15,"")</f>
        <v/>
      </c>
      <c r="D17" s="217" t="str">
        <f>IF(F17-G17&lt;&gt;0,JURNAL!E15,"")</f>
        <v/>
      </c>
      <c r="E17" s="15" t="str">
        <f>IF(F17-G17&lt;&gt;0,JURNAL!F15,"")</f>
        <v/>
      </c>
      <c r="F17" s="16">
        <f>IF(JURNAL!G15=$D$8,JURNAL!I15,0)</f>
        <v>0</v>
      </c>
      <c r="G17" s="16">
        <f>IF(JURNAL!J15=$D$8,JURNAL!L15,0)</f>
        <v>0</v>
      </c>
      <c r="H17" s="16">
        <f t="shared" si="1"/>
        <v>0</v>
      </c>
      <c r="I17" s="37"/>
    </row>
    <row r="18" spans="2:9" s="218" customFormat="1" ht="11.25" customHeight="1" x14ac:dyDescent="0.2">
      <c r="B18" s="38"/>
      <c r="C18" s="216" t="str">
        <f>IF(F18-G18&lt;&gt;0,JURNAL!C16,"")</f>
        <v/>
      </c>
      <c r="D18" s="217" t="str">
        <f>IF(F18-G18&lt;&gt;0,JURNAL!E16,"")</f>
        <v/>
      </c>
      <c r="E18" s="15" t="str">
        <f>IF(F18-G18&lt;&gt;0,JURNAL!F16,"")</f>
        <v/>
      </c>
      <c r="F18" s="16">
        <f>IF(JURNAL!G16=$D$8,JURNAL!I16,0)</f>
        <v>0</v>
      </c>
      <c r="G18" s="16">
        <f>IF(JURNAL!J16=$D$8,JURNAL!L16,0)</f>
        <v>0</v>
      </c>
      <c r="H18" s="16">
        <f t="shared" si="1"/>
        <v>0</v>
      </c>
      <c r="I18" s="37"/>
    </row>
    <row r="19" spans="2:9" s="218" customFormat="1" ht="11.25" hidden="1" customHeight="1" x14ac:dyDescent="0.2">
      <c r="B19" s="38"/>
      <c r="C19" s="216" t="str">
        <f>IF(F19-G19&lt;&gt;0,JURNAL!C17,"")</f>
        <v/>
      </c>
      <c r="D19" s="217" t="str">
        <f>IF(F19-G19&lt;&gt;0,JURNAL!E17,"")</f>
        <v/>
      </c>
      <c r="E19" s="15" t="str">
        <f>IF(F19-G19&lt;&gt;0,JURNAL!F17,"")</f>
        <v/>
      </c>
      <c r="F19" s="16">
        <f>IF(JURNAL!G17=$D$8,JURNAL!I17,0)</f>
        <v>0</v>
      </c>
      <c r="G19" s="16">
        <f>IF(JURNAL!J17=$D$8,JURNAL!L17,0)</f>
        <v>0</v>
      </c>
      <c r="H19" s="16">
        <f t="shared" si="1"/>
        <v>0</v>
      </c>
      <c r="I19" s="37"/>
    </row>
    <row r="20" spans="2:9" s="218" customFormat="1" ht="11.25" customHeight="1" x14ac:dyDescent="0.2">
      <c r="B20" s="38"/>
      <c r="C20" s="216" t="str">
        <f>IF(F20-G20&lt;&gt;0,JURNAL!C18,"")</f>
        <v/>
      </c>
      <c r="D20" s="217" t="str">
        <f>IF(F20-G20&lt;&gt;0,JURNAL!E18,"")</f>
        <v/>
      </c>
      <c r="E20" s="15" t="str">
        <f>IF(F20-G20&lt;&gt;0,JURNAL!F18,"")</f>
        <v/>
      </c>
      <c r="F20" s="16">
        <f>IF(JURNAL!G18=$D$8,JURNAL!I18,0)</f>
        <v>0</v>
      </c>
      <c r="G20" s="16">
        <f>IF(JURNAL!J18=$D$8,JURNAL!L18,0)</f>
        <v>0</v>
      </c>
      <c r="H20" s="16">
        <f t="shared" si="1"/>
        <v>0</v>
      </c>
      <c r="I20" s="37"/>
    </row>
    <row r="21" spans="2:9" s="218" customFormat="1" ht="11.25" customHeight="1" x14ac:dyDescent="0.2">
      <c r="B21" s="38"/>
      <c r="C21" s="216" t="str">
        <f>IF(F21-G21&lt;&gt;0,JURNAL!C19,"")</f>
        <v/>
      </c>
      <c r="D21" s="217" t="str">
        <f>IF(F21-G21&lt;&gt;0,JURNAL!E19,"")</f>
        <v/>
      </c>
      <c r="E21" s="15" t="str">
        <f>IF(F21-G21&lt;&gt;0,JURNAL!F19,"")</f>
        <v/>
      </c>
      <c r="F21" s="16">
        <f>IF(JURNAL!G19=$D$8,JURNAL!I19,0)</f>
        <v>0</v>
      </c>
      <c r="G21" s="16">
        <f>IF(JURNAL!J19=$D$8,JURNAL!L19,0)</f>
        <v>0</v>
      </c>
      <c r="H21" s="16">
        <f t="shared" si="1"/>
        <v>0</v>
      </c>
      <c r="I21" s="37"/>
    </row>
    <row r="22" spans="2:9" s="218" customFormat="1" ht="11.25" hidden="1" customHeight="1" x14ac:dyDescent="0.2">
      <c r="B22" s="38"/>
      <c r="C22" s="216" t="str">
        <f>IF(F22-G22&lt;&gt;0,JURNAL!C20,"")</f>
        <v/>
      </c>
      <c r="D22" s="217" t="str">
        <f>IF(F22-G22&lt;&gt;0,JURNAL!E20,"")</f>
        <v/>
      </c>
      <c r="E22" s="15" t="str">
        <f>IF(F22-G22&lt;&gt;0,JURNAL!F20,"")</f>
        <v/>
      </c>
      <c r="F22" s="16">
        <f>IF(JURNAL!G20=$D$8,JURNAL!I20,0)</f>
        <v>0</v>
      </c>
      <c r="G22" s="16">
        <f>IF(JURNAL!J20=$D$8,JURNAL!L20,0)</f>
        <v>0</v>
      </c>
      <c r="H22" s="16">
        <f t="shared" si="1"/>
        <v>0</v>
      </c>
      <c r="I22" s="37"/>
    </row>
    <row r="23" spans="2:9" s="218" customFormat="1" ht="11.25" hidden="1" customHeight="1" x14ac:dyDescent="0.2">
      <c r="B23" s="38"/>
      <c r="C23" s="216" t="str">
        <f>IF(F23-G23&lt;&gt;0,JURNAL!C21,"")</f>
        <v/>
      </c>
      <c r="D23" s="217" t="str">
        <f>IF(F23-G23&lt;&gt;0,JURNAL!E21,"")</f>
        <v/>
      </c>
      <c r="E23" s="15" t="str">
        <f>IF(F23-G23&lt;&gt;0,JURNAL!F21,"")</f>
        <v/>
      </c>
      <c r="F23" s="16">
        <f>IF(JURNAL!G21=$D$8,JURNAL!I21,0)</f>
        <v>0</v>
      </c>
      <c r="G23" s="16">
        <f>IF(JURNAL!J21=$D$8,JURNAL!L21,0)</f>
        <v>0</v>
      </c>
      <c r="H23" s="16">
        <f t="shared" si="1"/>
        <v>0</v>
      </c>
      <c r="I23" s="37"/>
    </row>
    <row r="24" spans="2:9" s="218" customFormat="1" ht="11.25" customHeight="1" x14ac:dyDescent="0.2">
      <c r="B24" s="38"/>
      <c r="C24" s="216" t="str">
        <f>IF(F24-G24&lt;&gt;0,JURNAL!C22,"")</f>
        <v/>
      </c>
      <c r="D24" s="217" t="str">
        <f>IF(F24-G24&lt;&gt;0,JURNAL!E22,"")</f>
        <v/>
      </c>
      <c r="E24" s="15" t="str">
        <f>IF(F24-G24&lt;&gt;0,JURNAL!F22,"")</f>
        <v/>
      </c>
      <c r="F24" s="16">
        <f>IF(JURNAL!G22=$D$8,JURNAL!I22,0)</f>
        <v>0</v>
      </c>
      <c r="G24" s="16">
        <f>IF(JURNAL!J22=$D$8,JURNAL!L22,0)</f>
        <v>0</v>
      </c>
      <c r="H24" s="16">
        <f t="shared" si="1"/>
        <v>0</v>
      </c>
      <c r="I24" s="37"/>
    </row>
    <row r="25" spans="2:9" s="218" customFormat="1" ht="11.25" customHeight="1" x14ac:dyDescent="0.2">
      <c r="B25" s="38"/>
      <c r="C25" s="216" t="str">
        <f>IF(F25-G25&lt;&gt;0,JURNAL!C23,"")</f>
        <v/>
      </c>
      <c r="D25" s="217" t="str">
        <f>IF(F25-G25&lt;&gt;0,JURNAL!E23,"")</f>
        <v/>
      </c>
      <c r="E25" s="15" t="str">
        <f>IF(F25-G25&lt;&gt;0,JURNAL!F23,"")</f>
        <v/>
      </c>
      <c r="F25" s="16">
        <f>IF(JURNAL!G23=$D$8,JURNAL!I23,0)</f>
        <v>0</v>
      </c>
      <c r="G25" s="16">
        <f>IF(JURNAL!J23=$D$8,JURNAL!L23,0)</f>
        <v>0</v>
      </c>
      <c r="H25" s="16">
        <f t="shared" si="1"/>
        <v>0</v>
      </c>
      <c r="I25" s="37"/>
    </row>
    <row r="26" spans="2:9" s="218" customFormat="1" ht="11.25" customHeight="1" x14ac:dyDescent="0.2">
      <c r="B26" s="38"/>
      <c r="C26" s="216" t="str">
        <f>IF(F26-G26&lt;&gt;0,JURNAL!C24,"")</f>
        <v/>
      </c>
      <c r="D26" s="217" t="str">
        <f>IF(F26-G26&lt;&gt;0,JURNAL!E24,"")</f>
        <v/>
      </c>
      <c r="E26" s="15" t="str">
        <f>IF(F26-G26&lt;&gt;0,JURNAL!F24,"")</f>
        <v/>
      </c>
      <c r="F26" s="16">
        <f>IF(JURNAL!G24=$D$8,JURNAL!I24,0)</f>
        <v>0</v>
      </c>
      <c r="G26" s="16">
        <f>IF(JURNAL!J24=$D$8,JURNAL!L24,0)</f>
        <v>0</v>
      </c>
      <c r="H26" s="16">
        <f t="shared" si="1"/>
        <v>0</v>
      </c>
      <c r="I26" s="37"/>
    </row>
    <row r="27" spans="2:9" s="218" customFormat="1" ht="11.25" hidden="1" customHeight="1" x14ac:dyDescent="0.2">
      <c r="B27" s="38"/>
      <c r="C27" s="216" t="str">
        <f>IF(F27-G27&lt;&gt;0,JURNAL!C25,"")</f>
        <v/>
      </c>
      <c r="D27" s="217" t="str">
        <f>IF(F27-G27&lt;&gt;0,JURNAL!E25,"")</f>
        <v/>
      </c>
      <c r="E27" s="15" t="str">
        <f>IF(F27-G27&lt;&gt;0,JURNAL!F25,"")</f>
        <v/>
      </c>
      <c r="F27" s="16">
        <f>IF(JURNAL!G25=$D$8,JURNAL!I25,0)</f>
        <v>0</v>
      </c>
      <c r="G27" s="16">
        <f>IF(JURNAL!J25=$D$8,JURNAL!L25,0)</f>
        <v>0</v>
      </c>
      <c r="H27" s="16">
        <f t="shared" si="1"/>
        <v>0</v>
      </c>
      <c r="I27" s="37"/>
    </row>
    <row r="28" spans="2:9" s="218" customFormat="1" ht="11.25" hidden="1" customHeight="1" x14ac:dyDescent="0.2">
      <c r="B28" s="38"/>
      <c r="C28" s="216" t="str">
        <f>IF(F28-G28&lt;&gt;0,JURNAL!C26,"")</f>
        <v/>
      </c>
      <c r="D28" s="217" t="str">
        <f>IF(F28-G28&lt;&gt;0,JURNAL!E26,"")</f>
        <v/>
      </c>
      <c r="E28" s="15" t="str">
        <f>IF(F28-G28&lt;&gt;0,JURNAL!F26,"")</f>
        <v/>
      </c>
      <c r="F28" s="16">
        <f>IF(JURNAL!G26=$D$8,JURNAL!I26,0)</f>
        <v>0</v>
      </c>
      <c r="G28" s="16">
        <f>IF(JURNAL!J26=$D$8,JURNAL!L26,0)</f>
        <v>0</v>
      </c>
      <c r="H28" s="16">
        <f t="shared" si="1"/>
        <v>0</v>
      </c>
      <c r="I28" s="37"/>
    </row>
    <row r="29" spans="2:9" s="218" customFormat="1" ht="11.25" hidden="1" customHeight="1" x14ac:dyDescent="0.2">
      <c r="B29" s="38"/>
      <c r="C29" s="216" t="str">
        <f>IF(F29-G29&lt;&gt;0,JURNAL!C27,"")</f>
        <v/>
      </c>
      <c r="D29" s="217" t="str">
        <f>IF(F29-G29&lt;&gt;0,JURNAL!E27,"")</f>
        <v/>
      </c>
      <c r="E29" s="15" t="str">
        <f>IF(F29-G29&lt;&gt;0,JURNAL!F27,"")</f>
        <v/>
      </c>
      <c r="F29" s="16">
        <f>IF(JURNAL!G27=$D$8,JURNAL!I27,0)</f>
        <v>0</v>
      </c>
      <c r="G29" s="16">
        <f>IF(JURNAL!J27=$D$8,JURNAL!L27,0)</f>
        <v>0</v>
      </c>
      <c r="H29" s="16">
        <f t="shared" si="1"/>
        <v>0</v>
      </c>
      <c r="I29" s="37"/>
    </row>
    <row r="30" spans="2:9" s="218" customFormat="1" ht="11.25" hidden="1" customHeight="1" x14ac:dyDescent="0.2">
      <c r="B30" s="38"/>
      <c r="C30" s="216" t="str">
        <f>IF(F30-G30&lt;&gt;0,JURNAL!C28,"")</f>
        <v/>
      </c>
      <c r="D30" s="217" t="str">
        <f>IF(F30-G30&lt;&gt;0,JURNAL!E28,"")</f>
        <v/>
      </c>
      <c r="E30" s="15" t="str">
        <f>IF(F30-G30&lt;&gt;0,JURNAL!F28,"")</f>
        <v/>
      </c>
      <c r="F30" s="16">
        <f>IF(JURNAL!G28=$D$8,JURNAL!I28,0)</f>
        <v>0</v>
      </c>
      <c r="G30" s="16">
        <f>IF(JURNAL!J28=$D$8,JURNAL!L28,0)</f>
        <v>0</v>
      </c>
      <c r="H30" s="16">
        <f t="shared" si="1"/>
        <v>0</v>
      </c>
      <c r="I30" s="37"/>
    </row>
    <row r="31" spans="2:9" s="218" customFormat="1" ht="11.25" hidden="1" customHeight="1" x14ac:dyDescent="0.2">
      <c r="B31" s="38"/>
      <c r="C31" s="216" t="str">
        <f>IF(F31-G31&lt;&gt;0,JURNAL!C29,"")</f>
        <v/>
      </c>
      <c r="D31" s="217" t="str">
        <f>IF(F31-G31&lt;&gt;0,JURNAL!E29,"")</f>
        <v/>
      </c>
      <c r="E31" s="15" t="str">
        <f>IF(F31-G31&lt;&gt;0,JURNAL!F29,"")</f>
        <v/>
      </c>
      <c r="F31" s="16">
        <f>IF(JURNAL!G29=$D$8,JURNAL!I29,0)</f>
        <v>0</v>
      </c>
      <c r="G31" s="16">
        <f>IF(JURNAL!J29=$D$8,JURNAL!L29,0)</f>
        <v>0</v>
      </c>
      <c r="H31" s="16">
        <f t="shared" si="1"/>
        <v>0</v>
      </c>
      <c r="I31" s="37"/>
    </row>
    <row r="32" spans="2:9" s="218" customFormat="1" ht="11.25" hidden="1" customHeight="1" x14ac:dyDescent="0.2">
      <c r="B32" s="38"/>
      <c r="C32" s="216" t="str">
        <f>IF(F32-G32&lt;&gt;0,JURNAL!C30,"")</f>
        <v/>
      </c>
      <c r="D32" s="217" t="str">
        <f>IF(F32-G32&lt;&gt;0,JURNAL!E30,"")</f>
        <v/>
      </c>
      <c r="E32" s="15" t="str">
        <f>IF(F32-G32&lt;&gt;0,JURNAL!F30,"")</f>
        <v/>
      </c>
      <c r="F32" s="16">
        <f>IF(JURNAL!G30=$D$8,JURNAL!I30,0)</f>
        <v>0</v>
      </c>
      <c r="G32" s="16">
        <f>IF(JURNAL!J30=$D$8,JURNAL!L30,0)</f>
        <v>0</v>
      </c>
      <c r="H32" s="16">
        <f t="shared" si="1"/>
        <v>0</v>
      </c>
      <c r="I32" s="37"/>
    </row>
    <row r="33" spans="2:9" s="218" customFormat="1" ht="11.25" hidden="1" customHeight="1" x14ac:dyDescent="0.2">
      <c r="B33" s="38"/>
      <c r="C33" s="216" t="str">
        <f>IF(F33-G33&lt;&gt;0,JURNAL!C31,"")</f>
        <v/>
      </c>
      <c r="D33" s="217" t="str">
        <f>IF(F33-G33&lt;&gt;0,JURNAL!E31,"")</f>
        <v/>
      </c>
      <c r="E33" s="15" t="str">
        <f>IF(F33-G33&lt;&gt;0,JURNAL!F31,"")</f>
        <v/>
      </c>
      <c r="F33" s="16">
        <f>IF(JURNAL!G31=$D$8,JURNAL!I31,0)</f>
        <v>0</v>
      </c>
      <c r="G33" s="16">
        <f>IF(JURNAL!J31=$D$8,JURNAL!L31,0)</f>
        <v>0</v>
      </c>
      <c r="H33" s="16">
        <f t="shared" si="1"/>
        <v>0</v>
      </c>
      <c r="I33" s="37"/>
    </row>
    <row r="34" spans="2:9" s="218" customFormat="1" ht="11.25" hidden="1" customHeight="1" x14ac:dyDescent="0.2">
      <c r="B34" s="38"/>
      <c r="C34" s="216" t="str">
        <f>IF(F34-G34&lt;&gt;0,JURNAL!C32,"")</f>
        <v/>
      </c>
      <c r="D34" s="217" t="str">
        <f>IF(F34-G34&lt;&gt;0,JURNAL!E32,"")</f>
        <v/>
      </c>
      <c r="E34" s="15" t="str">
        <f>IF(F34-G34&lt;&gt;0,JURNAL!F32,"")</f>
        <v/>
      </c>
      <c r="F34" s="16">
        <f>IF(JURNAL!G32=$D$8,JURNAL!I32,0)</f>
        <v>0</v>
      </c>
      <c r="G34" s="16">
        <f>IF(JURNAL!J32=$D$8,JURNAL!L32,0)</f>
        <v>0</v>
      </c>
      <c r="H34" s="16">
        <f t="shared" si="1"/>
        <v>0</v>
      </c>
      <c r="I34" s="37"/>
    </row>
    <row r="35" spans="2:9" s="218" customFormat="1" ht="11.25" hidden="1" customHeight="1" x14ac:dyDescent="0.2">
      <c r="B35" s="38"/>
      <c r="C35" s="216" t="str">
        <f>IF(F35-G35&lt;&gt;0,JURNAL!C33,"")</f>
        <v/>
      </c>
      <c r="D35" s="217" t="str">
        <f>IF(F35-G35&lt;&gt;0,JURNAL!E33,"")</f>
        <v/>
      </c>
      <c r="E35" s="15" t="str">
        <f>IF(F35-G35&lt;&gt;0,JURNAL!F33,"")</f>
        <v/>
      </c>
      <c r="F35" s="16">
        <f>IF(JURNAL!G33=$D$8,JURNAL!I33,0)</f>
        <v>0</v>
      </c>
      <c r="G35" s="16">
        <f>IF(JURNAL!J33=$D$8,JURNAL!L33,0)</f>
        <v>0</v>
      </c>
      <c r="H35" s="16">
        <f t="shared" si="1"/>
        <v>0</v>
      </c>
      <c r="I35" s="37"/>
    </row>
    <row r="36" spans="2:9" s="218" customFormat="1" ht="11.25" hidden="1" customHeight="1" x14ac:dyDescent="0.2">
      <c r="B36" s="38"/>
      <c r="C36" s="216" t="str">
        <f>IF(F36-G36&lt;&gt;0,JURNAL!C34,"")</f>
        <v/>
      </c>
      <c r="D36" s="217" t="str">
        <f>IF(F36-G36&lt;&gt;0,JURNAL!E34,"")</f>
        <v/>
      </c>
      <c r="E36" s="15" t="str">
        <f>IF(F36-G36&lt;&gt;0,JURNAL!F34,"")</f>
        <v/>
      </c>
      <c r="F36" s="16">
        <f>IF(JURNAL!G34=$D$8,JURNAL!I34,0)</f>
        <v>0</v>
      </c>
      <c r="G36" s="16">
        <f>IF(JURNAL!J34=$D$8,JURNAL!L34,0)</f>
        <v>0</v>
      </c>
      <c r="H36" s="16">
        <f t="shared" si="1"/>
        <v>0</v>
      </c>
      <c r="I36" s="37"/>
    </row>
    <row r="37" spans="2:9" s="218" customFormat="1" ht="11.25" hidden="1" customHeight="1" x14ac:dyDescent="0.2">
      <c r="B37" s="38"/>
      <c r="C37" s="216" t="str">
        <f>IF(F37-G37&lt;&gt;0,JURNAL!C35,"")</f>
        <v/>
      </c>
      <c r="D37" s="217" t="str">
        <f>IF(F37-G37&lt;&gt;0,JURNAL!E35,"")</f>
        <v/>
      </c>
      <c r="E37" s="15" t="str">
        <f>IF(F37-G37&lt;&gt;0,JURNAL!F35,"")</f>
        <v/>
      </c>
      <c r="F37" s="16">
        <f>IF(JURNAL!G35=$D$8,JURNAL!I35,0)</f>
        <v>0</v>
      </c>
      <c r="G37" s="16">
        <f>IF(JURNAL!J35=$D$8,JURNAL!L35,0)</f>
        <v>0</v>
      </c>
      <c r="H37" s="16">
        <f t="shared" si="1"/>
        <v>0</v>
      </c>
      <c r="I37" s="37"/>
    </row>
    <row r="38" spans="2:9" s="218" customFormat="1" ht="11.25" hidden="1" customHeight="1" x14ac:dyDescent="0.2">
      <c r="B38" s="38"/>
      <c r="C38" s="216" t="str">
        <f>IF(F38-G38&lt;&gt;0,JURNAL!C36,"")</f>
        <v/>
      </c>
      <c r="D38" s="217" t="str">
        <f>IF(F38-G38&lt;&gt;0,JURNAL!E36,"")</f>
        <v/>
      </c>
      <c r="E38" s="15" t="str">
        <f>IF(F38-G38&lt;&gt;0,JURNAL!F36,"")</f>
        <v/>
      </c>
      <c r="F38" s="16">
        <f>IF(JURNAL!G36=$D$8,JURNAL!I36,0)</f>
        <v>0</v>
      </c>
      <c r="G38" s="16">
        <f>IF(JURNAL!J36=$D$8,JURNAL!L36,0)</f>
        <v>0</v>
      </c>
      <c r="H38" s="16">
        <f t="shared" si="1"/>
        <v>0</v>
      </c>
      <c r="I38" s="37"/>
    </row>
    <row r="39" spans="2:9" s="218" customFormat="1" ht="11.25" customHeight="1" x14ac:dyDescent="0.2">
      <c r="B39" s="38"/>
      <c r="C39" s="216" t="str">
        <f>IF(F39-G39&lt;&gt;0,JURNAL!C37,"")</f>
        <v/>
      </c>
      <c r="D39" s="217" t="str">
        <f>IF(F39-G39&lt;&gt;0,JURNAL!E37,"")</f>
        <v/>
      </c>
      <c r="E39" s="15" t="str">
        <f>IF(F39-G39&lt;&gt;0,JURNAL!F37,"")</f>
        <v/>
      </c>
      <c r="F39" s="16">
        <f>IF(JURNAL!G37=$D$8,JURNAL!I37,0)</f>
        <v>0</v>
      </c>
      <c r="G39" s="16">
        <f>IF(JURNAL!J37=$D$8,JURNAL!L37,0)</f>
        <v>0</v>
      </c>
      <c r="H39" s="16">
        <f t="shared" si="1"/>
        <v>0</v>
      </c>
      <c r="I39" s="37"/>
    </row>
    <row r="40" spans="2:9" s="218" customFormat="1" ht="11.25" customHeight="1" x14ac:dyDescent="0.2">
      <c r="B40" s="38"/>
      <c r="C40" s="216" t="str">
        <f>IF(F40-G40&lt;&gt;0,JURNAL!C38,"")</f>
        <v/>
      </c>
      <c r="D40" s="217" t="str">
        <f>IF(F40-G40&lt;&gt;0,JURNAL!E38,"")</f>
        <v/>
      </c>
      <c r="E40" s="15" t="str">
        <f>IF(F40-G40&lt;&gt;0,JURNAL!F38,"")</f>
        <v/>
      </c>
      <c r="F40" s="16">
        <f>IF(JURNAL!G38=$D$8,JURNAL!I38,0)</f>
        <v>0</v>
      </c>
      <c r="G40" s="16">
        <f>IF(JURNAL!J38=$D$8,JURNAL!L38,0)</f>
        <v>0</v>
      </c>
      <c r="H40" s="16">
        <f t="shared" si="1"/>
        <v>0</v>
      </c>
      <c r="I40" s="37"/>
    </row>
    <row r="41" spans="2:9" s="218" customFormat="1" ht="11.25" customHeight="1" x14ac:dyDescent="0.2">
      <c r="B41" s="38"/>
      <c r="C41" s="216" t="str">
        <f>IF(F41-G41&lt;&gt;0,JURNAL!C39,"")</f>
        <v/>
      </c>
      <c r="D41" s="217" t="str">
        <f>IF(F41-G41&lt;&gt;0,JURNAL!E39,"")</f>
        <v/>
      </c>
      <c r="E41" s="15" t="str">
        <f>IF(F41-G41&lt;&gt;0,JURNAL!F39,"")</f>
        <v/>
      </c>
      <c r="F41" s="16">
        <f>IF(JURNAL!G39=$D$8,JURNAL!I39,0)</f>
        <v>0</v>
      </c>
      <c r="G41" s="16">
        <f>IF(JURNAL!J39=$D$8,JURNAL!L39,0)</f>
        <v>0</v>
      </c>
      <c r="H41" s="16">
        <f t="shared" si="1"/>
        <v>0</v>
      </c>
      <c r="I41" s="37"/>
    </row>
    <row r="42" spans="2:9" s="218" customFormat="1" ht="11.25" customHeight="1" x14ac:dyDescent="0.2">
      <c r="B42" s="38"/>
      <c r="C42" s="216" t="str">
        <f>IF(F42-G42&lt;&gt;0,JURNAL!C40,"")</f>
        <v/>
      </c>
      <c r="D42" s="217" t="str">
        <f>IF(F42-G42&lt;&gt;0,JURNAL!E40,"")</f>
        <v/>
      </c>
      <c r="E42" s="15" t="str">
        <f>IF(F42-G42&lt;&gt;0,JURNAL!F40,"")</f>
        <v/>
      </c>
      <c r="F42" s="16">
        <f>IF(JURNAL!G40=$D$8,JURNAL!I40,0)</f>
        <v>0</v>
      </c>
      <c r="G42" s="16">
        <f>IF(JURNAL!J40=$D$8,JURNAL!L40,0)</f>
        <v>0</v>
      </c>
      <c r="H42" s="16">
        <f t="shared" si="1"/>
        <v>0</v>
      </c>
      <c r="I42" s="37"/>
    </row>
    <row r="43" spans="2:9" s="218" customFormat="1" ht="11.25" hidden="1" customHeight="1" x14ac:dyDescent="0.2">
      <c r="B43" s="38"/>
      <c r="C43" s="216" t="str">
        <f>IF(F43-G43&lt;&gt;0,JURNAL!C41,"")</f>
        <v/>
      </c>
      <c r="D43" s="217" t="str">
        <f>IF(F43-G43&lt;&gt;0,JURNAL!E41,"")</f>
        <v/>
      </c>
      <c r="E43" s="15" t="str">
        <f>IF(F43-G43&lt;&gt;0,JURNAL!F41,"")</f>
        <v/>
      </c>
      <c r="F43" s="16">
        <f>IF(JURNAL!G41=$D$8,JURNAL!I41,0)</f>
        <v>0</v>
      </c>
      <c r="G43" s="16">
        <f>IF(JURNAL!J41=$D$8,JURNAL!L41,0)</f>
        <v>0</v>
      </c>
      <c r="H43" s="16">
        <f t="shared" si="1"/>
        <v>0</v>
      </c>
      <c r="I43" s="37"/>
    </row>
    <row r="44" spans="2:9" s="218" customFormat="1" ht="11.25" hidden="1" customHeight="1" x14ac:dyDescent="0.2">
      <c r="B44" s="38"/>
      <c r="C44" s="216" t="str">
        <f>IF(F44-G44&lt;&gt;0,JURNAL!C42,"")</f>
        <v/>
      </c>
      <c r="D44" s="217" t="str">
        <f>IF(F44-G44&lt;&gt;0,JURNAL!E42,"")</f>
        <v/>
      </c>
      <c r="E44" s="15" t="str">
        <f>IF(F44-G44&lt;&gt;0,JURNAL!F42,"")</f>
        <v/>
      </c>
      <c r="F44" s="16">
        <f>IF(JURNAL!G42=$D$8,JURNAL!I42,0)</f>
        <v>0</v>
      </c>
      <c r="G44" s="16">
        <f>IF(JURNAL!J42=$D$8,JURNAL!L42,0)</f>
        <v>0</v>
      </c>
      <c r="H44" s="16">
        <f t="shared" si="1"/>
        <v>0</v>
      </c>
      <c r="I44" s="37"/>
    </row>
    <row r="45" spans="2:9" s="218" customFormat="1" ht="11.25" hidden="1" customHeight="1" x14ac:dyDescent="0.2">
      <c r="B45" s="38"/>
      <c r="C45" s="216" t="str">
        <f>IF(F45-G45&lt;&gt;0,JURNAL!C43,"")</f>
        <v/>
      </c>
      <c r="D45" s="217" t="str">
        <f>IF(F45-G45&lt;&gt;0,JURNAL!E43,"")</f>
        <v/>
      </c>
      <c r="E45" s="15" t="str">
        <f>IF(F45-G45&lt;&gt;0,JURNAL!F43,"")</f>
        <v/>
      </c>
      <c r="F45" s="16">
        <f>IF(JURNAL!G43=$D$8,JURNAL!I43,0)</f>
        <v>0</v>
      </c>
      <c r="G45" s="16">
        <f>IF(JURNAL!J43=$D$8,JURNAL!L43,0)</f>
        <v>0</v>
      </c>
      <c r="H45" s="16">
        <f t="shared" si="1"/>
        <v>0</v>
      </c>
      <c r="I45" s="37"/>
    </row>
    <row r="46" spans="2:9" s="218" customFormat="1" ht="11.25" customHeight="1" x14ac:dyDescent="0.2">
      <c r="B46" s="38"/>
      <c r="C46" s="216" t="str">
        <f>IF(F46-G46&lt;&gt;0,JURNAL!C44,"")</f>
        <v/>
      </c>
      <c r="D46" s="217" t="str">
        <f>IF(F46-G46&lt;&gt;0,JURNAL!E44,"")</f>
        <v/>
      </c>
      <c r="E46" s="15" t="str">
        <f>IF(F46-G46&lt;&gt;0,JURNAL!F44,"")</f>
        <v/>
      </c>
      <c r="F46" s="16">
        <f>IF(JURNAL!G44=$D$8,JURNAL!I44,0)</f>
        <v>0</v>
      </c>
      <c r="G46" s="16">
        <f>IF(JURNAL!J44=$D$8,JURNAL!L44,0)</f>
        <v>0</v>
      </c>
      <c r="H46" s="16">
        <f t="shared" si="1"/>
        <v>0</v>
      </c>
      <c r="I46" s="37"/>
    </row>
    <row r="47" spans="2:9" s="218" customFormat="1" ht="11.25" hidden="1" customHeight="1" x14ac:dyDescent="0.2">
      <c r="B47" s="38"/>
      <c r="C47" s="216" t="str">
        <f>IF(F47-G47&lt;&gt;0,JURNAL!C45,"")</f>
        <v/>
      </c>
      <c r="D47" s="217" t="str">
        <f>IF(F47-G47&lt;&gt;0,JURNAL!E45,"")</f>
        <v/>
      </c>
      <c r="E47" s="15" t="str">
        <f>IF(F47-G47&lt;&gt;0,JURNAL!F45,"")</f>
        <v/>
      </c>
      <c r="F47" s="16">
        <f>IF(JURNAL!G45=$D$8,JURNAL!I45,0)</f>
        <v>0</v>
      </c>
      <c r="G47" s="16">
        <f>IF(JURNAL!J45=$D$8,JURNAL!L45,0)</f>
        <v>0</v>
      </c>
      <c r="H47" s="16">
        <f t="shared" si="1"/>
        <v>0</v>
      </c>
      <c r="I47" s="37"/>
    </row>
    <row r="48" spans="2:9" s="218" customFormat="1" ht="11.25" hidden="1" customHeight="1" x14ac:dyDescent="0.2">
      <c r="B48" s="38"/>
      <c r="C48" s="216" t="str">
        <f>IF(F48-G48&lt;&gt;0,JURNAL!C46,"")</f>
        <v/>
      </c>
      <c r="D48" s="217" t="str">
        <f>IF(F48-G48&lt;&gt;0,JURNAL!E46,"")</f>
        <v/>
      </c>
      <c r="E48" s="15" t="str">
        <f>IF(F48-G48&lt;&gt;0,JURNAL!F46,"")</f>
        <v/>
      </c>
      <c r="F48" s="16">
        <f>IF(JURNAL!G46=$D$8,JURNAL!I46,0)</f>
        <v>0</v>
      </c>
      <c r="G48" s="16">
        <f>IF(JURNAL!J46=$D$8,JURNAL!L46,0)</f>
        <v>0</v>
      </c>
      <c r="H48" s="16">
        <f t="shared" si="1"/>
        <v>0</v>
      </c>
      <c r="I48" s="37"/>
    </row>
    <row r="49" spans="2:9" s="218" customFormat="1" ht="11.25" hidden="1" customHeight="1" x14ac:dyDescent="0.2">
      <c r="B49" s="38"/>
      <c r="C49" s="216" t="str">
        <f>IF(F49-G49&lt;&gt;0,JURNAL!C47,"")</f>
        <v/>
      </c>
      <c r="D49" s="217" t="str">
        <f>IF(F49-G49&lt;&gt;0,JURNAL!E47,"")</f>
        <v/>
      </c>
      <c r="E49" s="15" t="str">
        <f>IF(F49-G49&lt;&gt;0,JURNAL!F47,"")</f>
        <v/>
      </c>
      <c r="F49" s="16">
        <f>IF(JURNAL!G47=$D$8,JURNAL!I47,0)</f>
        <v>0</v>
      </c>
      <c r="G49" s="16">
        <f>IF(JURNAL!J47=$D$8,JURNAL!L47,0)</f>
        <v>0</v>
      </c>
      <c r="H49" s="16">
        <f t="shared" si="1"/>
        <v>0</v>
      </c>
      <c r="I49" s="37"/>
    </row>
    <row r="50" spans="2:9" s="218" customFormat="1" ht="11.25" hidden="1" customHeight="1" x14ac:dyDescent="0.2">
      <c r="B50" s="38"/>
      <c r="C50" s="216" t="str">
        <f>IF(F50-G50&lt;&gt;0,JURNAL!C48,"")</f>
        <v/>
      </c>
      <c r="D50" s="217" t="str">
        <f>IF(F50-G50&lt;&gt;0,JURNAL!E48,"")</f>
        <v/>
      </c>
      <c r="E50" s="15" t="str">
        <f>IF(F50-G50&lt;&gt;0,JURNAL!F48,"")</f>
        <v/>
      </c>
      <c r="F50" s="16">
        <f>IF(JURNAL!G48=$D$8,JURNAL!I48,0)</f>
        <v>0</v>
      </c>
      <c r="G50" s="16">
        <f>IF(JURNAL!J48=$D$8,JURNAL!L48,0)</f>
        <v>0</v>
      </c>
      <c r="H50" s="16">
        <f t="shared" si="1"/>
        <v>0</v>
      </c>
      <c r="I50" s="37"/>
    </row>
    <row r="51" spans="2:9" s="218" customFormat="1" ht="11.25" hidden="1" customHeight="1" x14ac:dyDescent="0.2">
      <c r="B51" s="38"/>
      <c r="C51" s="216" t="str">
        <f>IF(F51-G51&lt;&gt;0,JURNAL!C49,"")</f>
        <v/>
      </c>
      <c r="D51" s="217" t="str">
        <f>IF(F51-G51&lt;&gt;0,JURNAL!E49,"")</f>
        <v/>
      </c>
      <c r="E51" s="15" t="str">
        <f>IF(F51-G51&lt;&gt;0,JURNAL!F49,"")</f>
        <v/>
      </c>
      <c r="F51" s="16">
        <f>IF(JURNAL!G49=$D$8,JURNAL!I49,0)</f>
        <v>0</v>
      </c>
      <c r="G51" s="16">
        <f>IF(JURNAL!J49=$D$8,JURNAL!L49,0)</f>
        <v>0</v>
      </c>
      <c r="H51" s="16">
        <f t="shared" si="1"/>
        <v>0</v>
      </c>
      <c r="I51" s="37"/>
    </row>
    <row r="52" spans="2:9" s="218" customFormat="1" ht="11.25" hidden="1" customHeight="1" x14ac:dyDescent="0.2">
      <c r="B52" s="38"/>
      <c r="C52" s="216" t="str">
        <f>IF(F52-G52&lt;&gt;0,JURNAL!C50,"")</f>
        <v/>
      </c>
      <c r="D52" s="217" t="str">
        <f>IF(F52-G52&lt;&gt;0,JURNAL!E50,"")</f>
        <v/>
      </c>
      <c r="E52" s="15" t="str">
        <f>IF(F52-G52&lt;&gt;0,JURNAL!F50,"")</f>
        <v/>
      </c>
      <c r="F52" s="16">
        <f>IF(JURNAL!G50=$D$8,JURNAL!I50,0)</f>
        <v>0</v>
      </c>
      <c r="G52" s="16">
        <f>IF(JURNAL!J50=$D$8,JURNAL!L50,0)</f>
        <v>0</v>
      </c>
      <c r="H52" s="16">
        <f t="shared" si="1"/>
        <v>0</v>
      </c>
      <c r="I52" s="37"/>
    </row>
    <row r="53" spans="2:9" s="218" customFormat="1" ht="11.25" hidden="1" customHeight="1" x14ac:dyDescent="0.2">
      <c r="B53" s="38"/>
      <c r="C53" s="216" t="str">
        <f>IF(F53-G53&lt;&gt;0,JURNAL!C51,"")</f>
        <v/>
      </c>
      <c r="D53" s="217" t="str">
        <f>IF(F53-G53&lt;&gt;0,JURNAL!E51,"")</f>
        <v/>
      </c>
      <c r="E53" s="15" t="str">
        <f>IF(F53-G53&lt;&gt;0,JURNAL!F51,"")</f>
        <v/>
      </c>
      <c r="F53" s="16">
        <f>IF(JURNAL!G51=$D$8,JURNAL!I51,0)</f>
        <v>0</v>
      </c>
      <c r="G53" s="16">
        <f>IF(JURNAL!J51=$D$8,JURNAL!L51,0)</f>
        <v>0</v>
      </c>
      <c r="H53" s="16">
        <f t="shared" si="1"/>
        <v>0</v>
      </c>
      <c r="I53" s="37"/>
    </row>
    <row r="54" spans="2:9" s="218" customFormat="1" ht="11.25" hidden="1" customHeight="1" x14ac:dyDescent="0.2">
      <c r="B54" s="38"/>
      <c r="C54" s="216" t="str">
        <f>IF(F54-G54&lt;&gt;0,JURNAL!C52,"")</f>
        <v/>
      </c>
      <c r="D54" s="217" t="str">
        <f>IF(F54-G54&lt;&gt;0,JURNAL!E52,"")</f>
        <v/>
      </c>
      <c r="E54" s="15" t="str">
        <f>IF(F54-G54&lt;&gt;0,JURNAL!F52,"")</f>
        <v/>
      </c>
      <c r="F54" s="16">
        <f>IF(JURNAL!G52=$D$8,JURNAL!I52,0)</f>
        <v>0</v>
      </c>
      <c r="G54" s="16">
        <f>IF(JURNAL!J52=$D$8,JURNAL!L52,0)</f>
        <v>0</v>
      </c>
      <c r="H54" s="16">
        <f t="shared" si="1"/>
        <v>0</v>
      </c>
      <c r="I54" s="37"/>
    </row>
    <row r="55" spans="2:9" s="218" customFormat="1" ht="11.25" hidden="1" customHeight="1" x14ac:dyDescent="0.2">
      <c r="B55" s="38"/>
      <c r="C55" s="216" t="str">
        <f>IF(F55-G55&lt;&gt;0,JURNAL!C53,"")</f>
        <v/>
      </c>
      <c r="D55" s="217" t="str">
        <f>IF(F55-G55&lt;&gt;0,JURNAL!E53,"")</f>
        <v/>
      </c>
      <c r="E55" s="15" t="str">
        <f>IF(F55-G55&lt;&gt;0,JURNAL!F53,"")</f>
        <v/>
      </c>
      <c r="F55" s="16">
        <f>IF(JURNAL!G53=$D$8,JURNAL!I53,0)</f>
        <v>0</v>
      </c>
      <c r="G55" s="16">
        <f>IF(JURNAL!J53=$D$8,JURNAL!L53,0)</f>
        <v>0</v>
      </c>
      <c r="H55" s="16">
        <f t="shared" si="1"/>
        <v>0</v>
      </c>
      <c r="I55" s="37"/>
    </row>
    <row r="56" spans="2:9" s="218" customFormat="1" ht="11.25" hidden="1" customHeight="1" x14ac:dyDescent="0.2">
      <c r="B56" s="38"/>
      <c r="C56" s="216" t="str">
        <f>IF(F56-G56&lt;&gt;0,JURNAL!C54,"")</f>
        <v/>
      </c>
      <c r="D56" s="217" t="str">
        <f>IF(F56-G56&lt;&gt;0,JURNAL!E54,"")</f>
        <v/>
      </c>
      <c r="E56" s="15" t="str">
        <f>IF(F56-G56&lt;&gt;0,JURNAL!F54,"")</f>
        <v/>
      </c>
      <c r="F56" s="16">
        <f>IF(JURNAL!G54=$D$8,JURNAL!I54,0)</f>
        <v>0</v>
      </c>
      <c r="G56" s="16">
        <f>IF(JURNAL!J54=$D$8,JURNAL!L54,0)</f>
        <v>0</v>
      </c>
      <c r="H56" s="16">
        <f t="shared" si="1"/>
        <v>0</v>
      </c>
      <c r="I56" s="37"/>
    </row>
    <row r="57" spans="2:9" s="218" customFormat="1" ht="11.25" hidden="1" customHeight="1" x14ac:dyDescent="0.2">
      <c r="B57" s="38"/>
      <c r="C57" s="216" t="str">
        <f>IF(F57-G57&lt;&gt;0,JURNAL!C55,"")</f>
        <v/>
      </c>
      <c r="D57" s="217" t="str">
        <f>IF(F57-G57&lt;&gt;0,JURNAL!E55,"")</f>
        <v/>
      </c>
      <c r="E57" s="15" t="str">
        <f>IF(F57-G57&lt;&gt;0,JURNAL!F55,"")</f>
        <v/>
      </c>
      <c r="F57" s="16">
        <f>IF(JURNAL!G55=$D$8,JURNAL!I55,0)</f>
        <v>0</v>
      </c>
      <c r="G57" s="16">
        <f>IF(JURNAL!J55=$D$8,JURNAL!L55,0)</f>
        <v>0</v>
      </c>
      <c r="H57" s="16">
        <f t="shared" si="1"/>
        <v>0</v>
      </c>
      <c r="I57" s="37"/>
    </row>
    <row r="58" spans="2:9" s="218" customFormat="1" ht="11.25" hidden="1" customHeight="1" x14ac:dyDescent="0.2">
      <c r="B58" s="38"/>
      <c r="C58" s="216" t="str">
        <f>IF(F58-G58&lt;&gt;0,JURNAL!C56,"")</f>
        <v/>
      </c>
      <c r="D58" s="217" t="str">
        <f>IF(F58-G58&lt;&gt;0,JURNAL!E56,"")</f>
        <v/>
      </c>
      <c r="E58" s="15" t="str">
        <f>IF(F58-G58&lt;&gt;0,JURNAL!F56,"")</f>
        <v/>
      </c>
      <c r="F58" s="16">
        <f>IF(JURNAL!G56=$D$8,JURNAL!I56,0)</f>
        <v>0</v>
      </c>
      <c r="G58" s="16">
        <f>IF(JURNAL!J56=$D$8,JURNAL!L56,0)</f>
        <v>0</v>
      </c>
      <c r="H58" s="16">
        <f t="shared" si="1"/>
        <v>0</v>
      </c>
      <c r="I58" s="37"/>
    </row>
    <row r="59" spans="2:9" s="218" customFormat="1" ht="11.25" hidden="1" customHeight="1" x14ac:dyDescent="0.2">
      <c r="B59" s="38"/>
      <c r="C59" s="216" t="str">
        <f>IF(F59-G59&lt;&gt;0,JURNAL!C57,"")</f>
        <v/>
      </c>
      <c r="D59" s="217" t="str">
        <f>IF(F59-G59&lt;&gt;0,JURNAL!E57,"")</f>
        <v/>
      </c>
      <c r="E59" s="15" t="str">
        <f>IF(F59-G59&lt;&gt;0,JURNAL!F57,"")</f>
        <v/>
      </c>
      <c r="F59" s="16">
        <f>IF(JURNAL!G57=$D$8,JURNAL!I57,0)</f>
        <v>0</v>
      </c>
      <c r="G59" s="16">
        <f>IF(JURNAL!J57=$D$8,JURNAL!L57,0)</f>
        <v>0</v>
      </c>
      <c r="H59" s="16">
        <f t="shared" si="1"/>
        <v>0</v>
      </c>
      <c r="I59" s="37"/>
    </row>
    <row r="60" spans="2:9" s="218" customFormat="1" ht="11.25" hidden="1" customHeight="1" x14ac:dyDescent="0.2">
      <c r="B60" s="38"/>
      <c r="C60" s="216" t="str">
        <f>IF(F60-G60&lt;&gt;0,JURNAL!C58,"")</f>
        <v/>
      </c>
      <c r="D60" s="217" t="str">
        <f>IF(F60-G60&lt;&gt;0,JURNAL!E58,"")</f>
        <v/>
      </c>
      <c r="E60" s="15" t="str">
        <f>IF(F60-G60&lt;&gt;0,JURNAL!F58,"")</f>
        <v/>
      </c>
      <c r="F60" s="16">
        <f>IF(JURNAL!G58=$D$8,JURNAL!I58,0)</f>
        <v>0</v>
      </c>
      <c r="G60" s="16">
        <f>IF(JURNAL!J58=$D$8,JURNAL!L58,0)</f>
        <v>0</v>
      </c>
      <c r="H60" s="16">
        <f t="shared" si="1"/>
        <v>0</v>
      </c>
      <c r="I60" s="37"/>
    </row>
    <row r="61" spans="2:9" s="218" customFormat="1" ht="11.25" hidden="1" customHeight="1" x14ac:dyDescent="0.2">
      <c r="B61" s="38"/>
      <c r="C61" s="216" t="str">
        <f>IF(F61-G61&lt;&gt;0,JURNAL!C59,"")</f>
        <v/>
      </c>
      <c r="D61" s="217" t="str">
        <f>IF(F61-G61&lt;&gt;0,JURNAL!E59,"")</f>
        <v/>
      </c>
      <c r="E61" s="15" t="str">
        <f>IF(F61-G61&lt;&gt;0,JURNAL!F59,"")</f>
        <v/>
      </c>
      <c r="F61" s="16">
        <f>IF(JURNAL!G59=$D$8,JURNAL!I59,0)</f>
        <v>0</v>
      </c>
      <c r="G61" s="16">
        <f>IF(JURNAL!J59=$D$8,JURNAL!L59,0)</f>
        <v>0</v>
      </c>
      <c r="H61" s="16">
        <f t="shared" si="1"/>
        <v>0</v>
      </c>
      <c r="I61" s="37"/>
    </row>
    <row r="62" spans="2:9" s="218" customFormat="1" ht="11.25" hidden="1" customHeight="1" x14ac:dyDescent="0.2">
      <c r="B62" s="38"/>
      <c r="C62" s="216" t="str">
        <f>IF(F62-G62&lt;&gt;0,JURNAL!C60,"")</f>
        <v/>
      </c>
      <c r="D62" s="217" t="str">
        <f>IF(F62-G62&lt;&gt;0,JURNAL!E60,"")</f>
        <v/>
      </c>
      <c r="E62" s="15" t="str">
        <f>IF(F62-G62&lt;&gt;0,JURNAL!F60,"")</f>
        <v/>
      </c>
      <c r="F62" s="16">
        <f>IF(JURNAL!G60=$D$8,JURNAL!I60,0)</f>
        <v>0</v>
      </c>
      <c r="G62" s="16">
        <f>IF(JURNAL!J60=$D$8,JURNAL!L60,0)</f>
        <v>0</v>
      </c>
      <c r="H62" s="16">
        <f t="shared" si="1"/>
        <v>0</v>
      </c>
      <c r="I62" s="37"/>
    </row>
    <row r="63" spans="2:9" s="218" customFormat="1" ht="11.25" hidden="1" customHeight="1" x14ac:dyDescent="0.2">
      <c r="B63" s="38"/>
      <c r="C63" s="216" t="str">
        <f>IF(F63-G63&lt;&gt;0,JURNAL!C61,"")</f>
        <v/>
      </c>
      <c r="D63" s="217" t="str">
        <f>IF(F63-G63&lt;&gt;0,JURNAL!E61,"")</f>
        <v/>
      </c>
      <c r="E63" s="15" t="str">
        <f>IF(F63-G63&lt;&gt;0,JURNAL!F61,"")</f>
        <v/>
      </c>
      <c r="F63" s="16">
        <f>IF(JURNAL!G61=$D$8,JURNAL!I61,0)</f>
        <v>0</v>
      </c>
      <c r="G63" s="16">
        <f>IF(JURNAL!J61=$D$8,JURNAL!L61,0)</f>
        <v>0</v>
      </c>
      <c r="H63" s="16">
        <f t="shared" si="1"/>
        <v>0</v>
      </c>
      <c r="I63" s="37"/>
    </row>
    <row r="64" spans="2:9" s="218" customFormat="1" ht="11.25" hidden="1" customHeight="1" x14ac:dyDescent="0.2">
      <c r="B64" s="38"/>
      <c r="C64" s="216" t="str">
        <f>IF(F64-G64&lt;&gt;0,JURNAL!C62,"")</f>
        <v/>
      </c>
      <c r="D64" s="217" t="str">
        <f>IF(F64-G64&lt;&gt;0,JURNAL!E62,"")</f>
        <v/>
      </c>
      <c r="E64" s="15" t="str">
        <f>IF(F64-G64&lt;&gt;0,JURNAL!F62,"")</f>
        <v/>
      </c>
      <c r="F64" s="16">
        <f>IF(JURNAL!G62=$D$8,JURNAL!I62,0)</f>
        <v>0</v>
      </c>
      <c r="G64" s="16">
        <f>IF(JURNAL!J62=$D$8,JURNAL!L62,0)</f>
        <v>0</v>
      </c>
      <c r="H64" s="16">
        <f t="shared" si="1"/>
        <v>0</v>
      </c>
      <c r="I64" s="37"/>
    </row>
    <row r="65" spans="2:9" s="218" customFormat="1" ht="11.25" hidden="1" customHeight="1" x14ac:dyDescent="0.2">
      <c r="B65" s="38"/>
      <c r="C65" s="216" t="str">
        <f>IF(F65-G65&lt;&gt;0,JURNAL!C63,"")</f>
        <v/>
      </c>
      <c r="D65" s="217" t="str">
        <f>IF(F65-G65&lt;&gt;0,JURNAL!E63,"")</f>
        <v/>
      </c>
      <c r="E65" s="15" t="str">
        <f>IF(F65-G65&lt;&gt;0,JURNAL!F63,"")</f>
        <v/>
      </c>
      <c r="F65" s="16">
        <f>IF(JURNAL!G63=$D$8,JURNAL!I63,0)</f>
        <v>0</v>
      </c>
      <c r="G65" s="16">
        <f>IF(JURNAL!J63=$D$8,JURNAL!L63,0)</f>
        <v>0</v>
      </c>
      <c r="H65" s="16">
        <f t="shared" si="1"/>
        <v>0</v>
      </c>
      <c r="I65" s="37"/>
    </row>
    <row r="66" spans="2:9" s="218" customFormat="1" ht="11.25" hidden="1" customHeight="1" x14ac:dyDescent="0.2">
      <c r="B66" s="38"/>
      <c r="C66" s="216" t="str">
        <f>IF(F66-G66&lt;&gt;0,JURNAL!C64,"")</f>
        <v/>
      </c>
      <c r="D66" s="217" t="str">
        <f>IF(F66-G66&lt;&gt;0,JURNAL!E64,"")</f>
        <v/>
      </c>
      <c r="E66" s="15" t="str">
        <f>IF(F66-G66&lt;&gt;0,JURNAL!F64,"")</f>
        <v/>
      </c>
      <c r="F66" s="16">
        <f>IF(JURNAL!G64=$D$8,JURNAL!I64,0)</f>
        <v>0</v>
      </c>
      <c r="G66" s="16">
        <f>IF(JURNAL!J64=$D$8,JURNAL!L64,0)</f>
        <v>0</v>
      </c>
      <c r="H66" s="16">
        <f t="shared" si="1"/>
        <v>0</v>
      </c>
      <c r="I66" s="37"/>
    </row>
    <row r="67" spans="2:9" s="218" customFormat="1" ht="11.25" hidden="1" customHeight="1" x14ac:dyDescent="0.2">
      <c r="B67" s="38"/>
      <c r="C67" s="216" t="str">
        <f>IF(F67-G67&lt;&gt;0,JURNAL!C65,"")</f>
        <v/>
      </c>
      <c r="D67" s="217" t="str">
        <f>IF(F67-G67&lt;&gt;0,JURNAL!E65,"")</f>
        <v/>
      </c>
      <c r="E67" s="15" t="str">
        <f>IF(F67-G67&lt;&gt;0,JURNAL!F65,"")</f>
        <v/>
      </c>
      <c r="F67" s="16">
        <f>IF(JURNAL!G65=$D$8,JURNAL!I65,0)</f>
        <v>0</v>
      </c>
      <c r="G67" s="16">
        <f>IF(JURNAL!J65=$D$8,JURNAL!L65,0)</f>
        <v>0</v>
      </c>
      <c r="H67" s="16">
        <f t="shared" si="1"/>
        <v>0</v>
      </c>
      <c r="I67" s="37"/>
    </row>
    <row r="68" spans="2:9" s="218" customFormat="1" ht="11.25" hidden="1" customHeight="1" x14ac:dyDescent="0.2">
      <c r="B68" s="38"/>
      <c r="C68" s="216" t="str">
        <f>IF(F68-G68&lt;&gt;0,JURNAL!C66,"")</f>
        <v/>
      </c>
      <c r="D68" s="217" t="str">
        <f>IF(F68-G68&lt;&gt;0,JURNAL!E66,"")</f>
        <v/>
      </c>
      <c r="E68" s="15" t="str">
        <f>IF(F68-G68&lt;&gt;0,JURNAL!F66,"")</f>
        <v/>
      </c>
      <c r="F68" s="16">
        <f>IF(JURNAL!G66=$D$8,JURNAL!I66,0)</f>
        <v>0</v>
      </c>
      <c r="G68" s="16">
        <f>IF(JURNAL!J66=$D$8,JURNAL!L66,0)</f>
        <v>0</v>
      </c>
      <c r="H68" s="16">
        <f t="shared" si="1"/>
        <v>0</v>
      </c>
      <c r="I68" s="37"/>
    </row>
    <row r="69" spans="2:9" s="218" customFormat="1" ht="11.25" hidden="1" customHeight="1" x14ac:dyDescent="0.2">
      <c r="B69" s="38"/>
      <c r="C69" s="216" t="str">
        <f>IF(F69-G69&lt;&gt;0,JURNAL!C67,"")</f>
        <v/>
      </c>
      <c r="D69" s="217" t="str">
        <f>IF(F69-G69&lt;&gt;0,JURNAL!E67,"")</f>
        <v/>
      </c>
      <c r="E69" s="15" t="str">
        <f>IF(F69-G69&lt;&gt;0,JURNAL!F67,"")</f>
        <v/>
      </c>
      <c r="F69" s="16">
        <f>IF(JURNAL!G67=$D$8,JURNAL!I67,0)</f>
        <v>0</v>
      </c>
      <c r="G69" s="16">
        <f>IF(JURNAL!J67=$D$8,JURNAL!L67,0)</f>
        <v>0</v>
      </c>
      <c r="H69" s="16">
        <f t="shared" si="1"/>
        <v>0</v>
      </c>
      <c r="I69" s="37"/>
    </row>
    <row r="70" spans="2:9" s="218" customFormat="1" ht="11.25" hidden="1" customHeight="1" x14ac:dyDescent="0.2">
      <c r="B70" s="38"/>
      <c r="C70" s="216" t="str">
        <f>IF(F70-G70&lt;&gt;0,JURNAL!C68,"")</f>
        <v/>
      </c>
      <c r="D70" s="217" t="str">
        <f>IF(F70-G70&lt;&gt;0,JURNAL!E68,"")</f>
        <v/>
      </c>
      <c r="E70" s="15" t="str">
        <f>IF(F70-G70&lt;&gt;0,JURNAL!F68,"")</f>
        <v/>
      </c>
      <c r="F70" s="16">
        <f>IF(JURNAL!G68=$D$8,JURNAL!I68,0)</f>
        <v>0</v>
      </c>
      <c r="G70" s="16">
        <f>IF(JURNAL!J68=$D$8,JURNAL!L68,0)</f>
        <v>0</v>
      </c>
      <c r="H70" s="16">
        <f t="shared" si="1"/>
        <v>0</v>
      </c>
      <c r="I70" s="37"/>
    </row>
    <row r="71" spans="2:9" s="218" customFormat="1" ht="11.25" hidden="1" customHeight="1" x14ac:dyDescent="0.2">
      <c r="B71" s="38"/>
      <c r="C71" s="216" t="str">
        <f>IF(F71-G71&lt;&gt;0,JURNAL!C69,"")</f>
        <v/>
      </c>
      <c r="D71" s="217" t="str">
        <f>IF(F71-G71&lt;&gt;0,JURNAL!E69,"")</f>
        <v/>
      </c>
      <c r="E71" s="15" t="str">
        <f>IF(F71-G71&lt;&gt;0,JURNAL!F69,"")</f>
        <v/>
      </c>
      <c r="F71" s="16">
        <f>IF(JURNAL!G69=$D$8,JURNAL!I69,0)</f>
        <v>0</v>
      </c>
      <c r="G71" s="16">
        <f>IF(JURNAL!J69=$D$8,JURNAL!L69,0)</f>
        <v>0</v>
      </c>
      <c r="H71" s="16">
        <f t="shared" si="1"/>
        <v>0</v>
      </c>
      <c r="I71" s="37"/>
    </row>
    <row r="72" spans="2:9" s="218" customFormat="1" ht="11.25" hidden="1" customHeight="1" x14ac:dyDescent="0.2">
      <c r="B72" s="38"/>
      <c r="C72" s="216" t="str">
        <f>IF(F72-G72&lt;&gt;0,JURNAL!C70,"")</f>
        <v/>
      </c>
      <c r="D72" s="217" t="str">
        <f>IF(F72-G72&lt;&gt;0,JURNAL!E70,"")</f>
        <v/>
      </c>
      <c r="E72" s="15" t="str">
        <f>IF(F72-G72&lt;&gt;0,JURNAL!F70,"")</f>
        <v/>
      </c>
      <c r="F72" s="16">
        <f>IF(JURNAL!G70=$D$8,JURNAL!I70,0)</f>
        <v>0</v>
      </c>
      <c r="G72" s="16">
        <f>IF(JURNAL!J70=$D$8,JURNAL!L70,0)</f>
        <v>0</v>
      </c>
      <c r="H72" s="16">
        <f t="shared" si="1"/>
        <v>0</v>
      </c>
      <c r="I72" s="37"/>
    </row>
    <row r="73" spans="2:9" s="218" customFormat="1" ht="11.25" hidden="1" customHeight="1" x14ac:dyDescent="0.2">
      <c r="B73" s="38"/>
      <c r="C73" s="216" t="str">
        <f>IF(F73-G73&lt;&gt;0,JURNAL!C71,"")</f>
        <v/>
      </c>
      <c r="D73" s="217" t="str">
        <f>IF(F73-G73&lt;&gt;0,JURNAL!E71,"")</f>
        <v/>
      </c>
      <c r="E73" s="15" t="str">
        <f>IF(F73-G73&lt;&gt;0,JURNAL!F71,"")</f>
        <v/>
      </c>
      <c r="F73" s="16">
        <f>IF(JURNAL!G71=$D$8,JURNAL!I71,0)</f>
        <v>0</v>
      </c>
      <c r="G73" s="16">
        <f>IF(JURNAL!J71=$D$8,JURNAL!L71,0)</f>
        <v>0</v>
      </c>
      <c r="H73" s="16">
        <f t="shared" si="1"/>
        <v>0</v>
      </c>
      <c r="I73" s="37"/>
    </row>
    <row r="74" spans="2:9" s="218" customFormat="1" ht="11.25" hidden="1" customHeight="1" x14ac:dyDescent="0.2">
      <c r="B74" s="38"/>
      <c r="C74" s="216" t="str">
        <f>IF(F74-G74&lt;&gt;0,JURNAL!C72,"")</f>
        <v/>
      </c>
      <c r="D74" s="217" t="str">
        <f>IF(F74-G74&lt;&gt;0,JURNAL!E72,"")</f>
        <v/>
      </c>
      <c r="E74" s="15" t="str">
        <f>IF(F74-G74&lt;&gt;0,JURNAL!F72,"")</f>
        <v/>
      </c>
      <c r="F74" s="16">
        <f>IF(JURNAL!G72=$D$8,JURNAL!I72,0)</f>
        <v>0</v>
      </c>
      <c r="G74" s="16">
        <f>IF(JURNAL!J72=$D$8,JURNAL!L72,0)</f>
        <v>0</v>
      </c>
      <c r="H74" s="16">
        <f t="shared" si="1"/>
        <v>0</v>
      </c>
      <c r="I74" s="37"/>
    </row>
    <row r="75" spans="2:9" s="218" customFormat="1" ht="11.25" hidden="1" customHeight="1" x14ac:dyDescent="0.2">
      <c r="B75" s="38"/>
      <c r="C75" s="216" t="str">
        <f>IF(F75-G75&lt;&gt;0,JURNAL!C73,"")</f>
        <v/>
      </c>
      <c r="D75" s="217" t="str">
        <f>IF(F75-G75&lt;&gt;0,JURNAL!E73,"")</f>
        <v/>
      </c>
      <c r="E75" s="15" t="str">
        <f>IF(F75-G75&lt;&gt;0,JURNAL!F73,"")</f>
        <v/>
      </c>
      <c r="F75" s="16">
        <f>IF(JURNAL!G73=$D$8,JURNAL!I73,0)</f>
        <v>0</v>
      </c>
      <c r="G75" s="16">
        <f>IF(JURNAL!J73=$D$8,JURNAL!L73,0)</f>
        <v>0</v>
      </c>
      <c r="H75" s="16">
        <f t="shared" si="1"/>
        <v>0</v>
      </c>
      <c r="I75" s="37"/>
    </row>
    <row r="76" spans="2:9" s="218" customFormat="1" ht="11.25" hidden="1" customHeight="1" x14ac:dyDescent="0.2">
      <c r="B76" s="38"/>
      <c r="C76" s="216" t="str">
        <f>IF(F76-G76&lt;&gt;0,JURNAL!C74,"")</f>
        <v/>
      </c>
      <c r="D76" s="217" t="str">
        <f>IF(F76-G76&lt;&gt;0,JURNAL!E74,"")</f>
        <v/>
      </c>
      <c r="E76" s="15" t="str">
        <f>IF(F76-G76&lt;&gt;0,JURNAL!F74,"")</f>
        <v/>
      </c>
      <c r="F76" s="16">
        <f>IF(JURNAL!G74=$D$8,JURNAL!I74,0)</f>
        <v>0</v>
      </c>
      <c r="G76" s="16">
        <f>IF(JURNAL!J74=$D$8,JURNAL!L74,0)</f>
        <v>0</v>
      </c>
      <c r="H76" s="16">
        <f t="shared" si="1"/>
        <v>0</v>
      </c>
      <c r="I76" s="37"/>
    </row>
    <row r="77" spans="2:9" s="218" customFormat="1" ht="11.25" hidden="1" customHeight="1" x14ac:dyDescent="0.2">
      <c r="B77" s="38"/>
      <c r="C77" s="216" t="str">
        <f>IF(F77-G77&lt;&gt;0,JURNAL!C75,"")</f>
        <v/>
      </c>
      <c r="D77" s="217" t="str">
        <f>IF(F77-G77&lt;&gt;0,JURNAL!E75,"")</f>
        <v/>
      </c>
      <c r="E77" s="15" t="str">
        <f>IF(F77-G77&lt;&gt;0,JURNAL!F75,"")</f>
        <v/>
      </c>
      <c r="F77" s="16">
        <f>IF(JURNAL!G75=$D$8,JURNAL!I75,0)</f>
        <v>0</v>
      </c>
      <c r="G77" s="16">
        <f>IF(JURNAL!J75=$D$8,JURNAL!L75,0)</f>
        <v>0</v>
      </c>
      <c r="H77" s="16">
        <f t="shared" si="1"/>
        <v>0</v>
      </c>
      <c r="I77" s="37"/>
    </row>
    <row r="78" spans="2:9" s="218" customFormat="1" ht="11.25" hidden="1" customHeight="1" x14ac:dyDescent="0.2">
      <c r="B78" s="38"/>
      <c r="C78" s="216" t="str">
        <f>IF(F78-G78&lt;&gt;0,JURNAL!C76,"")</f>
        <v/>
      </c>
      <c r="D78" s="217" t="str">
        <f>IF(F78-G78&lt;&gt;0,JURNAL!E76,"")</f>
        <v/>
      </c>
      <c r="E78" s="15" t="str">
        <f>IF(F78-G78&lt;&gt;0,JURNAL!F76,"")</f>
        <v/>
      </c>
      <c r="F78" s="16">
        <f>IF(JURNAL!G76=$D$8,JURNAL!I76,0)</f>
        <v>0</v>
      </c>
      <c r="G78" s="16">
        <f>IF(JURNAL!J76=$D$8,JURNAL!L76,0)</f>
        <v>0</v>
      </c>
      <c r="H78" s="16">
        <f t="shared" si="1"/>
        <v>0</v>
      </c>
      <c r="I78" s="37"/>
    </row>
    <row r="79" spans="2:9" s="218" customFormat="1" ht="11.25" hidden="1" customHeight="1" x14ac:dyDescent="0.2">
      <c r="B79" s="38"/>
      <c r="C79" s="216" t="str">
        <f>IF(F79-G79&lt;&gt;0,JURNAL!C77,"")</f>
        <v/>
      </c>
      <c r="D79" s="217" t="str">
        <f>IF(F79-G79&lt;&gt;0,JURNAL!E77,"")</f>
        <v/>
      </c>
      <c r="E79" s="15" t="str">
        <f>IF(F79-G79&lt;&gt;0,JURNAL!F77,"")</f>
        <v/>
      </c>
      <c r="F79" s="16">
        <f>IF(JURNAL!G77=$D$8,JURNAL!I77,0)</f>
        <v>0</v>
      </c>
      <c r="G79" s="16">
        <f>IF(JURNAL!J77=$D$8,JURNAL!L77,0)</f>
        <v>0</v>
      </c>
      <c r="H79" s="16">
        <f t="shared" si="1"/>
        <v>0</v>
      </c>
      <c r="I79" s="37"/>
    </row>
    <row r="80" spans="2:9" s="218" customFormat="1" ht="11.25" hidden="1" customHeight="1" x14ac:dyDescent="0.2">
      <c r="B80" s="38"/>
      <c r="C80" s="216" t="str">
        <f>IF(F80-G80&lt;&gt;0,JURNAL!C78,"")</f>
        <v/>
      </c>
      <c r="D80" s="217" t="str">
        <f>IF(F80-G80&lt;&gt;0,JURNAL!E78,"")</f>
        <v/>
      </c>
      <c r="E80" s="15" t="str">
        <f>IF(F80-G80&lt;&gt;0,JURNAL!F78,"")</f>
        <v/>
      </c>
      <c r="F80" s="16">
        <f>IF(JURNAL!G78=$D$8,JURNAL!I78,0)</f>
        <v>0</v>
      </c>
      <c r="G80" s="16">
        <f>IF(JURNAL!J78=$D$8,JURNAL!L78,0)</f>
        <v>0</v>
      </c>
      <c r="H80" s="16">
        <f t="shared" ref="H80:H143" si="2">IF(OR(LEFT($D$8,1)="1",LEFT($D$8,1)="5"),(H79+F80-G80),(H79+G80-F80))</f>
        <v>0</v>
      </c>
      <c r="I80" s="37"/>
    </row>
    <row r="81" spans="2:9" s="218" customFormat="1" ht="11.25" hidden="1" customHeight="1" x14ac:dyDescent="0.2">
      <c r="B81" s="38"/>
      <c r="C81" s="216" t="str">
        <f>IF(F81-G81&lt;&gt;0,JURNAL!C79,"")</f>
        <v/>
      </c>
      <c r="D81" s="217" t="str">
        <f>IF(F81-G81&lt;&gt;0,JURNAL!E79,"")</f>
        <v/>
      </c>
      <c r="E81" s="15" t="str">
        <f>IF(F81-G81&lt;&gt;0,JURNAL!F79,"")</f>
        <v/>
      </c>
      <c r="F81" s="16">
        <f>IF(JURNAL!G79=$D$8,JURNAL!I79,0)</f>
        <v>0</v>
      </c>
      <c r="G81" s="16">
        <f>IF(JURNAL!J79=$D$8,JURNAL!L79,0)</f>
        <v>0</v>
      </c>
      <c r="H81" s="16">
        <f t="shared" si="2"/>
        <v>0</v>
      </c>
      <c r="I81" s="37"/>
    </row>
    <row r="82" spans="2:9" s="218" customFormat="1" ht="11.25" hidden="1" customHeight="1" x14ac:dyDescent="0.2">
      <c r="B82" s="38"/>
      <c r="C82" s="216" t="str">
        <f>IF(F82-G82&lt;&gt;0,JURNAL!C80,"")</f>
        <v/>
      </c>
      <c r="D82" s="217" t="str">
        <f>IF(F82-G82&lt;&gt;0,JURNAL!E80,"")</f>
        <v/>
      </c>
      <c r="E82" s="15" t="str">
        <f>IF(F82-G82&lt;&gt;0,JURNAL!F80,"")</f>
        <v/>
      </c>
      <c r="F82" s="16">
        <f>IF(JURNAL!G80=$D$8,JURNAL!I80,0)</f>
        <v>0</v>
      </c>
      <c r="G82" s="16">
        <f>IF(JURNAL!J80=$D$8,JURNAL!L80,0)</f>
        <v>0</v>
      </c>
      <c r="H82" s="16">
        <f t="shared" si="2"/>
        <v>0</v>
      </c>
      <c r="I82" s="37"/>
    </row>
    <row r="83" spans="2:9" s="218" customFormat="1" ht="11.25" hidden="1" customHeight="1" x14ac:dyDescent="0.2">
      <c r="B83" s="38"/>
      <c r="C83" s="216" t="str">
        <f>IF(F83-G83&lt;&gt;0,JURNAL!C81,"")</f>
        <v/>
      </c>
      <c r="D83" s="217" t="str">
        <f>IF(F83-G83&lt;&gt;0,JURNAL!E81,"")</f>
        <v/>
      </c>
      <c r="E83" s="15" t="str">
        <f>IF(F83-G83&lt;&gt;0,JURNAL!F81,"")</f>
        <v/>
      </c>
      <c r="F83" s="16">
        <f>IF(JURNAL!G81=$D$8,JURNAL!I81,0)</f>
        <v>0</v>
      </c>
      <c r="G83" s="16">
        <f>IF(JURNAL!J81=$D$8,JURNAL!L81,0)</f>
        <v>0</v>
      </c>
      <c r="H83" s="16">
        <f t="shared" si="2"/>
        <v>0</v>
      </c>
      <c r="I83" s="37"/>
    </row>
    <row r="84" spans="2:9" s="218" customFormat="1" ht="11.25" hidden="1" customHeight="1" x14ac:dyDescent="0.2">
      <c r="B84" s="38"/>
      <c r="C84" s="216" t="str">
        <f>IF(F84-G84&lt;&gt;0,JURNAL!C82,"")</f>
        <v/>
      </c>
      <c r="D84" s="217" t="str">
        <f>IF(F84-G84&lt;&gt;0,JURNAL!E82,"")</f>
        <v/>
      </c>
      <c r="E84" s="15" t="str">
        <f>IF(F84-G84&lt;&gt;0,JURNAL!F82,"")</f>
        <v/>
      </c>
      <c r="F84" s="16">
        <f>IF(JURNAL!G82=$D$8,JURNAL!I82,0)</f>
        <v>0</v>
      </c>
      <c r="G84" s="16">
        <f>IF(JURNAL!J82=$D$8,JURNAL!L82,0)</f>
        <v>0</v>
      </c>
      <c r="H84" s="16">
        <f t="shared" si="2"/>
        <v>0</v>
      </c>
      <c r="I84" s="37"/>
    </row>
    <row r="85" spans="2:9" s="218" customFormat="1" ht="11.25" hidden="1" customHeight="1" x14ac:dyDescent="0.2">
      <c r="B85" s="38"/>
      <c r="C85" s="216" t="str">
        <f>IF(F85-G85&lt;&gt;0,JURNAL!C83,"")</f>
        <v/>
      </c>
      <c r="D85" s="217" t="str">
        <f>IF(F85-G85&lt;&gt;0,JURNAL!E83,"")</f>
        <v/>
      </c>
      <c r="E85" s="15" t="str">
        <f>IF(F85-G85&lt;&gt;0,JURNAL!F83,"")</f>
        <v/>
      </c>
      <c r="F85" s="16">
        <f>IF(JURNAL!G83=$D$8,JURNAL!I83,0)</f>
        <v>0</v>
      </c>
      <c r="G85" s="16">
        <f>IF(JURNAL!J83=$D$8,JURNAL!L83,0)</f>
        <v>0</v>
      </c>
      <c r="H85" s="16">
        <f t="shared" si="2"/>
        <v>0</v>
      </c>
      <c r="I85" s="37"/>
    </row>
    <row r="86" spans="2:9" s="218" customFormat="1" ht="11.25" hidden="1" customHeight="1" x14ac:dyDescent="0.2">
      <c r="B86" s="38"/>
      <c r="C86" s="216" t="str">
        <f>IF(F86-G86&lt;&gt;0,JURNAL!C84,"")</f>
        <v/>
      </c>
      <c r="D86" s="217" t="str">
        <f>IF(F86-G86&lt;&gt;0,JURNAL!E84,"")</f>
        <v/>
      </c>
      <c r="E86" s="15" t="str">
        <f>IF(F86-G86&lt;&gt;0,JURNAL!F84,"")</f>
        <v/>
      </c>
      <c r="F86" s="16">
        <f>IF(JURNAL!G84=$D$8,JURNAL!I84,0)</f>
        <v>0</v>
      </c>
      <c r="G86" s="16">
        <f>IF(JURNAL!J84=$D$8,JURNAL!L84,0)</f>
        <v>0</v>
      </c>
      <c r="H86" s="16">
        <f t="shared" si="2"/>
        <v>0</v>
      </c>
      <c r="I86" s="37"/>
    </row>
    <row r="87" spans="2:9" s="218" customFormat="1" ht="11.25" hidden="1" customHeight="1" x14ac:dyDescent="0.2">
      <c r="B87" s="38"/>
      <c r="C87" s="216" t="str">
        <f>IF(F87-G87&lt;&gt;0,JURNAL!C85,"")</f>
        <v/>
      </c>
      <c r="D87" s="217" t="str">
        <f>IF(F87-G87&lt;&gt;0,JURNAL!E85,"")</f>
        <v/>
      </c>
      <c r="E87" s="15" t="str">
        <f>IF(F87-G87&lt;&gt;0,JURNAL!F85,"")</f>
        <v/>
      </c>
      <c r="F87" s="16">
        <f>IF(JURNAL!G85=$D$8,JURNAL!I85,0)</f>
        <v>0</v>
      </c>
      <c r="G87" s="16">
        <f>IF(JURNAL!J85=$D$8,JURNAL!L85,0)</f>
        <v>0</v>
      </c>
      <c r="H87" s="16">
        <f t="shared" si="2"/>
        <v>0</v>
      </c>
      <c r="I87" s="37"/>
    </row>
    <row r="88" spans="2:9" s="218" customFormat="1" ht="11.25" hidden="1" customHeight="1" x14ac:dyDescent="0.2">
      <c r="B88" s="38"/>
      <c r="C88" s="216" t="str">
        <f>IF(F88-G88&lt;&gt;0,JURNAL!C86,"")</f>
        <v/>
      </c>
      <c r="D88" s="217" t="str">
        <f>IF(F88-G88&lt;&gt;0,JURNAL!E86,"")</f>
        <v/>
      </c>
      <c r="E88" s="15" t="str">
        <f>IF(F88-G88&lt;&gt;0,JURNAL!F86,"")</f>
        <v/>
      </c>
      <c r="F88" s="16">
        <f>IF(JURNAL!G86=$D$8,JURNAL!I86,0)</f>
        <v>0</v>
      </c>
      <c r="G88" s="16">
        <f>IF(JURNAL!J86=$D$8,JURNAL!L86,0)</f>
        <v>0</v>
      </c>
      <c r="H88" s="16">
        <f t="shared" si="2"/>
        <v>0</v>
      </c>
      <c r="I88" s="37"/>
    </row>
    <row r="89" spans="2:9" s="218" customFormat="1" ht="11.25" hidden="1" customHeight="1" x14ac:dyDescent="0.2">
      <c r="B89" s="38"/>
      <c r="C89" s="216" t="str">
        <f>IF(F89-G89&lt;&gt;0,JURNAL!C87,"")</f>
        <v/>
      </c>
      <c r="D89" s="217" t="str">
        <f>IF(F89-G89&lt;&gt;0,JURNAL!E87,"")</f>
        <v/>
      </c>
      <c r="E89" s="15" t="str">
        <f>IF(F89-G89&lt;&gt;0,JURNAL!F87,"")</f>
        <v/>
      </c>
      <c r="F89" s="16">
        <f>IF(JURNAL!G87=$D$8,JURNAL!I87,0)</f>
        <v>0</v>
      </c>
      <c r="G89" s="16">
        <f>IF(JURNAL!J87=$D$8,JURNAL!L87,0)</f>
        <v>0</v>
      </c>
      <c r="H89" s="16">
        <f t="shared" si="2"/>
        <v>0</v>
      </c>
      <c r="I89" s="37"/>
    </row>
    <row r="90" spans="2:9" s="218" customFormat="1" ht="11.25" hidden="1" customHeight="1" x14ac:dyDescent="0.2">
      <c r="B90" s="38"/>
      <c r="C90" s="216" t="str">
        <f>IF(F90-G90&lt;&gt;0,JURNAL!C88,"")</f>
        <v/>
      </c>
      <c r="D90" s="217" t="str">
        <f>IF(F90-G90&lt;&gt;0,JURNAL!E88,"")</f>
        <v/>
      </c>
      <c r="E90" s="15" t="str">
        <f>IF(F90-G90&lt;&gt;0,JURNAL!F88,"")</f>
        <v/>
      </c>
      <c r="F90" s="16">
        <f>IF(JURNAL!G88=$D$8,JURNAL!I88,0)</f>
        <v>0</v>
      </c>
      <c r="G90" s="16">
        <f>IF(JURNAL!J88=$D$8,JURNAL!L88,0)</f>
        <v>0</v>
      </c>
      <c r="H90" s="16">
        <f t="shared" si="2"/>
        <v>0</v>
      </c>
      <c r="I90" s="37"/>
    </row>
    <row r="91" spans="2:9" s="218" customFormat="1" ht="11.25" hidden="1" customHeight="1" x14ac:dyDescent="0.2">
      <c r="B91" s="38"/>
      <c r="C91" s="216" t="str">
        <f>IF(F91-G91&lt;&gt;0,JURNAL!C89,"")</f>
        <v/>
      </c>
      <c r="D91" s="217" t="str">
        <f>IF(F91-G91&lt;&gt;0,JURNAL!E89,"")</f>
        <v/>
      </c>
      <c r="E91" s="15" t="str">
        <f>IF(F91-G91&lt;&gt;0,JURNAL!F89,"")</f>
        <v/>
      </c>
      <c r="F91" s="16">
        <f>IF(JURNAL!G89=$D$8,JURNAL!I89,0)</f>
        <v>0</v>
      </c>
      <c r="G91" s="16">
        <f>IF(JURNAL!J89=$D$8,JURNAL!L89,0)</f>
        <v>0</v>
      </c>
      <c r="H91" s="16">
        <f t="shared" si="2"/>
        <v>0</v>
      </c>
      <c r="I91" s="37"/>
    </row>
    <row r="92" spans="2:9" s="218" customFormat="1" ht="11.25" hidden="1" customHeight="1" x14ac:dyDescent="0.2">
      <c r="B92" s="38"/>
      <c r="C92" s="216" t="str">
        <f>IF(F92-G92&lt;&gt;0,JURNAL!C90,"")</f>
        <v/>
      </c>
      <c r="D92" s="217" t="str">
        <f>IF(F92-G92&lt;&gt;0,JURNAL!E90,"")</f>
        <v/>
      </c>
      <c r="E92" s="15" t="str">
        <f>IF(F92-G92&lt;&gt;0,JURNAL!F90,"")</f>
        <v/>
      </c>
      <c r="F92" s="16">
        <f>IF(JURNAL!G90=$D$8,JURNAL!I90,0)</f>
        <v>0</v>
      </c>
      <c r="G92" s="16">
        <f>IF(JURNAL!J90=$D$8,JURNAL!L90,0)</f>
        <v>0</v>
      </c>
      <c r="H92" s="16">
        <f t="shared" si="2"/>
        <v>0</v>
      </c>
      <c r="I92" s="37"/>
    </row>
    <row r="93" spans="2:9" s="218" customFormat="1" ht="11.25" hidden="1" customHeight="1" x14ac:dyDescent="0.2">
      <c r="B93" s="38"/>
      <c r="C93" s="216" t="str">
        <f>IF(F93-G93&lt;&gt;0,JURNAL!C91,"")</f>
        <v/>
      </c>
      <c r="D93" s="217" t="str">
        <f>IF(F93-G93&lt;&gt;0,JURNAL!E91,"")</f>
        <v/>
      </c>
      <c r="E93" s="15" t="str">
        <f>IF(F93-G93&lt;&gt;0,JURNAL!F91,"")</f>
        <v/>
      </c>
      <c r="F93" s="16">
        <f>IF(JURNAL!G91=$D$8,JURNAL!I91,0)</f>
        <v>0</v>
      </c>
      <c r="G93" s="16">
        <f>IF(JURNAL!J91=$D$8,JURNAL!L91,0)</f>
        <v>0</v>
      </c>
      <c r="H93" s="16">
        <f t="shared" si="2"/>
        <v>0</v>
      </c>
      <c r="I93" s="37"/>
    </row>
    <row r="94" spans="2:9" s="218" customFormat="1" ht="11.25" hidden="1" customHeight="1" x14ac:dyDescent="0.2">
      <c r="B94" s="38"/>
      <c r="C94" s="216" t="str">
        <f>IF(F94-G94&lt;&gt;0,JURNAL!C92,"")</f>
        <v/>
      </c>
      <c r="D94" s="217" t="str">
        <f>IF(F94-G94&lt;&gt;0,JURNAL!E92,"")</f>
        <v/>
      </c>
      <c r="E94" s="15" t="str">
        <f>IF(F94-G94&lt;&gt;0,JURNAL!F92,"")</f>
        <v/>
      </c>
      <c r="F94" s="16">
        <f>IF(JURNAL!G92=$D$8,JURNAL!I92,0)</f>
        <v>0</v>
      </c>
      <c r="G94" s="16">
        <f>IF(JURNAL!J92=$D$8,JURNAL!L92,0)</f>
        <v>0</v>
      </c>
      <c r="H94" s="16">
        <f t="shared" si="2"/>
        <v>0</v>
      </c>
      <c r="I94" s="37"/>
    </row>
    <row r="95" spans="2:9" s="218" customFormat="1" ht="11.25" hidden="1" customHeight="1" x14ac:dyDescent="0.2">
      <c r="B95" s="38"/>
      <c r="C95" s="216" t="str">
        <f>IF(F95-G95&lt;&gt;0,JURNAL!C93,"")</f>
        <v/>
      </c>
      <c r="D95" s="217" t="str">
        <f>IF(F95-G95&lt;&gt;0,JURNAL!E93,"")</f>
        <v/>
      </c>
      <c r="E95" s="15" t="str">
        <f>IF(F95-G95&lt;&gt;0,JURNAL!F93,"")</f>
        <v/>
      </c>
      <c r="F95" s="16">
        <f>IF(JURNAL!G93=$D$8,JURNAL!I93,0)</f>
        <v>0</v>
      </c>
      <c r="G95" s="16">
        <f>IF(JURNAL!J93=$D$8,JURNAL!L93,0)</f>
        <v>0</v>
      </c>
      <c r="H95" s="16">
        <f t="shared" si="2"/>
        <v>0</v>
      </c>
      <c r="I95" s="37"/>
    </row>
    <row r="96" spans="2:9" s="218" customFormat="1" ht="11.25" hidden="1" customHeight="1" x14ac:dyDescent="0.2">
      <c r="B96" s="38"/>
      <c r="C96" s="216" t="str">
        <f>IF(F96-G96&lt;&gt;0,JURNAL!C94,"")</f>
        <v/>
      </c>
      <c r="D96" s="217" t="str">
        <f>IF(F96-G96&lt;&gt;0,JURNAL!E94,"")</f>
        <v/>
      </c>
      <c r="E96" s="15" t="str">
        <f>IF(F96-G96&lt;&gt;0,JURNAL!F94,"")</f>
        <v/>
      </c>
      <c r="F96" s="16">
        <f>IF(JURNAL!G94=$D$8,JURNAL!I94,0)</f>
        <v>0</v>
      </c>
      <c r="G96" s="16">
        <f>IF(JURNAL!J94=$D$8,JURNAL!L94,0)</f>
        <v>0</v>
      </c>
      <c r="H96" s="16">
        <f t="shared" si="2"/>
        <v>0</v>
      </c>
      <c r="I96" s="37"/>
    </row>
    <row r="97" spans="2:11" s="218" customFormat="1" ht="11.25" hidden="1" customHeight="1" x14ac:dyDescent="0.2">
      <c r="B97" s="38"/>
      <c r="C97" s="216" t="str">
        <f>IF(F97-G97&lt;&gt;0,JURNAL!C95,"")</f>
        <v/>
      </c>
      <c r="D97" s="217" t="str">
        <f>IF(F97-G97&lt;&gt;0,JURNAL!E95,"")</f>
        <v/>
      </c>
      <c r="E97" s="15" t="str">
        <f>IF(F97-G97&lt;&gt;0,JURNAL!F95,"")</f>
        <v/>
      </c>
      <c r="F97" s="16">
        <f>IF(JURNAL!G95=$D$8,JURNAL!I95,0)</f>
        <v>0</v>
      </c>
      <c r="G97" s="16">
        <f>IF(JURNAL!J95=$D$8,JURNAL!L95,0)</f>
        <v>0</v>
      </c>
      <c r="H97" s="16">
        <f t="shared" si="2"/>
        <v>0</v>
      </c>
      <c r="I97" s="37"/>
    </row>
    <row r="98" spans="2:11" s="218" customFormat="1" ht="11.25" hidden="1" customHeight="1" x14ac:dyDescent="0.2">
      <c r="B98" s="38"/>
      <c r="C98" s="216" t="str">
        <f>IF(F98-G98&lt;&gt;0,JURNAL!C96,"")</f>
        <v/>
      </c>
      <c r="D98" s="217" t="str">
        <f>IF(F98-G98&lt;&gt;0,JURNAL!E96,"")</f>
        <v/>
      </c>
      <c r="E98" s="15" t="str">
        <f>IF(F98-G98&lt;&gt;0,JURNAL!F96,"")</f>
        <v/>
      </c>
      <c r="F98" s="16">
        <f>IF(JURNAL!G96=$D$8,JURNAL!I96,0)</f>
        <v>0</v>
      </c>
      <c r="G98" s="16">
        <f>IF(JURNAL!J96=$D$8,JURNAL!L96,0)</f>
        <v>0</v>
      </c>
      <c r="H98" s="16">
        <f t="shared" si="2"/>
        <v>0</v>
      </c>
      <c r="I98" s="37"/>
    </row>
    <row r="99" spans="2:11" s="218" customFormat="1" ht="11.25" hidden="1" customHeight="1" x14ac:dyDescent="0.2">
      <c r="B99" s="38"/>
      <c r="C99" s="216" t="str">
        <f>IF(F99-G99&lt;&gt;0,JURNAL!C97,"")</f>
        <v/>
      </c>
      <c r="D99" s="217" t="str">
        <f>IF(F99-G99&lt;&gt;0,JURNAL!E97,"")</f>
        <v/>
      </c>
      <c r="E99" s="15" t="str">
        <f>IF(F99-G99&lt;&gt;0,JURNAL!F97,"")</f>
        <v/>
      </c>
      <c r="F99" s="16">
        <f>IF(JURNAL!G97=$D$8,JURNAL!I97,0)</f>
        <v>0</v>
      </c>
      <c r="G99" s="16">
        <f>IF(JURNAL!J97=$D$8,JURNAL!L97,0)</f>
        <v>0</v>
      </c>
      <c r="H99" s="16">
        <f t="shared" si="2"/>
        <v>0</v>
      </c>
      <c r="I99" s="37"/>
    </row>
    <row r="100" spans="2:11" s="218" customFormat="1" ht="11.25" hidden="1" customHeight="1" x14ac:dyDescent="0.2">
      <c r="B100" s="38"/>
      <c r="C100" s="216" t="str">
        <f>IF(F100-G100&lt;&gt;0,JURNAL!C98,"")</f>
        <v/>
      </c>
      <c r="D100" s="217" t="str">
        <f>IF(F100-G100&lt;&gt;0,JURNAL!E98,"")</f>
        <v/>
      </c>
      <c r="E100" s="15" t="str">
        <f>IF(F100-G100&lt;&gt;0,JURNAL!F98,"")</f>
        <v/>
      </c>
      <c r="F100" s="16">
        <f>IF(JURNAL!G98=$D$8,JURNAL!I98,0)</f>
        <v>0</v>
      </c>
      <c r="G100" s="16">
        <f>IF(JURNAL!J98=$D$8,JURNAL!L98,0)</f>
        <v>0</v>
      </c>
      <c r="H100" s="16">
        <f t="shared" si="2"/>
        <v>0</v>
      </c>
      <c r="I100" s="37"/>
    </row>
    <row r="101" spans="2:11" s="218" customFormat="1" ht="11.25" hidden="1" customHeight="1" x14ac:dyDescent="0.2">
      <c r="B101" s="38"/>
      <c r="C101" s="216" t="str">
        <f>IF(F101-G101&lt;&gt;0,JURNAL!C99,"")</f>
        <v/>
      </c>
      <c r="D101" s="217" t="str">
        <f>IF(F101-G101&lt;&gt;0,JURNAL!E99,"")</f>
        <v/>
      </c>
      <c r="E101" s="15" t="str">
        <f>IF(F101-G101&lt;&gt;0,JURNAL!F99,"")</f>
        <v/>
      </c>
      <c r="F101" s="16">
        <f>IF(JURNAL!G99=$D$8,JURNAL!I99,0)</f>
        <v>0</v>
      </c>
      <c r="G101" s="16">
        <f>IF(JURNAL!J99=$D$8,JURNAL!L99,0)</f>
        <v>0</v>
      </c>
      <c r="H101" s="16">
        <f t="shared" si="2"/>
        <v>0</v>
      </c>
      <c r="I101" s="37"/>
    </row>
    <row r="102" spans="2:11" s="218" customFormat="1" ht="11.25" hidden="1" customHeight="1" x14ac:dyDescent="0.2">
      <c r="B102" s="38"/>
      <c r="C102" s="216" t="str">
        <f>IF(F102-G102&lt;&gt;0,JURNAL!C100,"")</f>
        <v/>
      </c>
      <c r="D102" s="217" t="str">
        <f>IF(F102-G102&lt;&gt;0,JURNAL!E100,"")</f>
        <v/>
      </c>
      <c r="E102" s="15" t="str">
        <f>IF(F102-G102&lt;&gt;0,JURNAL!F100,"")</f>
        <v/>
      </c>
      <c r="F102" s="16">
        <f>IF(JURNAL!G100=$D$8,JURNAL!I100,0)</f>
        <v>0</v>
      </c>
      <c r="G102" s="16">
        <f>IF(JURNAL!J100=$D$8,JURNAL!L100,0)</f>
        <v>0</v>
      </c>
      <c r="H102" s="16">
        <f t="shared" si="2"/>
        <v>0</v>
      </c>
      <c r="I102" s="37"/>
    </row>
    <row r="103" spans="2:11" s="218" customFormat="1" ht="11.25" hidden="1" customHeight="1" x14ac:dyDescent="0.2">
      <c r="B103" s="38"/>
      <c r="C103" s="216" t="str">
        <f>IF(F103-G103&lt;&gt;0,JURNAL!C101,"")</f>
        <v/>
      </c>
      <c r="D103" s="217" t="str">
        <f>IF(F103-G103&lt;&gt;0,JURNAL!E101,"")</f>
        <v/>
      </c>
      <c r="E103" s="15" t="str">
        <f>IF(F103-G103&lt;&gt;0,JURNAL!F101,"")</f>
        <v/>
      </c>
      <c r="F103" s="16">
        <f>IF(JURNAL!G101=$D$8,JURNAL!I101,0)</f>
        <v>0</v>
      </c>
      <c r="G103" s="16">
        <f>IF(JURNAL!J101=$D$8,JURNAL!L101,0)</f>
        <v>0</v>
      </c>
      <c r="H103" s="16">
        <f t="shared" si="2"/>
        <v>0</v>
      </c>
      <c r="I103" s="37"/>
    </row>
    <row r="104" spans="2:11" s="218" customFormat="1" ht="11.25" hidden="1" customHeight="1" x14ac:dyDescent="0.2">
      <c r="B104" s="38"/>
      <c r="C104" s="216" t="str">
        <f>IF(F104-G104&lt;&gt;0,JURNAL!C102,"")</f>
        <v/>
      </c>
      <c r="D104" s="217" t="str">
        <f>IF(F104-G104&lt;&gt;0,JURNAL!E102,"")</f>
        <v/>
      </c>
      <c r="E104" s="15" t="str">
        <f>IF(F104-G104&lt;&gt;0,JURNAL!F102,"")</f>
        <v/>
      </c>
      <c r="F104" s="16">
        <f>IF(JURNAL!G102=$D$8,JURNAL!I102,0)</f>
        <v>0</v>
      </c>
      <c r="G104" s="16">
        <f>IF(JURNAL!J102=$D$8,JURNAL!L102,0)</f>
        <v>0</v>
      </c>
      <c r="H104" s="16">
        <f t="shared" si="2"/>
        <v>0</v>
      </c>
      <c r="I104" s="37"/>
    </row>
    <row r="105" spans="2:11" s="218" customFormat="1" ht="11.25" hidden="1" customHeight="1" x14ac:dyDescent="0.2">
      <c r="B105" s="38"/>
      <c r="C105" s="216" t="str">
        <f>IF(F105-G105&lt;&gt;0,JURNAL!C103,"")</f>
        <v/>
      </c>
      <c r="D105" s="217" t="str">
        <f>IF(F105-G105&lt;&gt;0,JURNAL!E103,"")</f>
        <v/>
      </c>
      <c r="E105" s="15" t="str">
        <f>IF(F105-G105&lt;&gt;0,JURNAL!F103,"")</f>
        <v/>
      </c>
      <c r="F105" s="16">
        <f>IF(JURNAL!G103=$D$8,JURNAL!I103,0)</f>
        <v>0</v>
      </c>
      <c r="G105" s="16">
        <f>IF(JURNAL!J103=$D$8,JURNAL!L103,0)</f>
        <v>0</v>
      </c>
      <c r="H105" s="16">
        <f t="shared" si="2"/>
        <v>0</v>
      </c>
      <c r="I105" s="37"/>
    </row>
    <row r="106" spans="2:11" s="218" customFormat="1" ht="11.25" hidden="1" customHeight="1" x14ac:dyDescent="0.2">
      <c r="B106" s="38"/>
      <c r="C106" s="216" t="str">
        <f>IF(F106-G106&lt;&gt;0,JURNAL!C104,"")</f>
        <v/>
      </c>
      <c r="D106" s="217" t="str">
        <f>IF(F106-G106&lt;&gt;0,JURNAL!E104,"")</f>
        <v/>
      </c>
      <c r="E106" s="15" t="str">
        <f>IF(F106-G106&lt;&gt;0,JURNAL!F104,"")</f>
        <v/>
      </c>
      <c r="F106" s="16">
        <f>IF(JURNAL!G104=$D$8,JURNAL!I104,0)</f>
        <v>0</v>
      </c>
      <c r="G106" s="16">
        <f>IF(JURNAL!J104=$D$8,JURNAL!L104,0)</f>
        <v>0</v>
      </c>
      <c r="H106" s="16">
        <f t="shared" si="2"/>
        <v>0</v>
      </c>
      <c r="I106" s="37"/>
    </row>
    <row r="107" spans="2:11" s="218" customFormat="1" ht="11.25" hidden="1" customHeight="1" x14ac:dyDescent="0.2">
      <c r="B107" s="38"/>
      <c r="C107" s="216" t="str">
        <f>IF(F107-G107&lt;&gt;0,JURNAL!C105,"")</f>
        <v/>
      </c>
      <c r="D107" s="217" t="str">
        <f>IF(F107-G107&lt;&gt;0,JURNAL!E105,"")</f>
        <v/>
      </c>
      <c r="E107" s="15" t="str">
        <f>IF(F107-G107&lt;&gt;0,JURNAL!F105,"")</f>
        <v/>
      </c>
      <c r="F107" s="16">
        <f>IF(JURNAL!G105=$D$8,JURNAL!I105,0)</f>
        <v>0</v>
      </c>
      <c r="G107" s="16">
        <f>IF(JURNAL!J105=$D$8,JURNAL!L105,0)</f>
        <v>0</v>
      </c>
      <c r="H107" s="16">
        <f t="shared" si="2"/>
        <v>0</v>
      </c>
      <c r="I107" s="37"/>
    </row>
    <row r="108" spans="2:11" s="218" customFormat="1" ht="11.25" hidden="1" customHeight="1" x14ac:dyDescent="0.2">
      <c r="B108" s="38"/>
      <c r="C108" s="216" t="str">
        <f>IF(F108-G108&lt;&gt;0,JURNAL!C106,"")</f>
        <v/>
      </c>
      <c r="D108" s="217" t="str">
        <f>IF(F108-G108&lt;&gt;0,JURNAL!E106,"")</f>
        <v/>
      </c>
      <c r="E108" s="15" t="str">
        <f>IF(F108-G108&lt;&gt;0,JURNAL!F106,"")</f>
        <v/>
      </c>
      <c r="F108" s="16">
        <f>IF(JURNAL!G106=$D$8,JURNAL!I106,0)</f>
        <v>0</v>
      </c>
      <c r="G108" s="16">
        <f>IF(JURNAL!J106=$D$8,JURNAL!L106,0)</f>
        <v>0</v>
      </c>
      <c r="H108" s="16">
        <f t="shared" si="2"/>
        <v>0</v>
      </c>
      <c r="I108" s="37"/>
      <c r="K108" s="219"/>
    </row>
    <row r="109" spans="2:11" s="218" customFormat="1" ht="11.25" hidden="1" customHeight="1" x14ac:dyDescent="0.2">
      <c r="B109" s="38"/>
      <c r="C109" s="216" t="str">
        <f>IF(F109-G109&lt;&gt;0,JURNAL!C107,"")</f>
        <v/>
      </c>
      <c r="D109" s="217" t="str">
        <f>IF(F109-G109&lt;&gt;0,JURNAL!E107,"")</f>
        <v/>
      </c>
      <c r="E109" s="15" t="str">
        <f>IF(F109-G109&lt;&gt;0,JURNAL!F107,"")</f>
        <v/>
      </c>
      <c r="F109" s="16">
        <f>IF(JURNAL!G107=$D$8,JURNAL!I107,0)</f>
        <v>0</v>
      </c>
      <c r="G109" s="16">
        <f>IF(JURNAL!J107=$D$8,JURNAL!L107,0)</f>
        <v>0</v>
      </c>
      <c r="H109" s="16">
        <f t="shared" si="2"/>
        <v>0</v>
      </c>
      <c r="I109" s="37"/>
    </row>
    <row r="110" spans="2:11" s="218" customFormat="1" ht="11.25" hidden="1" customHeight="1" x14ac:dyDescent="0.2">
      <c r="B110" s="38"/>
      <c r="C110" s="216" t="str">
        <f>IF(F110-G110&lt;&gt;0,JURNAL!C108,"")</f>
        <v/>
      </c>
      <c r="D110" s="217" t="str">
        <f>IF(F110-G110&lt;&gt;0,JURNAL!E108,"")</f>
        <v/>
      </c>
      <c r="E110" s="15" t="str">
        <f>IF(F110-G110&lt;&gt;0,JURNAL!F108,"")</f>
        <v/>
      </c>
      <c r="F110" s="16">
        <f>IF(JURNAL!G108=$D$8,JURNAL!I108,0)</f>
        <v>0</v>
      </c>
      <c r="G110" s="16">
        <f>IF(JURNAL!J108=$D$8,JURNAL!L108,0)</f>
        <v>0</v>
      </c>
      <c r="H110" s="16">
        <f t="shared" si="2"/>
        <v>0</v>
      </c>
      <c r="I110" s="37"/>
    </row>
    <row r="111" spans="2:11" s="218" customFormat="1" ht="11.25" hidden="1" customHeight="1" x14ac:dyDescent="0.2">
      <c r="B111" s="38"/>
      <c r="C111" s="216" t="str">
        <f>IF(F111-G111&lt;&gt;0,JURNAL!C109,"")</f>
        <v/>
      </c>
      <c r="D111" s="217" t="str">
        <f>IF(F111-G111&lt;&gt;0,JURNAL!E109,"")</f>
        <v/>
      </c>
      <c r="E111" s="15" t="str">
        <f>IF(F111-G111&lt;&gt;0,JURNAL!F109,"")</f>
        <v/>
      </c>
      <c r="F111" s="16">
        <f>IF(JURNAL!G109=$D$8,JURNAL!I109,0)</f>
        <v>0</v>
      </c>
      <c r="G111" s="16">
        <f>IF(JURNAL!J109=$D$8,JURNAL!L109,0)</f>
        <v>0</v>
      </c>
      <c r="H111" s="16">
        <f t="shared" si="2"/>
        <v>0</v>
      </c>
      <c r="I111" s="37"/>
    </row>
    <row r="112" spans="2:11" s="218" customFormat="1" ht="11.25" hidden="1" customHeight="1" x14ac:dyDescent="0.2">
      <c r="B112" s="38"/>
      <c r="C112" s="216" t="str">
        <f>IF(F112-G112&lt;&gt;0,JURNAL!C110,"")</f>
        <v/>
      </c>
      <c r="D112" s="217" t="str">
        <f>IF(F112-G112&lt;&gt;0,JURNAL!E110,"")</f>
        <v/>
      </c>
      <c r="E112" s="15" t="str">
        <f>IF(F112-G112&lt;&gt;0,JURNAL!F110,"")</f>
        <v/>
      </c>
      <c r="F112" s="16">
        <f>IF(JURNAL!G110=$D$8,JURNAL!I110,0)</f>
        <v>0</v>
      </c>
      <c r="G112" s="16">
        <f>IF(JURNAL!J110=$D$8,JURNAL!L110,0)</f>
        <v>0</v>
      </c>
      <c r="H112" s="16">
        <f t="shared" si="2"/>
        <v>0</v>
      </c>
      <c r="I112" s="37"/>
    </row>
    <row r="113" spans="2:11" s="218" customFormat="1" ht="11.25" hidden="1" customHeight="1" x14ac:dyDescent="0.2">
      <c r="B113" s="38"/>
      <c r="C113" s="216" t="str">
        <f>IF(F113-G113&lt;&gt;0,JURNAL!C111,"")</f>
        <v/>
      </c>
      <c r="D113" s="217" t="str">
        <f>IF(F113-G113&lt;&gt;0,JURNAL!E111,"")</f>
        <v/>
      </c>
      <c r="E113" s="15" t="str">
        <f>IF(F113-G113&lt;&gt;0,JURNAL!F111,"")</f>
        <v/>
      </c>
      <c r="F113" s="16">
        <f>IF(JURNAL!G111=$D$8,JURNAL!I111,0)</f>
        <v>0</v>
      </c>
      <c r="G113" s="16">
        <f>IF(JURNAL!J111=$D$8,JURNAL!L111,0)</f>
        <v>0</v>
      </c>
      <c r="H113" s="16">
        <f t="shared" si="2"/>
        <v>0</v>
      </c>
      <c r="I113" s="37"/>
    </row>
    <row r="114" spans="2:11" s="218" customFormat="1" ht="11.25" hidden="1" customHeight="1" x14ac:dyDescent="0.2">
      <c r="B114" s="38"/>
      <c r="C114" s="216" t="str">
        <f>IF(F114-G114&lt;&gt;0,JURNAL!C112,"")</f>
        <v/>
      </c>
      <c r="D114" s="217" t="str">
        <f>IF(F114-G114&lt;&gt;0,JURNAL!E112,"")</f>
        <v/>
      </c>
      <c r="E114" s="15" t="str">
        <f>IF(F114-G114&lt;&gt;0,JURNAL!F112,"")</f>
        <v/>
      </c>
      <c r="F114" s="16">
        <f>IF(JURNAL!G112=$D$8,JURNAL!I112,0)</f>
        <v>0</v>
      </c>
      <c r="G114" s="16">
        <f>IF(JURNAL!J112=$D$8,JURNAL!L112,0)</f>
        <v>0</v>
      </c>
      <c r="H114" s="16">
        <f t="shared" si="2"/>
        <v>0</v>
      </c>
      <c r="I114" s="37"/>
    </row>
    <row r="115" spans="2:11" s="218" customFormat="1" ht="11.25" hidden="1" customHeight="1" x14ac:dyDescent="0.2">
      <c r="B115" s="38"/>
      <c r="C115" s="216" t="str">
        <f>IF(F115-G115&lt;&gt;0,JURNAL!C113,"")</f>
        <v/>
      </c>
      <c r="D115" s="217" t="str">
        <f>IF(F115-G115&lt;&gt;0,JURNAL!E113,"")</f>
        <v/>
      </c>
      <c r="E115" s="15" t="str">
        <f>IF(F115-G115&lt;&gt;0,JURNAL!F113,"")</f>
        <v/>
      </c>
      <c r="F115" s="16">
        <f>IF(JURNAL!G113=$D$8,JURNAL!I113,0)</f>
        <v>0</v>
      </c>
      <c r="G115" s="16">
        <f>IF(JURNAL!J113=$D$8,JURNAL!L113,0)</f>
        <v>0</v>
      </c>
      <c r="H115" s="16">
        <f t="shared" si="2"/>
        <v>0</v>
      </c>
      <c r="I115" s="37"/>
    </row>
    <row r="116" spans="2:11" s="218" customFormat="1" ht="11.25" hidden="1" customHeight="1" x14ac:dyDescent="0.2">
      <c r="B116" s="38"/>
      <c r="C116" s="216" t="str">
        <f>IF(F116-G116&lt;&gt;0,JURNAL!C114,"")</f>
        <v/>
      </c>
      <c r="D116" s="217" t="str">
        <f>IF(F116-G116&lt;&gt;0,JURNAL!E114,"")</f>
        <v/>
      </c>
      <c r="E116" s="15" t="str">
        <f>IF(F116-G116&lt;&gt;0,JURNAL!F114,"")</f>
        <v/>
      </c>
      <c r="F116" s="16">
        <f>IF(JURNAL!G114=$D$8,JURNAL!I114,0)</f>
        <v>0</v>
      </c>
      <c r="G116" s="16">
        <f>IF(JURNAL!J114=$D$8,JURNAL!L114,0)</f>
        <v>0</v>
      </c>
      <c r="H116" s="16">
        <f t="shared" si="2"/>
        <v>0</v>
      </c>
      <c r="I116" s="37"/>
    </row>
    <row r="117" spans="2:11" s="218" customFormat="1" ht="11.25" hidden="1" customHeight="1" x14ac:dyDescent="0.2">
      <c r="B117" s="38"/>
      <c r="C117" s="216" t="str">
        <f>IF(F117-G117&lt;&gt;0,JURNAL!C115,"")</f>
        <v/>
      </c>
      <c r="D117" s="217" t="str">
        <f>IF(F117-G117&lt;&gt;0,JURNAL!E115,"")</f>
        <v/>
      </c>
      <c r="E117" s="15" t="str">
        <f>IF(F117-G117&lt;&gt;0,JURNAL!F115,"")</f>
        <v/>
      </c>
      <c r="F117" s="16">
        <f>IF(JURNAL!G115=$D$8,JURNAL!I115,0)</f>
        <v>0</v>
      </c>
      <c r="G117" s="16">
        <f>IF(JURNAL!J115=$D$8,JURNAL!L115,0)</f>
        <v>0</v>
      </c>
      <c r="H117" s="16">
        <f t="shared" si="2"/>
        <v>0</v>
      </c>
      <c r="I117" s="37"/>
      <c r="K117" s="219"/>
    </row>
    <row r="118" spans="2:11" s="218" customFormat="1" ht="11.25" hidden="1" customHeight="1" x14ac:dyDescent="0.2">
      <c r="B118" s="38"/>
      <c r="C118" s="216" t="str">
        <f>IF(F118-G118&lt;&gt;0,JURNAL!C116,"")</f>
        <v/>
      </c>
      <c r="D118" s="217" t="str">
        <f>IF(F118-G118&lt;&gt;0,JURNAL!E116,"")</f>
        <v/>
      </c>
      <c r="E118" s="15" t="str">
        <f>IF(F118-G118&lt;&gt;0,JURNAL!F116,"")</f>
        <v/>
      </c>
      <c r="F118" s="16">
        <f>IF(JURNAL!G116=$D$8,JURNAL!I116,0)</f>
        <v>0</v>
      </c>
      <c r="G118" s="16">
        <f>IF(JURNAL!J116=$D$8,JURNAL!L116,0)</f>
        <v>0</v>
      </c>
      <c r="H118" s="16">
        <f t="shared" si="2"/>
        <v>0</v>
      </c>
      <c r="I118" s="37"/>
    </row>
    <row r="119" spans="2:11" s="218" customFormat="1" ht="11.25" hidden="1" customHeight="1" x14ac:dyDescent="0.2">
      <c r="B119" s="38"/>
      <c r="C119" s="216" t="str">
        <f>IF(F119-G119&lt;&gt;0,JURNAL!C117,"")</f>
        <v/>
      </c>
      <c r="D119" s="217" t="str">
        <f>IF(F119-G119&lt;&gt;0,JURNAL!E117,"")</f>
        <v/>
      </c>
      <c r="E119" s="15" t="str">
        <f>IF(F119-G119&lt;&gt;0,JURNAL!F117,"")</f>
        <v/>
      </c>
      <c r="F119" s="16">
        <f>IF(JURNAL!G117=$D$8,JURNAL!I117,0)</f>
        <v>0</v>
      </c>
      <c r="G119" s="16">
        <f>IF(JURNAL!J117=$D$8,JURNAL!L117,0)</f>
        <v>0</v>
      </c>
      <c r="H119" s="16">
        <f t="shared" si="2"/>
        <v>0</v>
      </c>
      <c r="I119" s="37"/>
    </row>
    <row r="120" spans="2:11" s="218" customFormat="1" ht="11.25" hidden="1" customHeight="1" x14ac:dyDescent="0.2">
      <c r="B120" s="38"/>
      <c r="C120" s="216" t="str">
        <f>IF(F120-G120&lt;&gt;0,JURNAL!C118,"")</f>
        <v/>
      </c>
      <c r="D120" s="217" t="str">
        <f>IF(F120-G120&lt;&gt;0,JURNAL!E118,"")</f>
        <v/>
      </c>
      <c r="E120" s="15" t="str">
        <f>IF(F120-G120&lt;&gt;0,JURNAL!F118,"")</f>
        <v/>
      </c>
      <c r="F120" s="16">
        <f>IF(JURNAL!G118=$D$8,JURNAL!I118,0)</f>
        <v>0</v>
      </c>
      <c r="G120" s="16">
        <f>IF(JURNAL!J118=$D$8,JURNAL!L118,0)</f>
        <v>0</v>
      </c>
      <c r="H120" s="16">
        <f t="shared" si="2"/>
        <v>0</v>
      </c>
      <c r="I120" s="37"/>
    </row>
    <row r="121" spans="2:11" s="218" customFormat="1" ht="11.25" hidden="1" customHeight="1" x14ac:dyDescent="0.2">
      <c r="B121" s="38"/>
      <c r="C121" s="216" t="str">
        <f>IF(F121-G121&lt;&gt;0,JURNAL!C119,"")</f>
        <v/>
      </c>
      <c r="D121" s="217" t="str">
        <f>IF(F121-G121&lt;&gt;0,JURNAL!E119,"")</f>
        <v/>
      </c>
      <c r="E121" s="15" t="str">
        <f>IF(F121-G121&lt;&gt;0,JURNAL!F119,"")</f>
        <v/>
      </c>
      <c r="F121" s="16">
        <f>IF(JURNAL!G119=$D$8,JURNAL!I119,0)</f>
        <v>0</v>
      </c>
      <c r="G121" s="16">
        <f>IF(JURNAL!J119=$D$8,JURNAL!L119,0)</f>
        <v>0</v>
      </c>
      <c r="H121" s="16">
        <f t="shared" si="2"/>
        <v>0</v>
      </c>
      <c r="I121" s="37"/>
    </row>
    <row r="122" spans="2:11" s="218" customFormat="1" ht="11.25" hidden="1" customHeight="1" x14ac:dyDescent="0.2">
      <c r="B122" s="38"/>
      <c r="C122" s="216" t="str">
        <f>IF(F122-G122&lt;&gt;0,JURNAL!C120,"")</f>
        <v/>
      </c>
      <c r="D122" s="217" t="str">
        <f>IF(F122-G122&lt;&gt;0,JURNAL!E120,"")</f>
        <v/>
      </c>
      <c r="E122" s="15" t="str">
        <f>IF(F122-G122&lt;&gt;0,JURNAL!F120,"")</f>
        <v/>
      </c>
      <c r="F122" s="16">
        <f>IF(JURNAL!G120=$D$8,JURNAL!I120,0)</f>
        <v>0</v>
      </c>
      <c r="G122" s="16">
        <f>IF(JURNAL!J120=$D$8,JURNAL!L120,0)</f>
        <v>0</v>
      </c>
      <c r="H122" s="16">
        <f t="shared" si="2"/>
        <v>0</v>
      </c>
      <c r="I122" s="37"/>
    </row>
    <row r="123" spans="2:11" s="218" customFormat="1" ht="11.25" hidden="1" customHeight="1" x14ac:dyDescent="0.2">
      <c r="B123" s="38"/>
      <c r="C123" s="216" t="str">
        <f>IF(F123-G123&lt;&gt;0,JURNAL!C121,"")</f>
        <v/>
      </c>
      <c r="D123" s="217" t="str">
        <f>IF(F123-G123&lt;&gt;0,JURNAL!E121,"")</f>
        <v/>
      </c>
      <c r="E123" s="15" t="str">
        <f>IF(F123-G123&lt;&gt;0,JURNAL!F121,"")</f>
        <v/>
      </c>
      <c r="F123" s="16">
        <f>IF(JURNAL!G121=$D$8,JURNAL!I121,0)</f>
        <v>0</v>
      </c>
      <c r="G123" s="16">
        <f>IF(JURNAL!J121=$D$8,JURNAL!L121,0)</f>
        <v>0</v>
      </c>
      <c r="H123" s="16">
        <f t="shared" si="2"/>
        <v>0</v>
      </c>
      <c r="I123" s="37"/>
    </row>
    <row r="124" spans="2:11" s="218" customFormat="1" ht="11.25" hidden="1" customHeight="1" x14ac:dyDescent="0.2">
      <c r="B124" s="38"/>
      <c r="C124" s="216" t="str">
        <f>IF(F124-G124&lt;&gt;0,JURNAL!C122,"")</f>
        <v/>
      </c>
      <c r="D124" s="217" t="str">
        <f>IF(F124-G124&lt;&gt;0,JURNAL!E122,"")</f>
        <v/>
      </c>
      <c r="E124" s="15" t="str">
        <f>IF(F124-G124&lt;&gt;0,JURNAL!F122,"")</f>
        <v/>
      </c>
      <c r="F124" s="16">
        <f>IF(JURNAL!G122=$D$8,JURNAL!I122,0)</f>
        <v>0</v>
      </c>
      <c r="G124" s="16">
        <f>IF(JURNAL!J122=$D$8,JURNAL!L122,0)</f>
        <v>0</v>
      </c>
      <c r="H124" s="16">
        <f t="shared" si="2"/>
        <v>0</v>
      </c>
      <c r="I124" s="37"/>
    </row>
    <row r="125" spans="2:11" s="218" customFormat="1" ht="11.25" hidden="1" customHeight="1" x14ac:dyDescent="0.2">
      <c r="B125" s="38"/>
      <c r="C125" s="216" t="str">
        <f>IF(F125-G125&lt;&gt;0,JURNAL!C123,"")</f>
        <v/>
      </c>
      <c r="D125" s="217" t="str">
        <f>IF(F125-G125&lt;&gt;0,JURNAL!E123,"")</f>
        <v/>
      </c>
      <c r="E125" s="15" t="str">
        <f>IF(F125-G125&lt;&gt;0,JURNAL!F123,"")</f>
        <v/>
      </c>
      <c r="F125" s="16">
        <f>IF(JURNAL!G123=$D$8,JURNAL!I123,0)</f>
        <v>0</v>
      </c>
      <c r="G125" s="16">
        <f>IF(JURNAL!J123=$D$8,JURNAL!L123,0)</f>
        <v>0</v>
      </c>
      <c r="H125" s="16">
        <f t="shared" si="2"/>
        <v>0</v>
      </c>
      <c r="I125" s="37"/>
    </row>
    <row r="126" spans="2:11" s="218" customFormat="1" ht="11.25" hidden="1" customHeight="1" x14ac:dyDescent="0.2">
      <c r="B126" s="38"/>
      <c r="C126" s="216" t="str">
        <f>IF(F126-G126&lt;&gt;0,JURNAL!C124,"")</f>
        <v/>
      </c>
      <c r="D126" s="217" t="str">
        <f>IF(F126-G126&lt;&gt;0,JURNAL!E124,"")</f>
        <v/>
      </c>
      <c r="E126" s="15" t="str">
        <f>IF(F126-G126&lt;&gt;0,JURNAL!F124,"")</f>
        <v/>
      </c>
      <c r="F126" s="16">
        <f>IF(JURNAL!G124=$D$8,JURNAL!I124,0)</f>
        <v>0</v>
      </c>
      <c r="G126" s="16">
        <f>IF(JURNAL!J124=$D$8,JURNAL!L124,0)</f>
        <v>0</v>
      </c>
      <c r="H126" s="16">
        <f t="shared" si="2"/>
        <v>0</v>
      </c>
      <c r="I126" s="37"/>
    </row>
    <row r="127" spans="2:11" s="218" customFormat="1" ht="11.25" hidden="1" customHeight="1" x14ac:dyDescent="0.2">
      <c r="B127" s="38"/>
      <c r="C127" s="216" t="str">
        <f>IF(F127-G127&lt;&gt;0,JURNAL!C125,"")</f>
        <v/>
      </c>
      <c r="D127" s="217" t="str">
        <f>IF(F127-G127&lt;&gt;0,JURNAL!E125,"")</f>
        <v/>
      </c>
      <c r="E127" s="15" t="str">
        <f>IF(F127-G127&lt;&gt;0,JURNAL!F125,"")</f>
        <v/>
      </c>
      <c r="F127" s="16">
        <f>IF(JURNAL!G125=$D$8,JURNAL!I125,0)</f>
        <v>0</v>
      </c>
      <c r="G127" s="16">
        <f>IF(JURNAL!J125=$D$8,JURNAL!L125,0)</f>
        <v>0</v>
      </c>
      <c r="H127" s="16">
        <f t="shared" si="2"/>
        <v>0</v>
      </c>
      <c r="I127" s="37"/>
    </row>
    <row r="128" spans="2:11" s="218" customFormat="1" ht="11.25" hidden="1" customHeight="1" x14ac:dyDescent="0.2">
      <c r="B128" s="38"/>
      <c r="C128" s="216" t="str">
        <f>IF(F128-G128&lt;&gt;0,JURNAL!C126,"")</f>
        <v/>
      </c>
      <c r="D128" s="217" t="str">
        <f>IF(F128-G128&lt;&gt;0,JURNAL!E126,"")</f>
        <v/>
      </c>
      <c r="E128" s="15" t="str">
        <f>IF(F128-G128&lt;&gt;0,JURNAL!F126,"")</f>
        <v/>
      </c>
      <c r="F128" s="16">
        <f>IF(JURNAL!G126=$D$8,JURNAL!I126,0)</f>
        <v>0</v>
      </c>
      <c r="G128" s="16">
        <f>IF(JURNAL!J126=$D$8,JURNAL!L126,0)</f>
        <v>0</v>
      </c>
      <c r="H128" s="16">
        <f t="shared" si="2"/>
        <v>0</v>
      </c>
      <c r="I128" s="37"/>
    </row>
    <row r="129" spans="2:9" s="218" customFormat="1" ht="11.25" hidden="1" customHeight="1" x14ac:dyDescent="0.2">
      <c r="B129" s="220"/>
      <c r="C129" s="216" t="str">
        <f>IF(F129-G129&lt;&gt;0,JURNAL!C127,"")</f>
        <v/>
      </c>
      <c r="D129" s="217" t="str">
        <f>IF(F129-G129&lt;&gt;0,JURNAL!E127,"")</f>
        <v/>
      </c>
      <c r="E129" s="15" t="str">
        <f>IF(F129-G129&lt;&gt;0,JURNAL!F127,"")</f>
        <v/>
      </c>
      <c r="F129" s="16">
        <f>IF(JURNAL!G127=$D$8,JURNAL!I127,0)</f>
        <v>0</v>
      </c>
      <c r="G129" s="16">
        <f>IF(JURNAL!J127=$D$8,JURNAL!L127,0)</f>
        <v>0</v>
      </c>
      <c r="H129" s="16">
        <f t="shared" si="2"/>
        <v>0</v>
      </c>
      <c r="I129" s="221"/>
    </row>
    <row r="130" spans="2:9" s="218" customFormat="1" ht="11.25" hidden="1" customHeight="1" x14ac:dyDescent="0.2">
      <c r="B130" s="220"/>
      <c r="C130" s="216" t="str">
        <f>IF(F130-G130&lt;&gt;0,JURNAL!C128,"")</f>
        <v/>
      </c>
      <c r="D130" s="217" t="str">
        <f>IF(F130-G130&lt;&gt;0,JURNAL!E128,"")</f>
        <v/>
      </c>
      <c r="E130" s="15" t="str">
        <f>IF(F130-G130&lt;&gt;0,JURNAL!F128,"")</f>
        <v/>
      </c>
      <c r="F130" s="16">
        <f>IF(JURNAL!G128=$D$8,JURNAL!I128,0)</f>
        <v>0</v>
      </c>
      <c r="G130" s="16">
        <f>IF(JURNAL!J128=$D$8,JURNAL!L128,0)</f>
        <v>0</v>
      </c>
      <c r="H130" s="16">
        <f t="shared" si="2"/>
        <v>0</v>
      </c>
      <c r="I130" s="221"/>
    </row>
    <row r="131" spans="2:9" s="218" customFormat="1" ht="11.25" hidden="1" customHeight="1" x14ac:dyDescent="0.2">
      <c r="B131" s="220"/>
      <c r="C131" s="216" t="str">
        <f>IF(F131-G131&lt;&gt;0,JURNAL!C129,"")</f>
        <v/>
      </c>
      <c r="D131" s="217" t="str">
        <f>IF(F131-G131&lt;&gt;0,JURNAL!E129,"")</f>
        <v/>
      </c>
      <c r="E131" s="15" t="str">
        <f>IF(F131-G131&lt;&gt;0,JURNAL!F129,"")</f>
        <v/>
      </c>
      <c r="F131" s="16">
        <f>IF(JURNAL!G129=$D$8,JURNAL!I129,0)</f>
        <v>0</v>
      </c>
      <c r="G131" s="16">
        <f>IF(JURNAL!J129=$D$8,JURNAL!L129,0)</f>
        <v>0</v>
      </c>
      <c r="H131" s="16">
        <f t="shared" si="2"/>
        <v>0</v>
      </c>
      <c r="I131" s="221"/>
    </row>
    <row r="132" spans="2:9" ht="11.25" hidden="1" customHeight="1" x14ac:dyDescent="0.2">
      <c r="B132" s="159"/>
      <c r="C132" s="216" t="str">
        <f>IF(F132-G132&lt;&gt;0,JURNAL!C130,"")</f>
        <v/>
      </c>
      <c r="D132" s="217" t="str">
        <f>IF(F132-G132&lt;&gt;0,JURNAL!E130,"")</f>
        <v/>
      </c>
      <c r="E132" s="15" t="str">
        <f>IF(F132-G132&lt;&gt;0,JURNAL!F130,"")</f>
        <v/>
      </c>
      <c r="F132" s="16">
        <f>IF(JURNAL!G130=$D$8,JURNAL!I130,0)</f>
        <v>0</v>
      </c>
      <c r="G132" s="16">
        <f>IF(JURNAL!J130=$D$8,JURNAL!L130,0)</f>
        <v>0</v>
      </c>
      <c r="H132" s="16">
        <f t="shared" si="2"/>
        <v>0</v>
      </c>
      <c r="I132" s="160"/>
    </row>
    <row r="133" spans="2:9" s="218" customFormat="1" ht="11.25" hidden="1" customHeight="1" x14ac:dyDescent="0.2">
      <c r="B133" s="220"/>
      <c r="C133" s="216" t="str">
        <f>IF(F133-G133&lt;&gt;0,JURNAL!C131,"")</f>
        <v/>
      </c>
      <c r="D133" s="217" t="str">
        <f>IF(F133-G133&lt;&gt;0,JURNAL!E131,"")</f>
        <v/>
      </c>
      <c r="E133" s="15" t="str">
        <f>IF(F133-G133&lt;&gt;0,JURNAL!F131,"")</f>
        <v/>
      </c>
      <c r="F133" s="16">
        <f>IF(JURNAL!G131=$D$8,JURNAL!I131,0)</f>
        <v>0</v>
      </c>
      <c r="G133" s="16">
        <f>IF(JURNAL!J131=$D$8,JURNAL!L131,0)</f>
        <v>0</v>
      </c>
      <c r="H133" s="16">
        <f t="shared" si="2"/>
        <v>0</v>
      </c>
      <c r="I133" s="221"/>
    </row>
    <row r="134" spans="2:9" ht="11.25" hidden="1" customHeight="1" x14ac:dyDescent="0.2">
      <c r="B134" s="159"/>
      <c r="C134" s="216" t="str">
        <f>IF(F134-G134&lt;&gt;0,JURNAL!C132,"")</f>
        <v/>
      </c>
      <c r="D134" s="217" t="str">
        <f>IF(F134-G134&lt;&gt;0,JURNAL!E132,"")</f>
        <v/>
      </c>
      <c r="E134" s="15" t="str">
        <f>IF(F134-G134&lt;&gt;0,JURNAL!F132,"")</f>
        <v/>
      </c>
      <c r="F134" s="16">
        <f>IF(JURNAL!G132=$D$8,JURNAL!I132,0)</f>
        <v>0</v>
      </c>
      <c r="G134" s="16">
        <f>IF(JURNAL!J132=$D$8,JURNAL!L132,0)</f>
        <v>0</v>
      </c>
      <c r="H134" s="16">
        <f t="shared" si="2"/>
        <v>0</v>
      </c>
      <c r="I134" s="160"/>
    </row>
    <row r="135" spans="2:9" s="218" customFormat="1" ht="11.25" hidden="1" customHeight="1" x14ac:dyDescent="0.2">
      <c r="B135" s="220"/>
      <c r="C135" s="216" t="str">
        <f>IF(F135-G135&lt;&gt;0,JURNAL!C133,"")</f>
        <v/>
      </c>
      <c r="D135" s="217" t="str">
        <f>IF(F135-G135&lt;&gt;0,JURNAL!E133,"")</f>
        <v/>
      </c>
      <c r="E135" s="15" t="str">
        <f>IF(F135-G135&lt;&gt;0,JURNAL!F133,"")</f>
        <v/>
      </c>
      <c r="F135" s="16">
        <f>IF(JURNAL!G133=$D$8,JURNAL!I133,0)</f>
        <v>0</v>
      </c>
      <c r="G135" s="16">
        <f>IF(JURNAL!J133=$D$8,JURNAL!L133,0)</f>
        <v>0</v>
      </c>
      <c r="H135" s="16">
        <f t="shared" si="2"/>
        <v>0</v>
      </c>
      <c r="I135" s="221"/>
    </row>
    <row r="136" spans="2:9" s="218" customFormat="1" ht="11.25" hidden="1" customHeight="1" x14ac:dyDescent="0.2">
      <c r="B136" s="220"/>
      <c r="C136" s="216" t="str">
        <f>IF(F136-G136&lt;&gt;0,JURNAL!C134,"")</f>
        <v/>
      </c>
      <c r="D136" s="217" t="str">
        <f>IF(F136-G136&lt;&gt;0,JURNAL!E134,"")</f>
        <v/>
      </c>
      <c r="E136" s="15" t="str">
        <f>IF(F136-G136&lt;&gt;0,JURNAL!F134,"")</f>
        <v/>
      </c>
      <c r="F136" s="16">
        <f>IF(JURNAL!G134=$D$8,JURNAL!I134,0)</f>
        <v>0</v>
      </c>
      <c r="G136" s="16">
        <f>IF(JURNAL!J134=$D$8,JURNAL!L134,0)</f>
        <v>0</v>
      </c>
      <c r="H136" s="16">
        <f t="shared" si="2"/>
        <v>0</v>
      </c>
      <c r="I136" s="221"/>
    </row>
    <row r="137" spans="2:9" s="218" customFormat="1" ht="11.25" hidden="1" customHeight="1" x14ac:dyDescent="0.2">
      <c r="B137" s="220"/>
      <c r="C137" s="216" t="str">
        <f>IF(F137-G137&lt;&gt;0,JURNAL!C135,"")</f>
        <v/>
      </c>
      <c r="D137" s="217" t="str">
        <f>IF(F137-G137&lt;&gt;0,JURNAL!E135,"")</f>
        <v/>
      </c>
      <c r="E137" s="15" t="str">
        <f>IF(F137-G137&lt;&gt;0,JURNAL!F135,"")</f>
        <v/>
      </c>
      <c r="F137" s="16">
        <f>IF(JURNAL!G135=$D$8,JURNAL!I135,0)</f>
        <v>0</v>
      </c>
      <c r="G137" s="16">
        <f>IF(JURNAL!J135=$D$8,JURNAL!L135,0)</f>
        <v>0</v>
      </c>
      <c r="H137" s="16">
        <f t="shared" si="2"/>
        <v>0</v>
      </c>
      <c r="I137" s="221"/>
    </row>
    <row r="138" spans="2:9" s="218" customFormat="1" ht="11.25" hidden="1" customHeight="1" x14ac:dyDescent="0.2">
      <c r="B138" s="220"/>
      <c r="C138" s="216" t="str">
        <f>IF(F138-G138&lt;&gt;0,JURNAL!C136,"")</f>
        <v/>
      </c>
      <c r="D138" s="217" t="str">
        <f>IF(F138-G138&lt;&gt;0,JURNAL!E136,"")</f>
        <v/>
      </c>
      <c r="E138" s="15" t="str">
        <f>IF(F138-G138&lt;&gt;0,JURNAL!F136,"")</f>
        <v/>
      </c>
      <c r="F138" s="16">
        <f>IF(JURNAL!G136=$D$8,JURNAL!I136,0)</f>
        <v>0</v>
      </c>
      <c r="G138" s="16">
        <f>IF(JURNAL!J136=$D$8,JURNAL!L136,0)</f>
        <v>0</v>
      </c>
      <c r="H138" s="16">
        <f t="shared" si="2"/>
        <v>0</v>
      </c>
      <c r="I138" s="221"/>
    </row>
    <row r="139" spans="2:9" ht="11.25" hidden="1" customHeight="1" x14ac:dyDescent="0.2">
      <c r="B139" s="159"/>
      <c r="C139" s="216" t="str">
        <f>IF(F139-G139&lt;&gt;0,JURNAL!C137,"")</f>
        <v/>
      </c>
      <c r="D139" s="217" t="str">
        <f>IF(F139-G139&lt;&gt;0,JURNAL!E137,"")</f>
        <v/>
      </c>
      <c r="E139" s="15" t="str">
        <f>IF(F139-G139&lt;&gt;0,JURNAL!F137,"")</f>
        <v/>
      </c>
      <c r="F139" s="16">
        <f>IF(JURNAL!G137=$D$8,JURNAL!I137,0)</f>
        <v>0</v>
      </c>
      <c r="G139" s="16">
        <f>IF(JURNAL!J137=$D$8,JURNAL!L137,0)</f>
        <v>0</v>
      </c>
      <c r="H139" s="16">
        <f t="shared" si="2"/>
        <v>0</v>
      </c>
      <c r="I139" s="160"/>
    </row>
    <row r="140" spans="2:9" s="218" customFormat="1" ht="11.25" hidden="1" customHeight="1" x14ac:dyDescent="0.2">
      <c r="B140" s="220"/>
      <c r="C140" s="216" t="str">
        <f>IF(F140-G140&lt;&gt;0,JURNAL!C138,"")</f>
        <v/>
      </c>
      <c r="D140" s="217" t="str">
        <f>IF(F140-G140&lt;&gt;0,JURNAL!E138,"")</f>
        <v/>
      </c>
      <c r="E140" s="15" t="str">
        <f>IF(F140-G140&lt;&gt;0,JURNAL!F138,"")</f>
        <v/>
      </c>
      <c r="F140" s="16">
        <f>IF(JURNAL!G138=$D$8,JURNAL!I138,0)</f>
        <v>0</v>
      </c>
      <c r="G140" s="16">
        <f>IF(JURNAL!J138=$D$8,JURNAL!L138,0)</f>
        <v>0</v>
      </c>
      <c r="H140" s="16">
        <f t="shared" si="2"/>
        <v>0</v>
      </c>
      <c r="I140" s="221"/>
    </row>
    <row r="141" spans="2:9" s="218" customFormat="1" ht="11.25" hidden="1" customHeight="1" x14ac:dyDescent="0.2">
      <c r="B141" s="220"/>
      <c r="C141" s="216" t="str">
        <f>IF(F141-G141&lt;&gt;0,JURNAL!C139,"")</f>
        <v/>
      </c>
      <c r="D141" s="217" t="str">
        <f>IF(F141-G141&lt;&gt;0,JURNAL!E139,"")</f>
        <v/>
      </c>
      <c r="E141" s="15" t="str">
        <f>IF(F141-G141&lt;&gt;0,JURNAL!F139,"")</f>
        <v/>
      </c>
      <c r="F141" s="16">
        <f>IF(JURNAL!G139=$D$8,JURNAL!I139,0)</f>
        <v>0</v>
      </c>
      <c r="G141" s="16">
        <f>IF(JURNAL!J139=$D$8,JURNAL!L139,0)</f>
        <v>0</v>
      </c>
      <c r="H141" s="16">
        <f t="shared" si="2"/>
        <v>0</v>
      </c>
      <c r="I141" s="221"/>
    </row>
    <row r="142" spans="2:9" s="218" customFormat="1" ht="11.25" hidden="1" customHeight="1" x14ac:dyDescent="0.2">
      <c r="B142" s="220"/>
      <c r="C142" s="216" t="str">
        <f>IF(F142-G142&lt;&gt;0,JURNAL!C140,"")</f>
        <v/>
      </c>
      <c r="D142" s="217" t="str">
        <f>IF(F142-G142&lt;&gt;0,JURNAL!E140,"")</f>
        <v/>
      </c>
      <c r="E142" s="15" t="str">
        <f>IF(F142-G142&lt;&gt;0,JURNAL!F140,"")</f>
        <v/>
      </c>
      <c r="F142" s="16">
        <f>IF(JURNAL!G140=$D$8,JURNAL!I140,0)</f>
        <v>0</v>
      </c>
      <c r="G142" s="16">
        <f>IF(JURNAL!J140=$D$8,JURNAL!L140,0)</f>
        <v>0</v>
      </c>
      <c r="H142" s="16">
        <f t="shared" si="2"/>
        <v>0</v>
      </c>
      <c r="I142" s="221"/>
    </row>
    <row r="143" spans="2:9" s="218" customFormat="1" ht="11.25" hidden="1" customHeight="1" x14ac:dyDescent="0.2">
      <c r="B143" s="220"/>
      <c r="C143" s="216" t="str">
        <f>IF(F143-G143&lt;&gt;0,JURNAL!C141,"")</f>
        <v/>
      </c>
      <c r="D143" s="217" t="str">
        <f>IF(F143-G143&lt;&gt;0,JURNAL!E141,"")</f>
        <v/>
      </c>
      <c r="E143" s="15" t="str">
        <f>IF(F143-G143&lt;&gt;0,JURNAL!F141,"")</f>
        <v/>
      </c>
      <c r="F143" s="16">
        <f>IF(JURNAL!G141=$D$8,JURNAL!I141,0)</f>
        <v>0</v>
      </c>
      <c r="G143" s="16">
        <f>IF(JURNAL!J141=$D$8,JURNAL!L141,0)</f>
        <v>0</v>
      </c>
      <c r="H143" s="16">
        <f t="shared" si="2"/>
        <v>0</v>
      </c>
      <c r="I143" s="221"/>
    </row>
    <row r="144" spans="2:9" s="218" customFormat="1" ht="11.25" hidden="1" customHeight="1" x14ac:dyDescent="0.2">
      <c r="B144" s="220"/>
      <c r="C144" s="216" t="str">
        <f>IF(F144-G144&lt;&gt;0,JURNAL!C142,"")</f>
        <v/>
      </c>
      <c r="D144" s="217" t="str">
        <f>IF(F144-G144&lt;&gt;0,JURNAL!E142,"")</f>
        <v/>
      </c>
      <c r="E144" s="15" t="str">
        <f>IF(F144-G144&lt;&gt;0,JURNAL!F142,"")</f>
        <v/>
      </c>
      <c r="F144" s="16">
        <f>IF(JURNAL!G142=$D$8,JURNAL!I142,0)</f>
        <v>0</v>
      </c>
      <c r="G144" s="16">
        <f>IF(JURNAL!J142=$D$8,JURNAL!L142,0)</f>
        <v>0</v>
      </c>
      <c r="H144" s="16">
        <f t="shared" ref="H144:H207" si="3">IF(OR(LEFT($D$8,1)="1",LEFT($D$8,1)="5"),(H143+F144-G144),(H143+G144-F144))</f>
        <v>0</v>
      </c>
      <c r="I144" s="221"/>
    </row>
    <row r="145" spans="2:9" s="218" customFormat="1" ht="11.25" hidden="1" customHeight="1" x14ac:dyDescent="0.2">
      <c r="B145" s="220"/>
      <c r="C145" s="216" t="str">
        <f>IF(F145-G145&lt;&gt;0,JURNAL!C143,"")</f>
        <v/>
      </c>
      <c r="D145" s="217" t="str">
        <f>IF(F145-G145&lt;&gt;0,JURNAL!E143,"")</f>
        <v/>
      </c>
      <c r="E145" s="15" t="str">
        <f>IF(F145-G145&lt;&gt;0,JURNAL!F143,"")</f>
        <v/>
      </c>
      <c r="F145" s="16">
        <f>IF(JURNAL!G143=$D$8,JURNAL!I143,0)</f>
        <v>0</v>
      </c>
      <c r="G145" s="16">
        <f>IF(JURNAL!J143=$D$8,JURNAL!L143,0)</f>
        <v>0</v>
      </c>
      <c r="H145" s="16">
        <f t="shared" si="3"/>
        <v>0</v>
      </c>
      <c r="I145" s="221"/>
    </row>
    <row r="146" spans="2:9" s="218" customFormat="1" ht="11.25" hidden="1" customHeight="1" x14ac:dyDescent="0.2">
      <c r="B146" s="220"/>
      <c r="C146" s="216" t="str">
        <f>IF(F146-G146&lt;&gt;0,JURNAL!C144,"")</f>
        <v/>
      </c>
      <c r="D146" s="217" t="str">
        <f>IF(F146-G146&lt;&gt;0,JURNAL!E144,"")</f>
        <v/>
      </c>
      <c r="E146" s="15" t="str">
        <f>IF(F146-G146&lt;&gt;0,JURNAL!F144,"")</f>
        <v/>
      </c>
      <c r="F146" s="16">
        <f>IF(JURNAL!G144=$D$8,JURNAL!I144,0)</f>
        <v>0</v>
      </c>
      <c r="G146" s="16">
        <f>IF(JURNAL!J144=$D$8,JURNAL!L144,0)</f>
        <v>0</v>
      </c>
      <c r="H146" s="16">
        <f t="shared" si="3"/>
        <v>0</v>
      </c>
      <c r="I146" s="221"/>
    </row>
    <row r="147" spans="2:9" s="218" customFormat="1" ht="11.25" hidden="1" customHeight="1" x14ac:dyDescent="0.2">
      <c r="B147" s="220"/>
      <c r="C147" s="216" t="str">
        <f>IF(F147-G147&lt;&gt;0,JURNAL!C145,"")</f>
        <v/>
      </c>
      <c r="D147" s="217" t="str">
        <f>IF(F147-G147&lt;&gt;0,JURNAL!E145,"")</f>
        <v/>
      </c>
      <c r="E147" s="15" t="str">
        <f>IF(F147-G147&lt;&gt;0,JURNAL!F145,"")</f>
        <v/>
      </c>
      <c r="F147" s="16">
        <f>IF(JURNAL!G145=$D$8,JURNAL!I145,0)</f>
        <v>0</v>
      </c>
      <c r="G147" s="16">
        <f>IF(JURNAL!J145=$D$8,JURNAL!L145,0)</f>
        <v>0</v>
      </c>
      <c r="H147" s="16">
        <f t="shared" si="3"/>
        <v>0</v>
      </c>
      <c r="I147" s="221"/>
    </row>
    <row r="148" spans="2:9" s="218" customFormat="1" ht="11.25" hidden="1" customHeight="1" x14ac:dyDescent="0.2">
      <c r="B148" s="220"/>
      <c r="C148" s="216" t="str">
        <f>IF(F148-G148&lt;&gt;0,JURNAL!C146,"")</f>
        <v/>
      </c>
      <c r="D148" s="217" t="str">
        <f>IF(F148-G148&lt;&gt;0,JURNAL!E146,"")</f>
        <v/>
      </c>
      <c r="E148" s="15" t="str">
        <f>IF(F148-G148&lt;&gt;0,JURNAL!F146,"")</f>
        <v/>
      </c>
      <c r="F148" s="16">
        <f>IF(JURNAL!G146=$D$8,JURNAL!I146,0)</f>
        <v>0</v>
      </c>
      <c r="G148" s="16">
        <f>IF(JURNAL!J146=$D$8,JURNAL!L146,0)</f>
        <v>0</v>
      </c>
      <c r="H148" s="16">
        <f t="shared" si="3"/>
        <v>0</v>
      </c>
      <c r="I148" s="221"/>
    </row>
    <row r="149" spans="2:9" s="218" customFormat="1" ht="11.25" hidden="1" customHeight="1" x14ac:dyDescent="0.2">
      <c r="B149" s="220"/>
      <c r="C149" s="216" t="str">
        <f>IF(F149-G149&lt;&gt;0,JURNAL!C147,"")</f>
        <v/>
      </c>
      <c r="D149" s="217" t="str">
        <f>IF(F149-G149&lt;&gt;0,JURNAL!E147,"")</f>
        <v/>
      </c>
      <c r="E149" s="15" t="str">
        <f>IF(F149-G149&lt;&gt;0,JURNAL!F147,"")</f>
        <v/>
      </c>
      <c r="F149" s="16">
        <f>IF(JURNAL!G147=$D$8,JURNAL!I147,0)</f>
        <v>0</v>
      </c>
      <c r="G149" s="16">
        <f>IF(JURNAL!J147=$D$8,JURNAL!L147,0)</f>
        <v>0</v>
      </c>
      <c r="H149" s="16">
        <f t="shared" si="3"/>
        <v>0</v>
      </c>
      <c r="I149" s="221"/>
    </row>
    <row r="150" spans="2:9" s="218" customFormat="1" ht="11.25" hidden="1" customHeight="1" x14ac:dyDescent="0.2">
      <c r="B150" s="220"/>
      <c r="C150" s="216" t="str">
        <f>IF(F150-G150&lt;&gt;0,JURNAL!C148,"")</f>
        <v/>
      </c>
      <c r="D150" s="217" t="str">
        <f>IF(F150-G150&lt;&gt;0,JURNAL!E148,"")</f>
        <v/>
      </c>
      <c r="E150" s="15" t="str">
        <f>IF(F150-G150&lt;&gt;0,JURNAL!F148,"")</f>
        <v/>
      </c>
      <c r="F150" s="16">
        <f>IF(JURNAL!G148=$D$8,JURNAL!I148,0)</f>
        <v>0</v>
      </c>
      <c r="G150" s="16">
        <f>IF(JURNAL!J148=$D$8,JURNAL!L148,0)</f>
        <v>0</v>
      </c>
      <c r="H150" s="16">
        <f t="shared" si="3"/>
        <v>0</v>
      </c>
      <c r="I150" s="221"/>
    </row>
    <row r="151" spans="2:9" s="218" customFormat="1" ht="11.25" hidden="1" customHeight="1" x14ac:dyDescent="0.2">
      <c r="B151" s="220"/>
      <c r="C151" s="216" t="str">
        <f>IF(F151-G151&lt;&gt;0,JURNAL!C149,"")</f>
        <v/>
      </c>
      <c r="D151" s="217" t="str">
        <f>IF(F151-G151&lt;&gt;0,JURNAL!E149,"")</f>
        <v/>
      </c>
      <c r="E151" s="15" t="str">
        <f>IF(F151-G151&lt;&gt;0,JURNAL!F149,"")</f>
        <v/>
      </c>
      <c r="F151" s="16">
        <f>IF(JURNAL!G149=$D$8,JURNAL!I149,0)</f>
        <v>0</v>
      </c>
      <c r="G151" s="16">
        <f>IF(JURNAL!J149=$D$8,JURNAL!L149,0)</f>
        <v>0</v>
      </c>
      <c r="H151" s="16">
        <f t="shared" si="3"/>
        <v>0</v>
      </c>
      <c r="I151" s="221"/>
    </row>
    <row r="152" spans="2:9" s="218" customFormat="1" ht="11.25" hidden="1" customHeight="1" x14ac:dyDescent="0.2">
      <c r="B152" s="220"/>
      <c r="C152" s="216" t="str">
        <f>IF(F152-G152&lt;&gt;0,JURNAL!C150,"")</f>
        <v/>
      </c>
      <c r="D152" s="217" t="str">
        <f>IF(F152-G152&lt;&gt;0,JURNAL!E150,"")</f>
        <v/>
      </c>
      <c r="E152" s="15" t="str">
        <f>IF(F152-G152&lt;&gt;0,JURNAL!F150,"")</f>
        <v/>
      </c>
      <c r="F152" s="16">
        <f>IF(JURNAL!G150=$D$8,JURNAL!I150,0)</f>
        <v>0</v>
      </c>
      <c r="G152" s="16">
        <f>IF(JURNAL!J150=$D$8,JURNAL!L150,0)</f>
        <v>0</v>
      </c>
      <c r="H152" s="16">
        <f t="shared" si="3"/>
        <v>0</v>
      </c>
      <c r="I152" s="221"/>
    </row>
    <row r="153" spans="2:9" s="218" customFormat="1" ht="11.25" hidden="1" customHeight="1" x14ac:dyDescent="0.2">
      <c r="B153" s="220"/>
      <c r="C153" s="216" t="str">
        <f>IF(F153-G153&lt;&gt;0,JURNAL!C151,"")</f>
        <v/>
      </c>
      <c r="D153" s="217" t="str">
        <f>IF(F153-G153&lt;&gt;0,JURNAL!E151,"")</f>
        <v/>
      </c>
      <c r="E153" s="15" t="str">
        <f>IF(F153-G153&lt;&gt;0,JURNAL!F151,"")</f>
        <v/>
      </c>
      <c r="F153" s="16">
        <f>IF(JURNAL!G151=$D$8,JURNAL!I151,0)</f>
        <v>0</v>
      </c>
      <c r="G153" s="16">
        <f>IF(JURNAL!J151=$D$8,JURNAL!L151,0)</f>
        <v>0</v>
      </c>
      <c r="H153" s="16">
        <f t="shared" si="3"/>
        <v>0</v>
      </c>
      <c r="I153" s="221"/>
    </row>
    <row r="154" spans="2:9" ht="11.25" hidden="1" customHeight="1" x14ac:dyDescent="0.2">
      <c r="B154" s="159"/>
      <c r="C154" s="216" t="str">
        <f>IF(F154-G154&lt;&gt;0,JURNAL!C152,"")</f>
        <v/>
      </c>
      <c r="D154" s="217" t="str">
        <f>IF(F154-G154&lt;&gt;0,JURNAL!E152,"")</f>
        <v/>
      </c>
      <c r="E154" s="15" t="str">
        <f>IF(F154-G154&lt;&gt;0,JURNAL!F152,"")</f>
        <v/>
      </c>
      <c r="F154" s="16">
        <f>IF(JURNAL!G152=$D$8,JURNAL!I152,0)</f>
        <v>0</v>
      </c>
      <c r="G154" s="16">
        <f>IF(JURNAL!J152=$D$8,JURNAL!L152,0)</f>
        <v>0</v>
      </c>
      <c r="H154" s="16">
        <f t="shared" si="3"/>
        <v>0</v>
      </c>
      <c r="I154" s="160"/>
    </row>
    <row r="155" spans="2:9" s="218" customFormat="1" ht="11.25" hidden="1" customHeight="1" x14ac:dyDescent="0.2">
      <c r="B155" s="220"/>
      <c r="C155" s="216" t="str">
        <f>IF(F155-G155&lt;&gt;0,JURNAL!C153,"")</f>
        <v/>
      </c>
      <c r="D155" s="217" t="str">
        <f>IF(F155-G155&lt;&gt;0,JURNAL!E153,"")</f>
        <v/>
      </c>
      <c r="E155" s="15" t="str">
        <f>IF(F155-G155&lt;&gt;0,JURNAL!F153,"")</f>
        <v/>
      </c>
      <c r="F155" s="16">
        <f>IF(JURNAL!G153=$D$8,JURNAL!I153,0)</f>
        <v>0</v>
      </c>
      <c r="G155" s="16">
        <f>IF(JURNAL!J153=$D$8,JURNAL!L153,0)</f>
        <v>0</v>
      </c>
      <c r="H155" s="16">
        <f t="shared" si="3"/>
        <v>0</v>
      </c>
      <c r="I155" s="221"/>
    </row>
    <row r="156" spans="2:9" s="218" customFormat="1" ht="11.25" hidden="1" customHeight="1" x14ac:dyDescent="0.2">
      <c r="B156" s="220"/>
      <c r="C156" s="216" t="str">
        <f>IF(F156-G156&lt;&gt;0,JURNAL!C154,"")</f>
        <v/>
      </c>
      <c r="D156" s="217" t="str">
        <f>IF(F156-G156&lt;&gt;0,JURNAL!E154,"")</f>
        <v/>
      </c>
      <c r="E156" s="15" t="str">
        <f>IF(F156-G156&lt;&gt;0,JURNAL!F154,"")</f>
        <v/>
      </c>
      <c r="F156" s="16">
        <f>IF(JURNAL!G154=$D$8,JURNAL!I154,0)</f>
        <v>0</v>
      </c>
      <c r="G156" s="16">
        <f>IF(JURNAL!J154=$D$8,JURNAL!L154,0)</f>
        <v>0</v>
      </c>
      <c r="H156" s="16">
        <f t="shared" si="3"/>
        <v>0</v>
      </c>
      <c r="I156" s="221"/>
    </row>
    <row r="157" spans="2:9" s="218" customFormat="1" ht="11.25" hidden="1" customHeight="1" x14ac:dyDescent="0.2">
      <c r="B157" s="220"/>
      <c r="C157" s="216" t="str">
        <f>IF(F157-G157&lt;&gt;0,JURNAL!C155,"")</f>
        <v/>
      </c>
      <c r="D157" s="217" t="str">
        <f>IF(F157-G157&lt;&gt;0,JURNAL!E155,"")</f>
        <v/>
      </c>
      <c r="E157" s="15" t="str">
        <f>IF(F157-G157&lt;&gt;0,JURNAL!F155,"")</f>
        <v/>
      </c>
      <c r="F157" s="16">
        <f>IF(JURNAL!G155=$D$8,JURNAL!I155,0)</f>
        <v>0</v>
      </c>
      <c r="G157" s="16">
        <f>IF(JURNAL!J155=$D$8,JURNAL!L155,0)</f>
        <v>0</v>
      </c>
      <c r="H157" s="16">
        <f t="shared" si="3"/>
        <v>0</v>
      </c>
      <c r="I157" s="221"/>
    </row>
    <row r="158" spans="2:9" s="218" customFormat="1" ht="11.25" hidden="1" customHeight="1" x14ac:dyDescent="0.2">
      <c r="B158" s="220"/>
      <c r="C158" s="216" t="str">
        <f>IF(F158-G158&lt;&gt;0,JURNAL!C156,"")</f>
        <v/>
      </c>
      <c r="D158" s="217" t="str">
        <f>IF(F158-G158&lt;&gt;0,JURNAL!E156,"")</f>
        <v/>
      </c>
      <c r="E158" s="15" t="str">
        <f>IF(F158-G158&lt;&gt;0,JURNAL!F156,"")</f>
        <v/>
      </c>
      <c r="F158" s="16">
        <f>IF(JURNAL!G156=$D$8,JURNAL!I156,0)</f>
        <v>0</v>
      </c>
      <c r="G158" s="16">
        <f>IF(JURNAL!J156=$D$8,JURNAL!L156,0)</f>
        <v>0</v>
      </c>
      <c r="H158" s="16">
        <f t="shared" si="3"/>
        <v>0</v>
      </c>
      <c r="I158" s="221"/>
    </row>
    <row r="159" spans="2:9" s="218" customFormat="1" ht="11.25" hidden="1" customHeight="1" x14ac:dyDescent="0.2">
      <c r="B159" s="220"/>
      <c r="C159" s="216" t="str">
        <f>IF(F159-G159&lt;&gt;0,JURNAL!C157,"")</f>
        <v/>
      </c>
      <c r="D159" s="217" t="str">
        <f>IF(F159-G159&lt;&gt;0,JURNAL!E157,"")</f>
        <v/>
      </c>
      <c r="E159" s="15" t="str">
        <f>IF(F159-G159&lt;&gt;0,JURNAL!F157,"")</f>
        <v/>
      </c>
      <c r="F159" s="16">
        <f>IF(JURNAL!G157=$D$8,JURNAL!I157,0)</f>
        <v>0</v>
      </c>
      <c r="G159" s="16">
        <f>IF(JURNAL!J157=$D$8,JURNAL!L157,0)</f>
        <v>0</v>
      </c>
      <c r="H159" s="16">
        <f t="shared" si="3"/>
        <v>0</v>
      </c>
      <c r="I159" s="221"/>
    </row>
    <row r="160" spans="2:9" s="218" customFormat="1" ht="11.25" hidden="1" customHeight="1" x14ac:dyDescent="0.2">
      <c r="B160" s="220"/>
      <c r="C160" s="216" t="str">
        <f>IF(F160-G160&lt;&gt;0,JURNAL!C158,"")</f>
        <v/>
      </c>
      <c r="D160" s="217" t="str">
        <f>IF(F160-G160&lt;&gt;0,JURNAL!E158,"")</f>
        <v/>
      </c>
      <c r="E160" s="15" t="str">
        <f>IF(F160-G160&lt;&gt;0,JURNAL!F158,"")</f>
        <v/>
      </c>
      <c r="F160" s="16">
        <f>IF(JURNAL!G158=$D$8,JURNAL!I158,0)</f>
        <v>0</v>
      </c>
      <c r="G160" s="16">
        <f>IF(JURNAL!J158=$D$8,JURNAL!L158,0)</f>
        <v>0</v>
      </c>
      <c r="H160" s="16">
        <f t="shared" si="3"/>
        <v>0</v>
      </c>
      <c r="I160" s="221"/>
    </row>
    <row r="161" spans="2:11" s="218" customFormat="1" ht="11.25" hidden="1" customHeight="1" x14ac:dyDescent="0.2">
      <c r="B161" s="220"/>
      <c r="C161" s="216" t="str">
        <f>IF(F161-G161&lt;&gt;0,JURNAL!C159,"")</f>
        <v/>
      </c>
      <c r="D161" s="217" t="str">
        <f>IF(F161-G161&lt;&gt;0,JURNAL!E159,"")</f>
        <v/>
      </c>
      <c r="E161" s="15" t="str">
        <f>IF(F161-G161&lt;&gt;0,JURNAL!F159,"")</f>
        <v/>
      </c>
      <c r="F161" s="16">
        <f>IF(JURNAL!G159=$D$8,JURNAL!I159,0)</f>
        <v>0</v>
      </c>
      <c r="G161" s="16">
        <f>IF(JURNAL!J159=$D$8,JURNAL!L159,0)</f>
        <v>0</v>
      </c>
      <c r="H161" s="16">
        <f t="shared" si="3"/>
        <v>0</v>
      </c>
      <c r="I161" s="221"/>
    </row>
    <row r="162" spans="2:11" s="218" customFormat="1" ht="11.25" hidden="1" customHeight="1" x14ac:dyDescent="0.2">
      <c r="B162" s="220"/>
      <c r="C162" s="216" t="str">
        <f>IF(F162-G162&lt;&gt;0,JURNAL!C160,"")</f>
        <v/>
      </c>
      <c r="D162" s="217" t="str">
        <f>IF(F162-G162&lt;&gt;0,JURNAL!E160,"")</f>
        <v/>
      </c>
      <c r="E162" s="15" t="str">
        <f>IF(F162-G162&lt;&gt;0,JURNAL!F160,"")</f>
        <v/>
      </c>
      <c r="F162" s="16">
        <f>IF(JURNAL!G160=$D$8,JURNAL!I160,0)</f>
        <v>0</v>
      </c>
      <c r="G162" s="16">
        <f>IF(JURNAL!J160=$D$8,JURNAL!L160,0)</f>
        <v>0</v>
      </c>
      <c r="H162" s="16">
        <f t="shared" si="3"/>
        <v>0</v>
      </c>
      <c r="I162" s="221"/>
    </row>
    <row r="163" spans="2:11" s="218" customFormat="1" ht="11.25" hidden="1" customHeight="1" x14ac:dyDescent="0.2">
      <c r="B163" s="220"/>
      <c r="C163" s="216" t="str">
        <f>IF(F163-G163&lt;&gt;0,JURNAL!C161,"")</f>
        <v/>
      </c>
      <c r="D163" s="217" t="str">
        <f>IF(F163-G163&lt;&gt;0,JURNAL!E161,"")</f>
        <v/>
      </c>
      <c r="E163" s="15" t="str">
        <f>IF(F163-G163&lt;&gt;0,JURNAL!F161,"")</f>
        <v/>
      </c>
      <c r="F163" s="16">
        <f>IF(JURNAL!G161=$D$8,JURNAL!I161,0)</f>
        <v>0</v>
      </c>
      <c r="G163" s="16">
        <f>IF(JURNAL!J161=$D$8,JURNAL!L161,0)</f>
        <v>0</v>
      </c>
      <c r="H163" s="16">
        <f t="shared" si="3"/>
        <v>0</v>
      </c>
      <c r="I163" s="221"/>
    </row>
    <row r="164" spans="2:11" s="218" customFormat="1" ht="11.25" hidden="1" customHeight="1" x14ac:dyDescent="0.2">
      <c r="B164" s="220"/>
      <c r="C164" s="216" t="str">
        <f>IF(F164-G164&lt;&gt;0,JURNAL!C162,"")</f>
        <v/>
      </c>
      <c r="D164" s="217" t="str">
        <f>IF(F164-G164&lt;&gt;0,JURNAL!E162,"")</f>
        <v/>
      </c>
      <c r="E164" s="15" t="str">
        <f>IF(F164-G164&lt;&gt;0,JURNAL!F162,"")</f>
        <v/>
      </c>
      <c r="F164" s="16">
        <f>IF(JURNAL!G162=$D$8,JURNAL!I162,0)</f>
        <v>0</v>
      </c>
      <c r="G164" s="16">
        <f>IF(JURNAL!J162=$D$8,JURNAL!L162,0)</f>
        <v>0</v>
      </c>
      <c r="H164" s="16">
        <f t="shared" si="3"/>
        <v>0</v>
      </c>
      <c r="I164" s="221"/>
    </row>
    <row r="165" spans="2:11" s="218" customFormat="1" ht="11.25" hidden="1" customHeight="1" x14ac:dyDescent="0.2">
      <c r="B165" s="220"/>
      <c r="C165" s="216" t="str">
        <f>IF(F165-G165&lt;&gt;0,JURNAL!C163,"")</f>
        <v/>
      </c>
      <c r="D165" s="217" t="str">
        <f>IF(F165-G165&lt;&gt;0,JURNAL!E163,"")</f>
        <v/>
      </c>
      <c r="E165" s="15" t="str">
        <f>IF(F165-G165&lt;&gt;0,JURNAL!F163,"")</f>
        <v/>
      </c>
      <c r="F165" s="16">
        <f>IF(JURNAL!G163=$D$8,JURNAL!I163,0)</f>
        <v>0</v>
      </c>
      <c r="G165" s="16">
        <f>IF(JURNAL!J163=$D$8,JURNAL!L163,0)</f>
        <v>0</v>
      </c>
      <c r="H165" s="16">
        <f t="shared" si="3"/>
        <v>0</v>
      </c>
      <c r="I165" s="221"/>
    </row>
    <row r="166" spans="2:11" s="218" customFormat="1" ht="11.25" hidden="1" customHeight="1" x14ac:dyDescent="0.2">
      <c r="B166" s="220"/>
      <c r="C166" s="216" t="str">
        <f>IF(F166-G166&lt;&gt;0,JURNAL!C164,"")</f>
        <v/>
      </c>
      <c r="D166" s="217" t="str">
        <f>IF(F166-G166&lt;&gt;0,JURNAL!E164,"")</f>
        <v/>
      </c>
      <c r="E166" s="15" t="str">
        <f>IF(F166-G166&lt;&gt;0,JURNAL!F164,"")</f>
        <v/>
      </c>
      <c r="F166" s="16">
        <f>IF(JURNAL!G164=$D$8,JURNAL!I164,0)</f>
        <v>0</v>
      </c>
      <c r="G166" s="16">
        <f>IF(JURNAL!J164=$D$8,JURNAL!L164,0)</f>
        <v>0</v>
      </c>
      <c r="H166" s="16">
        <f t="shared" si="3"/>
        <v>0</v>
      </c>
      <c r="I166" s="221"/>
      <c r="K166" s="219"/>
    </row>
    <row r="167" spans="2:11" s="218" customFormat="1" ht="11.25" hidden="1" customHeight="1" x14ac:dyDescent="0.2">
      <c r="B167" s="220"/>
      <c r="C167" s="216" t="str">
        <f>IF(F167-G167&lt;&gt;0,JURNAL!C165,"")</f>
        <v/>
      </c>
      <c r="D167" s="217" t="str">
        <f>IF(F167-G167&lt;&gt;0,JURNAL!E165,"")</f>
        <v/>
      </c>
      <c r="E167" s="15" t="str">
        <f>IF(F167-G167&lt;&gt;0,JURNAL!F165,"")</f>
        <v/>
      </c>
      <c r="F167" s="16">
        <f>IF(JURNAL!G165=$D$8,JURNAL!I165,0)</f>
        <v>0</v>
      </c>
      <c r="G167" s="16">
        <f>IF(JURNAL!J165=$D$8,JURNAL!L165,0)</f>
        <v>0</v>
      </c>
      <c r="H167" s="16">
        <f t="shared" si="3"/>
        <v>0</v>
      </c>
      <c r="I167" s="221"/>
    </row>
    <row r="168" spans="2:11" s="218" customFormat="1" ht="11.25" hidden="1" customHeight="1" x14ac:dyDescent="0.2">
      <c r="B168" s="220"/>
      <c r="C168" s="216" t="str">
        <f>IF(F168-G168&lt;&gt;0,JURNAL!C166,"")</f>
        <v/>
      </c>
      <c r="D168" s="217" t="str">
        <f>IF(F168-G168&lt;&gt;0,JURNAL!E166,"")</f>
        <v/>
      </c>
      <c r="E168" s="15" t="str">
        <f>IF(F168-G168&lt;&gt;0,JURNAL!F166,"")</f>
        <v/>
      </c>
      <c r="F168" s="16">
        <f>IF(JURNAL!G166=$D$8,JURNAL!I166,0)</f>
        <v>0</v>
      </c>
      <c r="G168" s="16">
        <f>IF(JURNAL!J166=$D$8,JURNAL!L166,0)</f>
        <v>0</v>
      </c>
      <c r="H168" s="16">
        <f t="shared" si="3"/>
        <v>0</v>
      </c>
      <c r="I168" s="221"/>
    </row>
    <row r="169" spans="2:11" s="218" customFormat="1" ht="11.25" hidden="1" customHeight="1" x14ac:dyDescent="0.2">
      <c r="B169" s="220"/>
      <c r="C169" s="216" t="str">
        <f>IF(F169-G169&lt;&gt;0,JURNAL!C167,"")</f>
        <v/>
      </c>
      <c r="D169" s="217" t="str">
        <f>IF(F169-G169&lt;&gt;0,JURNAL!E167,"")</f>
        <v/>
      </c>
      <c r="E169" s="15" t="str">
        <f>IF(F169-G169&lt;&gt;0,JURNAL!F167,"")</f>
        <v/>
      </c>
      <c r="F169" s="16">
        <f>IF(JURNAL!G167=$D$8,JURNAL!I167,0)</f>
        <v>0</v>
      </c>
      <c r="G169" s="16">
        <f>IF(JURNAL!J167=$D$8,JURNAL!L167,0)</f>
        <v>0</v>
      </c>
      <c r="H169" s="16">
        <f t="shared" si="3"/>
        <v>0</v>
      </c>
      <c r="I169" s="221"/>
    </row>
    <row r="170" spans="2:11" s="218" customFormat="1" ht="11.25" hidden="1" customHeight="1" x14ac:dyDescent="0.2">
      <c r="B170" s="220"/>
      <c r="C170" s="216" t="str">
        <f>IF(F170-G170&lt;&gt;0,JURNAL!C168,"")</f>
        <v/>
      </c>
      <c r="D170" s="217" t="str">
        <f>IF(F170-G170&lt;&gt;0,JURNAL!E168,"")</f>
        <v/>
      </c>
      <c r="E170" s="15" t="str">
        <f>IF(F170-G170&lt;&gt;0,JURNAL!F168,"")</f>
        <v/>
      </c>
      <c r="F170" s="16">
        <f>IF(JURNAL!G168=$D$8,JURNAL!I168,0)</f>
        <v>0</v>
      </c>
      <c r="G170" s="16">
        <f>IF(JURNAL!J168=$D$8,JURNAL!L168,0)</f>
        <v>0</v>
      </c>
      <c r="H170" s="16">
        <f t="shared" si="3"/>
        <v>0</v>
      </c>
      <c r="I170" s="221"/>
    </row>
    <row r="171" spans="2:11" s="218" customFormat="1" ht="11.25" hidden="1" customHeight="1" x14ac:dyDescent="0.2">
      <c r="B171" s="220"/>
      <c r="C171" s="216" t="str">
        <f>IF(F171-G171&lt;&gt;0,JURNAL!C169,"")</f>
        <v/>
      </c>
      <c r="D171" s="217" t="str">
        <f>IF(F171-G171&lt;&gt;0,JURNAL!E169,"")</f>
        <v/>
      </c>
      <c r="E171" s="15" t="str">
        <f>IF(F171-G171&lt;&gt;0,JURNAL!F169,"")</f>
        <v/>
      </c>
      <c r="F171" s="16">
        <f>IF(JURNAL!G169=$D$8,JURNAL!I169,0)</f>
        <v>0</v>
      </c>
      <c r="G171" s="16">
        <f>IF(JURNAL!J169=$D$8,JURNAL!L169,0)</f>
        <v>0</v>
      </c>
      <c r="H171" s="16">
        <f t="shared" si="3"/>
        <v>0</v>
      </c>
      <c r="I171" s="221"/>
    </row>
    <row r="172" spans="2:11" s="218" customFormat="1" ht="11.25" hidden="1" customHeight="1" x14ac:dyDescent="0.2">
      <c r="B172" s="220"/>
      <c r="C172" s="216" t="str">
        <f>IF(F172-G172&lt;&gt;0,JURNAL!C170,"")</f>
        <v/>
      </c>
      <c r="D172" s="217" t="str">
        <f>IF(F172-G172&lt;&gt;0,JURNAL!E170,"")</f>
        <v/>
      </c>
      <c r="E172" s="15" t="str">
        <f>IF(F172-G172&lt;&gt;0,JURNAL!F170,"")</f>
        <v/>
      </c>
      <c r="F172" s="16">
        <f>IF(JURNAL!G170=$D$8,JURNAL!I170,0)</f>
        <v>0</v>
      </c>
      <c r="G172" s="16">
        <f>IF(JURNAL!J170=$D$8,JURNAL!L170,0)</f>
        <v>0</v>
      </c>
      <c r="H172" s="16">
        <f t="shared" si="3"/>
        <v>0</v>
      </c>
      <c r="I172" s="221"/>
    </row>
    <row r="173" spans="2:11" s="218" customFormat="1" ht="11.25" hidden="1" customHeight="1" x14ac:dyDescent="0.2">
      <c r="B173" s="220"/>
      <c r="C173" s="216" t="str">
        <f>IF(F173-G173&lt;&gt;0,JURNAL!C171,"")</f>
        <v/>
      </c>
      <c r="D173" s="217" t="str">
        <f>IF(F173-G173&lt;&gt;0,JURNAL!E171,"")</f>
        <v/>
      </c>
      <c r="E173" s="15" t="str">
        <f>IF(F173-G173&lt;&gt;0,JURNAL!F171,"")</f>
        <v/>
      </c>
      <c r="F173" s="16">
        <f>IF(JURNAL!G171=$D$8,JURNAL!I171,0)</f>
        <v>0</v>
      </c>
      <c r="G173" s="16">
        <f>IF(JURNAL!J171=$D$8,JURNAL!L171,0)</f>
        <v>0</v>
      </c>
      <c r="H173" s="16">
        <f t="shared" si="3"/>
        <v>0</v>
      </c>
      <c r="I173" s="221"/>
    </row>
    <row r="174" spans="2:11" s="218" customFormat="1" ht="11.25" hidden="1" customHeight="1" x14ac:dyDescent="0.2">
      <c r="B174" s="220"/>
      <c r="C174" s="216" t="str">
        <f>IF(F174-G174&lt;&gt;0,JURNAL!C172,"")</f>
        <v/>
      </c>
      <c r="D174" s="217" t="str">
        <f>IF(F174-G174&lt;&gt;0,JURNAL!E172,"")</f>
        <v/>
      </c>
      <c r="E174" s="15" t="str">
        <f>IF(F174-G174&lt;&gt;0,JURNAL!F172,"")</f>
        <v/>
      </c>
      <c r="F174" s="16">
        <f>IF(JURNAL!G172=$D$8,JURNAL!I172,0)</f>
        <v>0</v>
      </c>
      <c r="G174" s="16">
        <f>IF(JURNAL!J172=$D$8,JURNAL!L172,0)</f>
        <v>0</v>
      </c>
      <c r="H174" s="16">
        <f t="shared" si="3"/>
        <v>0</v>
      </c>
      <c r="I174" s="221"/>
    </row>
    <row r="175" spans="2:11" s="218" customFormat="1" ht="11.25" hidden="1" customHeight="1" x14ac:dyDescent="0.2">
      <c r="B175" s="220"/>
      <c r="C175" s="216" t="str">
        <f>IF(F175-G175&lt;&gt;0,JURNAL!C173,"")</f>
        <v/>
      </c>
      <c r="D175" s="217" t="str">
        <f>IF(F175-G175&lt;&gt;0,JURNAL!E173,"")</f>
        <v/>
      </c>
      <c r="E175" s="15" t="str">
        <f>IF(F175-G175&lt;&gt;0,JURNAL!F173,"")</f>
        <v/>
      </c>
      <c r="F175" s="16">
        <f>IF(JURNAL!G173=$D$8,JURNAL!I173,0)</f>
        <v>0</v>
      </c>
      <c r="G175" s="16">
        <f>IF(JURNAL!J173=$D$8,JURNAL!L173,0)</f>
        <v>0</v>
      </c>
      <c r="H175" s="16">
        <f t="shared" si="3"/>
        <v>0</v>
      </c>
      <c r="I175" s="221"/>
    </row>
    <row r="176" spans="2:11" s="218" customFormat="1" ht="11.25" hidden="1" customHeight="1" x14ac:dyDescent="0.2">
      <c r="B176" s="220"/>
      <c r="C176" s="216" t="str">
        <f>IF(F176-G176&lt;&gt;0,JURNAL!C174,"")</f>
        <v/>
      </c>
      <c r="D176" s="217" t="str">
        <f>IF(F176-G176&lt;&gt;0,JURNAL!E174,"")</f>
        <v/>
      </c>
      <c r="E176" s="15" t="str">
        <f>IF(F176-G176&lt;&gt;0,JURNAL!F174,"")</f>
        <v/>
      </c>
      <c r="F176" s="16">
        <f>IF(JURNAL!G174=$D$8,JURNAL!I174,0)</f>
        <v>0</v>
      </c>
      <c r="G176" s="16">
        <f>IF(JURNAL!J174=$D$8,JURNAL!L174,0)</f>
        <v>0</v>
      </c>
      <c r="H176" s="16">
        <f t="shared" si="3"/>
        <v>0</v>
      </c>
      <c r="I176" s="221"/>
    </row>
    <row r="177" spans="2:9" s="218" customFormat="1" ht="11.25" hidden="1" customHeight="1" x14ac:dyDescent="0.2">
      <c r="B177" s="220"/>
      <c r="C177" s="216" t="str">
        <f>IF(F177-G177&lt;&gt;0,JURNAL!C175,"")</f>
        <v/>
      </c>
      <c r="D177" s="217" t="str">
        <f>IF(F177-G177&lt;&gt;0,JURNAL!E175,"")</f>
        <v/>
      </c>
      <c r="E177" s="15" t="str">
        <f>IF(F177-G177&lt;&gt;0,JURNAL!F175,"")</f>
        <v/>
      </c>
      <c r="F177" s="16">
        <f>IF(JURNAL!G175=$D$8,JURNAL!I175,0)</f>
        <v>0</v>
      </c>
      <c r="G177" s="16">
        <f>IF(JURNAL!J175=$D$8,JURNAL!L175,0)</f>
        <v>0</v>
      </c>
      <c r="H177" s="16">
        <f t="shared" si="3"/>
        <v>0</v>
      </c>
      <c r="I177" s="221"/>
    </row>
    <row r="178" spans="2:9" s="218" customFormat="1" ht="11.25" hidden="1" customHeight="1" x14ac:dyDescent="0.2">
      <c r="B178" s="220"/>
      <c r="C178" s="216" t="str">
        <f>IF(F178-G178&lt;&gt;0,JURNAL!C176,"")</f>
        <v/>
      </c>
      <c r="D178" s="217" t="str">
        <f>IF(F178-G178&lt;&gt;0,JURNAL!E176,"")</f>
        <v/>
      </c>
      <c r="E178" s="15" t="str">
        <f>IF(F178-G178&lt;&gt;0,JURNAL!F176,"")</f>
        <v/>
      </c>
      <c r="F178" s="16">
        <f>IF(JURNAL!G176=$D$8,JURNAL!I176,0)</f>
        <v>0</v>
      </c>
      <c r="G178" s="16">
        <f>IF(JURNAL!J176=$D$8,JURNAL!L176,0)</f>
        <v>0</v>
      </c>
      <c r="H178" s="16">
        <f t="shared" si="3"/>
        <v>0</v>
      </c>
      <c r="I178" s="221"/>
    </row>
    <row r="179" spans="2:9" s="218" customFormat="1" ht="11.25" hidden="1" customHeight="1" x14ac:dyDescent="0.2">
      <c r="B179" s="220"/>
      <c r="C179" s="216" t="str">
        <f>IF(F179-G179&lt;&gt;0,JURNAL!C177,"")</f>
        <v/>
      </c>
      <c r="D179" s="217" t="str">
        <f>IF(F179-G179&lt;&gt;0,JURNAL!E177,"")</f>
        <v/>
      </c>
      <c r="E179" s="15" t="str">
        <f>IF(F179-G179&lt;&gt;0,JURNAL!F177,"")</f>
        <v/>
      </c>
      <c r="F179" s="16">
        <f>IF(JURNAL!G177=$D$8,JURNAL!I177,0)</f>
        <v>0</v>
      </c>
      <c r="G179" s="16">
        <f>IF(JURNAL!J177=$D$8,JURNAL!L177,0)</f>
        <v>0</v>
      </c>
      <c r="H179" s="16">
        <f t="shared" si="3"/>
        <v>0</v>
      </c>
      <c r="I179" s="221"/>
    </row>
    <row r="180" spans="2:9" s="218" customFormat="1" ht="11.25" hidden="1" customHeight="1" x14ac:dyDescent="0.2">
      <c r="B180" s="220"/>
      <c r="C180" s="216" t="str">
        <f>IF(F180-G180&lt;&gt;0,JURNAL!C178,"")</f>
        <v/>
      </c>
      <c r="D180" s="217" t="str">
        <f>IF(F180-G180&lt;&gt;0,JURNAL!E178,"")</f>
        <v/>
      </c>
      <c r="E180" s="15" t="str">
        <f>IF(F180-G180&lt;&gt;0,JURNAL!F178,"")</f>
        <v/>
      </c>
      <c r="F180" s="16">
        <f>IF(JURNAL!G178=$D$8,JURNAL!I178,0)</f>
        <v>0</v>
      </c>
      <c r="G180" s="16">
        <f>IF(JURNAL!J178=$D$8,JURNAL!L178,0)</f>
        <v>0</v>
      </c>
      <c r="H180" s="16">
        <f t="shared" si="3"/>
        <v>0</v>
      </c>
      <c r="I180" s="221"/>
    </row>
    <row r="181" spans="2:9" s="218" customFormat="1" ht="11.25" hidden="1" customHeight="1" x14ac:dyDescent="0.2">
      <c r="B181" s="220"/>
      <c r="C181" s="216" t="str">
        <f>IF(F181-G181&lt;&gt;0,JURNAL!C179,"")</f>
        <v/>
      </c>
      <c r="D181" s="217" t="str">
        <f>IF(F181-G181&lt;&gt;0,JURNAL!E179,"")</f>
        <v/>
      </c>
      <c r="E181" s="15" t="str">
        <f>IF(F181-G181&lt;&gt;0,JURNAL!F179,"")</f>
        <v/>
      </c>
      <c r="F181" s="16">
        <f>IF(JURNAL!G179=$D$8,JURNAL!I179,0)</f>
        <v>0</v>
      </c>
      <c r="G181" s="16">
        <f>IF(JURNAL!J179=$D$8,JURNAL!L179,0)</f>
        <v>0</v>
      </c>
      <c r="H181" s="16">
        <f t="shared" si="3"/>
        <v>0</v>
      </c>
      <c r="I181" s="221"/>
    </row>
    <row r="182" spans="2:9" s="218" customFormat="1" ht="11.25" hidden="1" customHeight="1" x14ac:dyDescent="0.2">
      <c r="B182" s="220"/>
      <c r="C182" s="216" t="str">
        <f>IF(F182-G182&lt;&gt;0,JURNAL!C180,"")</f>
        <v/>
      </c>
      <c r="D182" s="217" t="str">
        <f>IF(F182-G182&lt;&gt;0,JURNAL!E180,"")</f>
        <v/>
      </c>
      <c r="E182" s="15" t="str">
        <f>IF(F182-G182&lt;&gt;0,JURNAL!F180,"")</f>
        <v/>
      </c>
      <c r="F182" s="16">
        <f>IF(JURNAL!G180=$D$8,JURNAL!I180,0)</f>
        <v>0</v>
      </c>
      <c r="G182" s="16">
        <f>IF(JURNAL!J180=$D$8,JURNAL!L180,0)</f>
        <v>0</v>
      </c>
      <c r="H182" s="16">
        <f t="shared" si="3"/>
        <v>0</v>
      </c>
      <c r="I182" s="221"/>
    </row>
    <row r="183" spans="2:9" s="218" customFormat="1" ht="11.25" hidden="1" customHeight="1" x14ac:dyDescent="0.2">
      <c r="B183" s="220"/>
      <c r="C183" s="216" t="str">
        <f>IF(F183-G183&lt;&gt;0,JURNAL!C181,"")</f>
        <v/>
      </c>
      <c r="D183" s="217" t="str">
        <f>IF(F183-G183&lt;&gt;0,JURNAL!E181,"")</f>
        <v/>
      </c>
      <c r="E183" s="15" t="str">
        <f>IF(F183-G183&lt;&gt;0,JURNAL!F181,"")</f>
        <v/>
      </c>
      <c r="F183" s="16">
        <f>IF(JURNAL!G181=$D$8,JURNAL!I181,0)</f>
        <v>0</v>
      </c>
      <c r="G183" s="16">
        <f>IF(JURNAL!J181=$D$8,JURNAL!L181,0)</f>
        <v>0</v>
      </c>
      <c r="H183" s="16">
        <f t="shared" si="3"/>
        <v>0</v>
      </c>
      <c r="I183" s="221"/>
    </row>
    <row r="184" spans="2:9" s="218" customFormat="1" ht="11.25" hidden="1" customHeight="1" x14ac:dyDescent="0.2">
      <c r="B184" s="220"/>
      <c r="C184" s="216" t="str">
        <f>IF(F184-G184&lt;&gt;0,JURNAL!C182,"")</f>
        <v/>
      </c>
      <c r="D184" s="217" t="str">
        <f>IF(F184-G184&lt;&gt;0,JURNAL!E182,"")</f>
        <v/>
      </c>
      <c r="E184" s="15" t="str">
        <f>IF(F184-G184&lt;&gt;0,JURNAL!F182,"")</f>
        <v/>
      </c>
      <c r="F184" s="16">
        <f>IF(JURNAL!G182=$D$8,JURNAL!I182,0)</f>
        <v>0</v>
      </c>
      <c r="G184" s="16">
        <f>IF(JURNAL!J182=$D$8,JURNAL!L182,0)</f>
        <v>0</v>
      </c>
      <c r="H184" s="16">
        <f t="shared" si="3"/>
        <v>0</v>
      </c>
      <c r="I184" s="221"/>
    </row>
    <row r="185" spans="2:9" s="218" customFormat="1" ht="11.25" hidden="1" customHeight="1" x14ac:dyDescent="0.2">
      <c r="B185" s="220"/>
      <c r="C185" s="216" t="str">
        <f>IF(F185-G185&lt;&gt;0,JURNAL!C183,"")</f>
        <v/>
      </c>
      <c r="D185" s="217" t="str">
        <f>IF(F185-G185&lt;&gt;0,JURNAL!E183,"")</f>
        <v/>
      </c>
      <c r="E185" s="15" t="str">
        <f>IF(F185-G185&lt;&gt;0,JURNAL!F183,"")</f>
        <v/>
      </c>
      <c r="F185" s="16">
        <f>IF(JURNAL!G183=$D$8,JURNAL!I183,0)</f>
        <v>0</v>
      </c>
      <c r="G185" s="16">
        <f>IF(JURNAL!J183=$D$8,JURNAL!L183,0)</f>
        <v>0</v>
      </c>
      <c r="H185" s="16">
        <f t="shared" si="3"/>
        <v>0</v>
      </c>
      <c r="I185" s="221"/>
    </row>
    <row r="186" spans="2:9" ht="11.25" hidden="1" customHeight="1" x14ac:dyDescent="0.2">
      <c r="B186" s="159"/>
      <c r="C186" s="216" t="str">
        <f>IF(F186-G186&lt;&gt;0,JURNAL!C184,"")</f>
        <v/>
      </c>
      <c r="D186" s="217" t="str">
        <f>IF(F186-G186&lt;&gt;0,JURNAL!E184,"")</f>
        <v/>
      </c>
      <c r="E186" s="15" t="str">
        <f>IF(F186-G186&lt;&gt;0,JURNAL!F184,"")</f>
        <v/>
      </c>
      <c r="F186" s="16">
        <f>IF(JURNAL!G184=$D$8,JURNAL!I184,0)</f>
        <v>0</v>
      </c>
      <c r="G186" s="16">
        <f>IF(JURNAL!J184=$D$8,JURNAL!L184,0)</f>
        <v>0</v>
      </c>
      <c r="H186" s="16">
        <f t="shared" si="3"/>
        <v>0</v>
      </c>
      <c r="I186" s="160"/>
    </row>
    <row r="187" spans="2:9" s="218" customFormat="1" ht="11.25" hidden="1" customHeight="1" x14ac:dyDescent="0.2">
      <c r="B187" s="220"/>
      <c r="C187" s="216" t="str">
        <f>IF(F187-G187&lt;&gt;0,JURNAL!C185,"")</f>
        <v/>
      </c>
      <c r="D187" s="217" t="str">
        <f>IF(F187-G187&lt;&gt;0,JURNAL!E185,"")</f>
        <v/>
      </c>
      <c r="E187" s="15" t="str">
        <f>IF(F187-G187&lt;&gt;0,JURNAL!F185,"")</f>
        <v/>
      </c>
      <c r="F187" s="16">
        <f>IF(JURNAL!G185=$D$8,JURNAL!I185,0)</f>
        <v>0</v>
      </c>
      <c r="G187" s="16">
        <f>IF(JURNAL!J185=$D$8,JURNAL!L185,0)</f>
        <v>0</v>
      </c>
      <c r="H187" s="16">
        <f t="shared" si="3"/>
        <v>0</v>
      </c>
      <c r="I187" s="221"/>
    </row>
    <row r="188" spans="2:9" ht="11.25" hidden="1" customHeight="1" x14ac:dyDescent="0.2">
      <c r="B188" s="159"/>
      <c r="C188" s="216" t="str">
        <f>IF(F188-G188&lt;&gt;0,JURNAL!C186,"")</f>
        <v/>
      </c>
      <c r="D188" s="217" t="str">
        <f>IF(F188-G188&lt;&gt;0,JURNAL!E186,"")</f>
        <v/>
      </c>
      <c r="E188" s="15" t="str">
        <f>IF(F188-G188&lt;&gt;0,JURNAL!F186,"")</f>
        <v/>
      </c>
      <c r="F188" s="16">
        <f>IF(JURNAL!G186=$D$8,JURNAL!I186,0)</f>
        <v>0</v>
      </c>
      <c r="G188" s="16">
        <f>IF(JURNAL!J186=$D$8,JURNAL!L186,0)</f>
        <v>0</v>
      </c>
      <c r="H188" s="16">
        <f t="shared" si="3"/>
        <v>0</v>
      </c>
      <c r="I188" s="160"/>
    </row>
    <row r="189" spans="2:9" s="218" customFormat="1" ht="11.25" hidden="1" customHeight="1" x14ac:dyDescent="0.2">
      <c r="B189" s="220"/>
      <c r="C189" s="216" t="str">
        <f>IF(F189-G189&lt;&gt;0,JURNAL!C187,"")</f>
        <v/>
      </c>
      <c r="D189" s="217" t="str">
        <f>IF(F189-G189&lt;&gt;0,JURNAL!E187,"")</f>
        <v/>
      </c>
      <c r="E189" s="15" t="str">
        <f>IF(F189-G189&lt;&gt;0,JURNAL!F187,"")</f>
        <v/>
      </c>
      <c r="F189" s="16">
        <f>IF(JURNAL!G187=$D$8,JURNAL!I187,0)</f>
        <v>0</v>
      </c>
      <c r="G189" s="16">
        <f>IF(JURNAL!J187=$D$8,JURNAL!L187,0)</f>
        <v>0</v>
      </c>
      <c r="H189" s="16">
        <f t="shared" si="3"/>
        <v>0</v>
      </c>
      <c r="I189" s="221"/>
    </row>
    <row r="190" spans="2:9" s="218" customFormat="1" ht="11.25" hidden="1" customHeight="1" x14ac:dyDescent="0.2">
      <c r="B190" s="220"/>
      <c r="C190" s="216" t="str">
        <f>IF(F190-G190&lt;&gt;0,JURNAL!C188,"")</f>
        <v/>
      </c>
      <c r="D190" s="217" t="str">
        <f>IF(F190-G190&lt;&gt;0,JURNAL!E188,"")</f>
        <v/>
      </c>
      <c r="E190" s="15" t="str">
        <f>IF(F190-G190&lt;&gt;0,JURNAL!F188,"")</f>
        <v/>
      </c>
      <c r="F190" s="16">
        <f>IF(JURNAL!G188=$D$8,JURNAL!I188,0)</f>
        <v>0</v>
      </c>
      <c r="G190" s="16">
        <f>IF(JURNAL!J188=$D$8,JURNAL!L188,0)</f>
        <v>0</v>
      </c>
      <c r="H190" s="16">
        <f t="shared" si="3"/>
        <v>0</v>
      </c>
      <c r="I190" s="221"/>
    </row>
    <row r="191" spans="2:9" s="218" customFormat="1" ht="11.25" hidden="1" customHeight="1" x14ac:dyDescent="0.2">
      <c r="B191" s="220"/>
      <c r="C191" s="216" t="str">
        <f>IF(F191-G191&lt;&gt;0,JURNAL!C189,"")</f>
        <v/>
      </c>
      <c r="D191" s="217" t="str">
        <f>IF(F191-G191&lt;&gt;0,JURNAL!E189,"")</f>
        <v/>
      </c>
      <c r="E191" s="15" t="str">
        <f>IF(F191-G191&lt;&gt;0,JURNAL!F189,"")</f>
        <v/>
      </c>
      <c r="F191" s="16">
        <f>IF(JURNAL!G189=$D$8,JURNAL!I189,0)</f>
        <v>0</v>
      </c>
      <c r="G191" s="16">
        <f>IF(JURNAL!J189=$D$8,JURNAL!L189,0)</f>
        <v>0</v>
      </c>
      <c r="H191" s="16">
        <f t="shared" si="3"/>
        <v>0</v>
      </c>
      <c r="I191" s="221"/>
    </row>
    <row r="192" spans="2:9" s="218" customFormat="1" ht="11.25" hidden="1" customHeight="1" x14ac:dyDescent="0.2">
      <c r="B192" s="220"/>
      <c r="C192" s="216" t="str">
        <f>IF(F192-G192&lt;&gt;0,JURNAL!C190,"")</f>
        <v/>
      </c>
      <c r="D192" s="217" t="str">
        <f>IF(F192-G192&lt;&gt;0,JURNAL!E190,"")</f>
        <v/>
      </c>
      <c r="E192" s="15" t="str">
        <f>IF(F192-G192&lt;&gt;0,JURNAL!F190,"")</f>
        <v/>
      </c>
      <c r="F192" s="16">
        <f>IF(JURNAL!G190=$D$8,JURNAL!I190,0)</f>
        <v>0</v>
      </c>
      <c r="G192" s="16">
        <f>IF(JURNAL!J190=$D$8,JURNAL!L190,0)</f>
        <v>0</v>
      </c>
      <c r="H192" s="16">
        <f t="shared" si="3"/>
        <v>0</v>
      </c>
      <c r="I192" s="221"/>
    </row>
    <row r="193" spans="2:11" s="218" customFormat="1" ht="11.25" hidden="1" customHeight="1" x14ac:dyDescent="0.2">
      <c r="B193" s="220"/>
      <c r="C193" s="216" t="str">
        <f>IF(F193-G193&lt;&gt;0,JURNAL!C191,"")</f>
        <v/>
      </c>
      <c r="D193" s="217" t="str">
        <f>IF(F193-G193&lt;&gt;0,JURNAL!E191,"")</f>
        <v/>
      </c>
      <c r="E193" s="15" t="str">
        <f>IF(F193-G193&lt;&gt;0,JURNAL!F191,"")</f>
        <v/>
      </c>
      <c r="F193" s="16">
        <f>IF(JURNAL!G191=$D$8,JURNAL!I191,0)</f>
        <v>0</v>
      </c>
      <c r="G193" s="16">
        <f>IF(JURNAL!J191=$D$8,JURNAL!L191,0)</f>
        <v>0</v>
      </c>
      <c r="H193" s="16">
        <f t="shared" si="3"/>
        <v>0</v>
      </c>
      <c r="I193" s="221"/>
    </row>
    <row r="194" spans="2:11" s="218" customFormat="1" ht="11.25" hidden="1" customHeight="1" x14ac:dyDescent="0.2">
      <c r="B194" s="220"/>
      <c r="C194" s="216" t="str">
        <f>IF(F194-G194&lt;&gt;0,JURNAL!C192,"")</f>
        <v/>
      </c>
      <c r="D194" s="217" t="str">
        <f>IF(F194-G194&lt;&gt;0,JURNAL!E192,"")</f>
        <v/>
      </c>
      <c r="E194" s="15" t="str">
        <f>IF(F194-G194&lt;&gt;0,JURNAL!F192,"")</f>
        <v/>
      </c>
      <c r="F194" s="16">
        <f>IF(JURNAL!G192=$D$8,JURNAL!I192,0)</f>
        <v>0</v>
      </c>
      <c r="G194" s="16">
        <f>IF(JURNAL!J192=$D$8,JURNAL!L192,0)</f>
        <v>0</v>
      </c>
      <c r="H194" s="16">
        <f t="shared" si="3"/>
        <v>0</v>
      </c>
      <c r="I194" s="221"/>
    </row>
    <row r="195" spans="2:11" s="218" customFormat="1" ht="11.25" hidden="1" customHeight="1" x14ac:dyDescent="0.2">
      <c r="B195" s="220"/>
      <c r="C195" s="216" t="str">
        <f>IF(F195-G195&lt;&gt;0,JURNAL!C193,"")</f>
        <v/>
      </c>
      <c r="D195" s="217" t="str">
        <f>IF(F195-G195&lt;&gt;0,JURNAL!E193,"")</f>
        <v/>
      </c>
      <c r="E195" s="15" t="str">
        <f>IF(F195-G195&lt;&gt;0,JURNAL!F193,"")</f>
        <v/>
      </c>
      <c r="F195" s="16">
        <f>IF(JURNAL!G193=$D$8,JURNAL!I193,0)</f>
        <v>0</v>
      </c>
      <c r="G195" s="16">
        <f>IF(JURNAL!J193=$D$8,JURNAL!L193,0)</f>
        <v>0</v>
      </c>
      <c r="H195" s="16">
        <f t="shared" si="3"/>
        <v>0</v>
      </c>
      <c r="I195" s="221"/>
    </row>
    <row r="196" spans="2:11" s="218" customFormat="1" ht="11.25" hidden="1" customHeight="1" x14ac:dyDescent="0.2">
      <c r="B196" s="220"/>
      <c r="C196" s="216" t="str">
        <f>IF(F196-G196&lt;&gt;0,JURNAL!C194,"")</f>
        <v/>
      </c>
      <c r="D196" s="217" t="str">
        <f>IF(F196-G196&lt;&gt;0,JURNAL!E194,"")</f>
        <v/>
      </c>
      <c r="E196" s="15" t="str">
        <f>IF(F196-G196&lt;&gt;0,JURNAL!F194,"")</f>
        <v/>
      </c>
      <c r="F196" s="16">
        <f>IF(JURNAL!G194=$D$8,JURNAL!I194,0)</f>
        <v>0</v>
      </c>
      <c r="G196" s="16">
        <f>IF(JURNAL!J194=$D$8,JURNAL!L194,0)</f>
        <v>0</v>
      </c>
      <c r="H196" s="16">
        <f t="shared" si="3"/>
        <v>0</v>
      </c>
      <c r="I196" s="221"/>
    </row>
    <row r="197" spans="2:11" s="218" customFormat="1" ht="11.25" hidden="1" customHeight="1" x14ac:dyDescent="0.2">
      <c r="B197" s="220"/>
      <c r="C197" s="216" t="str">
        <f>IF(F197-G197&lt;&gt;0,JURNAL!C195,"")</f>
        <v/>
      </c>
      <c r="D197" s="217" t="str">
        <f>IF(F197-G197&lt;&gt;0,JURNAL!E195,"")</f>
        <v/>
      </c>
      <c r="E197" s="15" t="str">
        <f>IF(F197-G197&lt;&gt;0,JURNAL!F195,"")</f>
        <v/>
      </c>
      <c r="F197" s="16">
        <f>IF(JURNAL!G195=$D$8,JURNAL!I195,0)</f>
        <v>0</v>
      </c>
      <c r="G197" s="16">
        <f>IF(JURNAL!J195=$D$8,JURNAL!L195,0)</f>
        <v>0</v>
      </c>
      <c r="H197" s="16">
        <f t="shared" si="3"/>
        <v>0</v>
      </c>
      <c r="I197" s="221"/>
    </row>
    <row r="198" spans="2:11" s="218" customFormat="1" ht="11.25" hidden="1" customHeight="1" x14ac:dyDescent="0.2">
      <c r="B198" s="220"/>
      <c r="C198" s="216" t="str">
        <f>IF(F198-G198&lt;&gt;0,JURNAL!C196,"")</f>
        <v/>
      </c>
      <c r="D198" s="217" t="str">
        <f>IF(F198-G198&lt;&gt;0,JURNAL!E196,"")</f>
        <v/>
      </c>
      <c r="E198" s="15" t="str">
        <f>IF(F198-G198&lt;&gt;0,JURNAL!F196,"")</f>
        <v/>
      </c>
      <c r="F198" s="16">
        <f>IF(JURNAL!G196=$D$8,JURNAL!I196,0)</f>
        <v>0</v>
      </c>
      <c r="G198" s="16">
        <f>IF(JURNAL!J196=$D$8,JURNAL!L196,0)</f>
        <v>0</v>
      </c>
      <c r="H198" s="16">
        <f t="shared" si="3"/>
        <v>0</v>
      </c>
      <c r="I198" s="221"/>
    </row>
    <row r="199" spans="2:11" s="218" customFormat="1" ht="11.25" hidden="1" customHeight="1" x14ac:dyDescent="0.2">
      <c r="B199" s="220"/>
      <c r="C199" s="216" t="str">
        <f>IF(F199-G199&lt;&gt;0,JURNAL!C197,"")</f>
        <v/>
      </c>
      <c r="D199" s="217" t="str">
        <f>IF(F199-G199&lt;&gt;0,JURNAL!E197,"")</f>
        <v/>
      </c>
      <c r="E199" s="15" t="str">
        <f>IF(F199-G199&lt;&gt;0,JURNAL!F197,"")</f>
        <v/>
      </c>
      <c r="F199" s="16">
        <f>IF(JURNAL!G197=$D$8,JURNAL!I197,0)</f>
        <v>0</v>
      </c>
      <c r="G199" s="16">
        <f>IF(JURNAL!J197=$D$8,JURNAL!L197,0)</f>
        <v>0</v>
      </c>
      <c r="H199" s="16">
        <f t="shared" si="3"/>
        <v>0</v>
      </c>
      <c r="I199" s="221"/>
    </row>
    <row r="200" spans="2:11" s="218" customFormat="1" ht="11.25" hidden="1" customHeight="1" x14ac:dyDescent="0.2">
      <c r="B200" s="220"/>
      <c r="C200" s="216" t="str">
        <f>IF(F200-G200&lt;&gt;0,JURNAL!C198,"")</f>
        <v/>
      </c>
      <c r="D200" s="217" t="str">
        <f>IF(F200-G200&lt;&gt;0,JURNAL!E198,"")</f>
        <v/>
      </c>
      <c r="E200" s="15" t="str">
        <f>IF(F200-G200&lt;&gt;0,JURNAL!F198,"")</f>
        <v/>
      </c>
      <c r="F200" s="16">
        <f>IF(JURNAL!G198=$D$8,JURNAL!I198,0)</f>
        <v>0</v>
      </c>
      <c r="G200" s="16">
        <f>IF(JURNAL!J198=$D$8,JURNAL!L198,0)</f>
        <v>0</v>
      </c>
      <c r="H200" s="16">
        <f t="shared" si="3"/>
        <v>0</v>
      </c>
      <c r="I200" s="221"/>
    </row>
    <row r="201" spans="2:11" s="218" customFormat="1" ht="11.25" hidden="1" customHeight="1" x14ac:dyDescent="0.2">
      <c r="B201" s="220"/>
      <c r="C201" s="216" t="str">
        <f>IF(F201-G201&lt;&gt;0,JURNAL!C199,"")</f>
        <v/>
      </c>
      <c r="D201" s="217" t="str">
        <f>IF(F201-G201&lt;&gt;0,JURNAL!E199,"")</f>
        <v/>
      </c>
      <c r="E201" s="15" t="str">
        <f>IF(F201-G201&lt;&gt;0,JURNAL!F199,"")</f>
        <v/>
      </c>
      <c r="F201" s="16">
        <f>IF(JURNAL!G199=$D$8,JURNAL!I199,0)</f>
        <v>0</v>
      </c>
      <c r="G201" s="16">
        <f>IF(JURNAL!J199=$D$8,JURNAL!L199,0)</f>
        <v>0</v>
      </c>
      <c r="H201" s="16">
        <f t="shared" si="3"/>
        <v>0</v>
      </c>
      <c r="I201" s="221"/>
    </row>
    <row r="202" spans="2:11" s="218" customFormat="1" ht="11.25" hidden="1" customHeight="1" x14ac:dyDescent="0.2">
      <c r="B202" s="220"/>
      <c r="C202" s="216" t="str">
        <f>IF(F202-G202&lt;&gt;0,JURNAL!C200,"")</f>
        <v/>
      </c>
      <c r="D202" s="217" t="str">
        <f>IF(F202-G202&lt;&gt;0,JURNAL!E200,"")</f>
        <v/>
      </c>
      <c r="E202" s="15" t="str">
        <f>IF(F202-G202&lt;&gt;0,JURNAL!F200,"")</f>
        <v/>
      </c>
      <c r="F202" s="16">
        <f>IF(JURNAL!G200=$D$8,JURNAL!I200,0)</f>
        <v>0</v>
      </c>
      <c r="G202" s="16">
        <f>IF(JURNAL!J200=$D$8,JURNAL!L200,0)</f>
        <v>0</v>
      </c>
      <c r="H202" s="16">
        <f t="shared" si="3"/>
        <v>0</v>
      </c>
      <c r="I202" s="221"/>
    </row>
    <row r="203" spans="2:11" s="218" customFormat="1" ht="11.25" hidden="1" customHeight="1" x14ac:dyDescent="0.2">
      <c r="B203" s="220"/>
      <c r="C203" s="216" t="str">
        <f>IF(F203-G203&lt;&gt;0,JURNAL!C201,"")</f>
        <v/>
      </c>
      <c r="D203" s="217" t="str">
        <f>IF(F203-G203&lt;&gt;0,JURNAL!E201,"")</f>
        <v/>
      </c>
      <c r="E203" s="15" t="str">
        <f>IF(F203-G203&lt;&gt;0,JURNAL!F201,"")</f>
        <v/>
      </c>
      <c r="F203" s="16">
        <f>IF(JURNAL!G201=$D$8,JURNAL!I201,0)</f>
        <v>0</v>
      </c>
      <c r="G203" s="16">
        <f>IF(JURNAL!J201=$D$8,JURNAL!L201,0)</f>
        <v>0</v>
      </c>
      <c r="H203" s="16">
        <f t="shared" si="3"/>
        <v>0</v>
      </c>
      <c r="I203" s="221"/>
    </row>
    <row r="204" spans="2:11" s="218" customFormat="1" ht="11.25" hidden="1" customHeight="1" x14ac:dyDescent="0.2">
      <c r="B204" s="220"/>
      <c r="C204" s="216" t="str">
        <f>IF(F204-G204&lt;&gt;0,JURNAL!C202,"")</f>
        <v/>
      </c>
      <c r="D204" s="217" t="str">
        <f>IF(F204-G204&lt;&gt;0,JURNAL!E202,"")</f>
        <v/>
      </c>
      <c r="E204" s="15" t="str">
        <f>IF(F204-G204&lt;&gt;0,JURNAL!F202,"")</f>
        <v/>
      </c>
      <c r="F204" s="16">
        <f>IF(JURNAL!G202=$D$8,JURNAL!I202,0)</f>
        <v>0</v>
      </c>
      <c r="G204" s="16">
        <f>IF(JURNAL!J202=$D$8,JURNAL!L202,0)</f>
        <v>0</v>
      </c>
      <c r="H204" s="16">
        <f t="shared" si="3"/>
        <v>0</v>
      </c>
      <c r="I204" s="221"/>
    </row>
    <row r="205" spans="2:11" s="218" customFormat="1" ht="11.25" hidden="1" customHeight="1" x14ac:dyDescent="0.2">
      <c r="B205" s="220"/>
      <c r="C205" s="216" t="str">
        <f>IF(F205-G205&lt;&gt;0,JURNAL!C203,"")</f>
        <v/>
      </c>
      <c r="D205" s="217" t="str">
        <f>IF(F205-G205&lt;&gt;0,JURNAL!E203,"")</f>
        <v/>
      </c>
      <c r="E205" s="15" t="str">
        <f>IF(F205-G205&lt;&gt;0,JURNAL!F203,"")</f>
        <v/>
      </c>
      <c r="F205" s="16">
        <f>IF(JURNAL!G203=$D$8,JURNAL!I203,0)</f>
        <v>0</v>
      </c>
      <c r="G205" s="16">
        <f>IF(JURNAL!J203=$D$8,JURNAL!L203,0)</f>
        <v>0</v>
      </c>
      <c r="H205" s="16">
        <f t="shared" si="3"/>
        <v>0</v>
      </c>
      <c r="I205" s="221"/>
    </row>
    <row r="206" spans="2:11" s="218" customFormat="1" ht="11.25" hidden="1" customHeight="1" x14ac:dyDescent="0.2">
      <c r="B206" s="220"/>
      <c r="C206" s="216" t="str">
        <f>IF(F206-G206&lt;&gt;0,JURNAL!C204,"")</f>
        <v/>
      </c>
      <c r="D206" s="217" t="str">
        <f>IF(F206-G206&lt;&gt;0,JURNAL!E204,"")</f>
        <v/>
      </c>
      <c r="E206" s="15" t="str">
        <f>IF(F206-G206&lt;&gt;0,JURNAL!F204,"")</f>
        <v/>
      </c>
      <c r="F206" s="16">
        <f>IF(JURNAL!G204=$D$8,JURNAL!I204,0)</f>
        <v>0</v>
      </c>
      <c r="G206" s="16">
        <f>IF(JURNAL!J204=$D$8,JURNAL!L204,0)</f>
        <v>0</v>
      </c>
      <c r="H206" s="16">
        <f t="shared" si="3"/>
        <v>0</v>
      </c>
      <c r="I206" s="221"/>
      <c r="K206" s="219"/>
    </row>
    <row r="207" spans="2:11" s="218" customFormat="1" ht="11.25" hidden="1" customHeight="1" x14ac:dyDescent="0.2">
      <c r="B207" s="220"/>
      <c r="C207" s="216" t="str">
        <f>IF(F207-G207&lt;&gt;0,JURNAL!C205,"")</f>
        <v/>
      </c>
      <c r="D207" s="217" t="str">
        <f>IF(F207-G207&lt;&gt;0,JURNAL!E205,"")</f>
        <v/>
      </c>
      <c r="E207" s="15" t="str">
        <f>IF(F207-G207&lt;&gt;0,JURNAL!F205,"")</f>
        <v/>
      </c>
      <c r="F207" s="16">
        <f>IF(JURNAL!G205=$D$8,JURNAL!I205,0)</f>
        <v>0</v>
      </c>
      <c r="G207" s="16">
        <f>IF(JURNAL!J205=$D$8,JURNAL!L205,0)</f>
        <v>0</v>
      </c>
      <c r="H207" s="16">
        <f t="shared" si="3"/>
        <v>0</v>
      </c>
      <c r="I207" s="221"/>
    </row>
    <row r="208" spans="2:11" s="218" customFormat="1" ht="11.25" hidden="1" customHeight="1" x14ac:dyDescent="0.2">
      <c r="B208" s="220"/>
      <c r="C208" s="216" t="str">
        <f>IF(F208-G208&lt;&gt;0,JURNAL!C206,"")</f>
        <v/>
      </c>
      <c r="D208" s="217" t="str">
        <f>IF(F208-G208&lt;&gt;0,JURNAL!E206,"")</f>
        <v/>
      </c>
      <c r="E208" s="15" t="str">
        <f>IF(F208-G208&lt;&gt;0,JURNAL!F206,"")</f>
        <v/>
      </c>
      <c r="F208" s="16">
        <f>IF(JURNAL!G206=$D$8,JURNAL!I206,0)</f>
        <v>0</v>
      </c>
      <c r="G208" s="16">
        <f>IF(JURNAL!J206=$D$8,JURNAL!L206,0)</f>
        <v>0</v>
      </c>
      <c r="H208" s="16">
        <f t="shared" ref="H208:H271" si="4">IF(OR(LEFT($D$8,1)="1",LEFT($D$8,1)="5"),(H207+F208-G208),(H207+G208-F208))</f>
        <v>0</v>
      </c>
      <c r="I208" s="221"/>
    </row>
    <row r="209" spans="2:9" s="218" customFormat="1" ht="11.25" hidden="1" customHeight="1" x14ac:dyDescent="0.2">
      <c r="B209" s="220"/>
      <c r="C209" s="216" t="str">
        <f>IF(F209-G209&lt;&gt;0,JURNAL!C207,"")</f>
        <v/>
      </c>
      <c r="D209" s="217" t="str">
        <f>IF(F209-G209&lt;&gt;0,JURNAL!E207,"")</f>
        <v/>
      </c>
      <c r="E209" s="15" t="str">
        <f>IF(F209-G209&lt;&gt;0,JURNAL!F207,"")</f>
        <v/>
      </c>
      <c r="F209" s="16">
        <f>IF(JURNAL!G207=$D$8,JURNAL!I207,0)</f>
        <v>0</v>
      </c>
      <c r="G209" s="16">
        <f>IF(JURNAL!J207=$D$8,JURNAL!L207,0)</f>
        <v>0</v>
      </c>
      <c r="H209" s="16">
        <f t="shared" si="4"/>
        <v>0</v>
      </c>
      <c r="I209" s="221"/>
    </row>
    <row r="210" spans="2:9" s="218" customFormat="1" ht="11.25" hidden="1" customHeight="1" x14ac:dyDescent="0.2">
      <c r="B210" s="220"/>
      <c r="C210" s="216" t="str">
        <f>IF(F210-G210&lt;&gt;0,JURNAL!C208,"")</f>
        <v/>
      </c>
      <c r="D210" s="217" t="str">
        <f>IF(F210-G210&lt;&gt;0,JURNAL!E208,"")</f>
        <v/>
      </c>
      <c r="E210" s="15" t="str">
        <f>IF(F210-G210&lt;&gt;0,JURNAL!F208,"")</f>
        <v/>
      </c>
      <c r="F210" s="16">
        <f>IF(JURNAL!G208=$D$8,JURNAL!I208,0)</f>
        <v>0</v>
      </c>
      <c r="G210" s="16">
        <f>IF(JURNAL!J208=$D$8,JURNAL!L208,0)</f>
        <v>0</v>
      </c>
      <c r="H210" s="16">
        <f t="shared" si="4"/>
        <v>0</v>
      </c>
      <c r="I210" s="221"/>
    </row>
    <row r="211" spans="2:9" s="218" customFormat="1" ht="11.25" hidden="1" customHeight="1" x14ac:dyDescent="0.2">
      <c r="B211" s="220"/>
      <c r="C211" s="216" t="str">
        <f>IF(F211-G211&lt;&gt;0,JURNAL!C209,"")</f>
        <v/>
      </c>
      <c r="D211" s="217" t="str">
        <f>IF(F211-G211&lt;&gt;0,JURNAL!E209,"")</f>
        <v/>
      </c>
      <c r="E211" s="15" t="str">
        <f>IF(F211-G211&lt;&gt;0,JURNAL!F209,"")</f>
        <v/>
      </c>
      <c r="F211" s="16">
        <f>IF(JURNAL!G209=$D$8,JURNAL!I209,0)</f>
        <v>0</v>
      </c>
      <c r="G211" s="16">
        <f>IF(JURNAL!J209=$D$8,JURNAL!L209,0)</f>
        <v>0</v>
      </c>
      <c r="H211" s="16">
        <f t="shared" si="4"/>
        <v>0</v>
      </c>
      <c r="I211" s="221"/>
    </row>
    <row r="212" spans="2:9" s="218" customFormat="1" ht="11.25" hidden="1" customHeight="1" x14ac:dyDescent="0.2">
      <c r="B212" s="220"/>
      <c r="C212" s="216" t="str">
        <f>IF(F212-G212&lt;&gt;0,JURNAL!C210,"")</f>
        <v/>
      </c>
      <c r="D212" s="217" t="str">
        <f>IF(F212-G212&lt;&gt;0,JURNAL!E210,"")</f>
        <v/>
      </c>
      <c r="E212" s="15" t="str">
        <f>IF(F212-G212&lt;&gt;0,JURNAL!F210,"")</f>
        <v/>
      </c>
      <c r="F212" s="16">
        <f>IF(JURNAL!G210=$D$8,JURNAL!I210,0)</f>
        <v>0</v>
      </c>
      <c r="G212" s="16">
        <f>IF(JURNAL!J210=$D$8,JURNAL!L210,0)</f>
        <v>0</v>
      </c>
      <c r="H212" s="16">
        <f t="shared" si="4"/>
        <v>0</v>
      </c>
      <c r="I212" s="221"/>
    </row>
    <row r="213" spans="2:9" s="218" customFormat="1" ht="11.25" hidden="1" customHeight="1" x14ac:dyDescent="0.2">
      <c r="B213" s="220"/>
      <c r="C213" s="216" t="str">
        <f>IF(F213-G213&lt;&gt;0,JURNAL!C211,"")</f>
        <v/>
      </c>
      <c r="D213" s="217" t="str">
        <f>IF(F213-G213&lt;&gt;0,JURNAL!E211,"")</f>
        <v/>
      </c>
      <c r="E213" s="15" t="str">
        <f>IF(F213-G213&lt;&gt;0,JURNAL!F211,"")</f>
        <v/>
      </c>
      <c r="F213" s="16">
        <f>IF(JURNAL!G211=$D$8,JURNAL!I211,0)</f>
        <v>0</v>
      </c>
      <c r="G213" s="16">
        <f>IF(JURNAL!J211=$D$8,JURNAL!L211,0)</f>
        <v>0</v>
      </c>
      <c r="H213" s="16">
        <f t="shared" si="4"/>
        <v>0</v>
      </c>
      <c r="I213" s="221"/>
    </row>
    <row r="214" spans="2:9" s="218" customFormat="1" ht="11.25" hidden="1" customHeight="1" x14ac:dyDescent="0.2">
      <c r="B214" s="220"/>
      <c r="C214" s="216" t="str">
        <f>IF(F214-G214&lt;&gt;0,JURNAL!C212,"")</f>
        <v/>
      </c>
      <c r="D214" s="217" t="str">
        <f>IF(F214-G214&lt;&gt;0,JURNAL!E212,"")</f>
        <v/>
      </c>
      <c r="E214" s="15" t="str">
        <f>IF(F214-G214&lt;&gt;0,JURNAL!F212,"")</f>
        <v/>
      </c>
      <c r="F214" s="16">
        <f>IF(JURNAL!G212=$D$8,JURNAL!I212,0)</f>
        <v>0</v>
      </c>
      <c r="G214" s="16">
        <f>IF(JURNAL!J212=$D$8,JURNAL!L212,0)</f>
        <v>0</v>
      </c>
      <c r="H214" s="16">
        <f t="shared" si="4"/>
        <v>0</v>
      </c>
      <c r="I214" s="221"/>
    </row>
    <row r="215" spans="2:9" s="218" customFormat="1" ht="11.25" hidden="1" customHeight="1" x14ac:dyDescent="0.2">
      <c r="B215" s="220"/>
      <c r="C215" s="216" t="str">
        <f>IF(F215-G215&lt;&gt;0,JURNAL!C213,"")</f>
        <v/>
      </c>
      <c r="D215" s="217" t="str">
        <f>IF(F215-G215&lt;&gt;0,JURNAL!E213,"")</f>
        <v/>
      </c>
      <c r="E215" s="15" t="str">
        <f>IF(F215-G215&lt;&gt;0,JURNAL!F213,"")</f>
        <v/>
      </c>
      <c r="F215" s="16">
        <f>IF(JURNAL!G213=$D$8,JURNAL!I213,0)</f>
        <v>0</v>
      </c>
      <c r="G215" s="16">
        <f>IF(JURNAL!J213=$D$8,JURNAL!L213,0)</f>
        <v>0</v>
      </c>
      <c r="H215" s="16">
        <f t="shared" si="4"/>
        <v>0</v>
      </c>
      <c r="I215" s="221"/>
    </row>
    <row r="216" spans="2:9" s="218" customFormat="1" ht="11.25" hidden="1" customHeight="1" x14ac:dyDescent="0.2">
      <c r="B216" s="220"/>
      <c r="C216" s="216" t="str">
        <f>IF(F216-G216&lt;&gt;0,JURNAL!C214,"")</f>
        <v/>
      </c>
      <c r="D216" s="217" t="str">
        <f>IF(F216-G216&lt;&gt;0,JURNAL!E214,"")</f>
        <v/>
      </c>
      <c r="E216" s="15" t="str">
        <f>IF(F216-G216&lt;&gt;0,JURNAL!F214,"")</f>
        <v/>
      </c>
      <c r="F216" s="16">
        <f>IF(JURNAL!G214=$D$8,JURNAL!I214,0)</f>
        <v>0</v>
      </c>
      <c r="G216" s="16">
        <f>IF(JURNAL!J214=$D$8,JURNAL!L214,0)</f>
        <v>0</v>
      </c>
      <c r="H216" s="16">
        <f t="shared" si="4"/>
        <v>0</v>
      </c>
      <c r="I216" s="221"/>
    </row>
    <row r="217" spans="2:9" s="218" customFormat="1" ht="11.25" hidden="1" customHeight="1" x14ac:dyDescent="0.2">
      <c r="B217" s="220"/>
      <c r="C217" s="216" t="str">
        <f>IF(F217-G217&lt;&gt;0,JURNAL!C215,"")</f>
        <v/>
      </c>
      <c r="D217" s="217" t="str">
        <f>IF(F217-G217&lt;&gt;0,JURNAL!E215,"")</f>
        <v/>
      </c>
      <c r="E217" s="15" t="str">
        <f>IF(F217-G217&lt;&gt;0,JURNAL!F215,"")</f>
        <v/>
      </c>
      <c r="F217" s="16">
        <f>IF(JURNAL!G215=$D$8,JURNAL!I215,0)</f>
        <v>0</v>
      </c>
      <c r="G217" s="16">
        <f>IF(JURNAL!J215=$D$8,JURNAL!L215,0)</f>
        <v>0</v>
      </c>
      <c r="H217" s="16">
        <f t="shared" si="4"/>
        <v>0</v>
      </c>
      <c r="I217" s="221"/>
    </row>
    <row r="218" spans="2:9" s="218" customFormat="1" ht="11.25" hidden="1" customHeight="1" x14ac:dyDescent="0.2">
      <c r="B218" s="220"/>
      <c r="C218" s="216" t="str">
        <f>IF(F218-G218&lt;&gt;0,JURNAL!C216,"")</f>
        <v/>
      </c>
      <c r="D218" s="217" t="str">
        <f>IF(F218-G218&lt;&gt;0,JURNAL!E216,"")</f>
        <v/>
      </c>
      <c r="E218" s="15" t="str">
        <f>IF(F218-G218&lt;&gt;0,JURNAL!F216,"")</f>
        <v/>
      </c>
      <c r="F218" s="16">
        <f>IF(JURNAL!G216=$D$8,JURNAL!I216,0)</f>
        <v>0</v>
      </c>
      <c r="G218" s="16">
        <f>IF(JURNAL!J216=$D$8,JURNAL!L216,0)</f>
        <v>0</v>
      </c>
      <c r="H218" s="16">
        <f t="shared" si="4"/>
        <v>0</v>
      </c>
      <c r="I218" s="221"/>
    </row>
    <row r="219" spans="2:9" s="218" customFormat="1" ht="11.25" hidden="1" customHeight="1" x14ac:dyDescent="0.2">
      <c r="B219" s="220"/>
      <c r="C219" s="216" t="str">
        <f>IF(F219-G219&lt;&gt;0,JURNAL!C217,"")</f>
        <v/>
      </c>
      <c r="D219" s="217" t="str">
        <f>IF(F219-G219&lt;&gt;0,JURNAL!E217,"")</f>
        <v/>
      </c>
      <c r="E219" s="15" t="str">
        <f>IF(F219-G219&lt;&gt;0,JURNAL!F217,"")</f>
        <v/>
      </c>
      <c r="F219" s="16">
        <f>IF(JURNAL!G217=$D$8,JURNAL!I217,0)</f>
        <v>0</v>
      </c>
      <c r="G219" s="16">
        <f>IF(JURNAL!J217=$D$8,JURNAL!L217,0)</f>
        <v>0</v>
      </c>
      <c r="H219" s="16">
        <f t="shared" si="4"/>
        <v>0</v>
      </c>
      <c r="I219" s="221"/>
    </row>
    <row r="220" spans="2:9" s="218" customFormat="1" ht="11.25" hidden="1" customHeight="1" x14ac:dyDescent="0.2">
      <c r="B220" s="220"/>
      <c r="C220" s="216" t="str">
        <f>IF(F220-G220&lt;&gt;0,JURNAL!C218,"")</f>
        <v/>
      </c>
      <c r="D220" s="217" t="str">
        <f>IF(F220-G220&lt;&gt;0,JURNAL!E218,"")</f>
        <v/>
      </c>
      <c r="E220" s="15" t="str">
        <f>IF(F220-G220&lt;&gt;0,JURNAL!F218,"")</f>
        <v/>
      </c>
      <c r="F220" s="16">
        <f>IF(JURNAL!G218=$D$8,JURNAL!I218,0)</f>
        <v>0</v>
      </c>
      <c r="G220" s="16">
        <f>IF(JURNAL!J218=$D$8,JURNAL!L218,0)</f>
        <v>0</v>
      </c>
      <c r="H220" s="16">
        <f t="shared" si="4"/>
        <v>0</v>
      </c>
      <c r="I220" s="221"/>
    </row>
    <row r="221" spans="2:9" s="218" customFormat="1" ht="11.25" hidden="1" customHeight="1" x14ac:dyDescent="0.2">
      <c r="B221" s="220"/>
      <c r="C221" s="216" t="str">
        <f>IF(F221-G221&lt;&gt;0,JURNAL!C219,"")</f>
        <v/>
      </c>
      <c r="D221" s="217" t="str">
        <f>IF(F221-G221&lt;&gt;0,JURNAL!E219,"")</f>
        <v/>
      </c>
      <c r="E221" s="15" t="str">
        <f>IF(F221-G221&lt;&gt;0,JURNAL!F219,"")</f>
        <v/>
      </c>
      <c r="F221" s="16">
        <f>IF(JURNAL!G219=$D$8,JURNAL!I219,0)</f>
        <v>0</v>
      </c>
      <c r="G221" s="16">
        <f>IF(JURNAL!J219=$D$8,JURNAL!L219,0)</f>
        <v>0</v>
      </c>
      <c r="H221" s="16">
        <f t="shared" si="4"/>
        <v>0</v>
      </c>
      <c r="I221" s="221"/>
    </row>
    <row r="222" spans="2:9" s="218" customFormat="1" ht="11.25" hidden="1" customHeight="1" x14ac:dyDescent="0.2">
      <c r="B222" s="220"/>
      <c r="C222" s="216" t="str">
        <f>IF(F222-G222&lt;&gt;0,JURNAL!C220,"")</f>
        <v/>
      </c>
      <c r="D222" s="217" t="str">
        <f>IF(F222-G222&lt;&gt;0,JURNAL!E220,"")</f>
        <v/>
      </c>
      <c r="E222" s="15" t="str">
        <f>IF(F222-G222&lt;&gt;0,JURNAL!F220,"")</f>
        <v/>
      </c>
      <c r="F222" s="16">
        <f>IF(JURNAL!G220=$D$8,JURNAL!I220,0)</f>
        <v>0</v>
      </c>
      <c r="G222" s="16">
        <f>IF(JURNAL!J220=$D$8,JURNAL!L220,0)</f>
        <v>0</v>
      </c>
      <c r="H222" s="16">
        <f t="shared" si="4"/>
        <v>0</v>
      </c>
      <c r="I222" s="221"/>
    </row>
    <row r="223" spans="2:9" s="218" customFormat="1" ht="11.25" hidden="1" customHeight="1" x14ac:dyDescent="0.2">
      <c r="B223" s="220"/>
      <c r="C223" s="216" t="str">
        <f>IF(F223-G223&lt;&gt;0,JURNAL!C221,"")</f>
        <v/>
      </c>
      <c r="D223" s="217" t="str">
        <f>IF(F223-G223&lt;&gt;0,JURNAL!E221,"")</f>
        <v/>
      </c>
      <c r="E223" s="15" t="str">
        <f>IF(F223-G223&lt;&gt;0,JURNAL!F221,"")</f>
        <v/>
      </c>
      <c r="F223" s="16">
        <f>IF(JURNAL!G221=$D$8,JURNAL!I221,0)</f>
        <v>0</v>
      </c>
      <c r="G223" s="16">
        <f>IF(JURNAL!J221=$D$8,JURNAL!L221,0)</f>
        <v>0</v>
      </c>
      <c r="H223" s="16">
        <f t="shared" si="4"/>
        <v>0</v>
      </c>
      <c r="I223" s="221"/>
    </row>
    <row r="224" spans="2:9" s="218" customFormat="1" ht="11.25" hidden="1" customHeight="1" x14ac:dyDescent="0.2">
      <c r="B224" s="220"/>
      <c r="C224" s="216" t="str">
        <f>IF(F224-G224&lt;&gt;0,JURNAL!C222,"")</f>
        <v/>
      </c>
      <c r="D224" s="217" t="str">
        <f>IF(F224-G224&lt;&gt;0,JURNAL!E222,"")</f>
        <v/>
      </c>
      <c r="E224" s="15" t="str">
        <f>IF(F224-G224&lt;&gt;0,JURNAL!F222,"")</f>
        <v/>
      </c>
      <c r="F224" s="16">
        <f>IF(JURNAL!G222=$D$8,JURNAL!I222,0)</f>
        <v>0</v>
      </c>
      <c r="G224" s="16">
        <f>IF(JURNAL!J222=$D$8,JURNAL!L222,0)</f>
        <v>0</v>
      </c>
      <c r="H224" s="16">
        <f t="shared" si="4"/>
        <v>0</v>
      </c>
      <c r="I224" s="221"/>
    </row>
    <row r="225" spans="2:11" s="218" customFormat="1" ht="11.25" hidden="1" customHeight="1" x14ac:dyDescent="0.2">
      <c r="B225" s="220"/>
      <c r="C225" s="216" t="str">
        <f>IF(F225-G225&lt;&gt;0,JURNAL!C223,"")</f>
        <v/>
      </c>
      <c r="D225" s="217" t="str">
        <f>IF(F225-G225&lt;&gt;0,JURNAL!E223,"")</f>
        <v/>
      </c>
      <c r="E225" s="15" t="str">
        <f>IF(F225-G225&lt;&gt;0,JURNAL!F223,"")</f>
        <v/>
      </c>
      <c r="F225" s="16">
        <f>IF(JURNAL!G223=$D$8,JURNAL!I223,0)</f>
        <v>0</v>
      </c>
      <c r="G225" s="16">
        <f>IF(JURNAL!J223=$D$8,JURNAL!L223,0)</f>
        <v>0</v>
      </c>
      <c r="H225" s="16">
        <f t="shared" si="4"/>
        <v>0</v>
      </c>
      <c r="I225" s="221"/>
      <c r="K225" s="219"/>
    </row>
    <row r="226" spans="2:11" s="218" customFormat="1" ht="11.25" hidden="1" customHeight="1" x14ac:dyDescent="0.2">
      <c r="B226" s="220"/>
      <c r="C226" s="216" t="str">
        <f>IF(F226-G226&lt;&gt;0,JURNAL!C224,"")</f>
        <v/>
      </c>
      <c r="D226" s="217" t="str">
        <f>IF(F226-G226&lt;&gt;0,JURNAL!E224,"")</f>
        <v/>
      </c>
      <c r="E226" s="15" t="str">
        <f>IF(F226-G226&lt;&gt;0,JURNAL!F224,"")</f>
        <v/>
      </c>
      <c r="F226" s="16">
        <f>IF(JURNAL!G224=$D$8,JURNAL!I224,0)</f>
        <v>0</v>
      </c>
      <c r="G226" s="16">
        <f>IF(JURNAL!J224=$D$8,JURNAL!L224,0)</f>
        <v>0</v>
      </c>
      <c r="H226" s="16">
        <f t="shared" si="4"/>
        <v>0</v>
      </c>
      <c r="I226" s="221"/>
    </row>
    <row r="227" spans="2:11" s="218" customFormat="1" ht="11.25" hidden="1" customHeight="1" x14ac:dyDescent="0.2">
      <c r="B227" s="220"/>
      <c r="C227" s="216" t="str">
        <f>IF(F227-G227&lt;&gt;0,JURNAL!C225,"")</f>
        <v/>
      </c>
      <c r="D227" s="217" t="str">
        <f>IF(F227-G227&lt;&gt;0,JURNAL!E225,"")</f>
        <v/>
      </c>
      <c r="E227" s="15" t="str">
        <f>IF(F227-G227&lt;&gt;0,JURNAL!F225,"")</f>
        <v/>
      </c>
      <c r="F227" s="16">
        <f>IF(JURNAL!G225=$D$8,JURNAL!I225,0)</f>
        <v>0</v>
      </c>
      <c r="G227" s="16">
        <f>IF(JURNAL!J225=$D$8,JURNAL!L225,0)</f>
        <v>0</v>
      </c>
      <c r="H227" s="16">
        <f t="shared" si="4"/>
        <v>0</v>
      </c>
      <c r="I227" s="221"/>
    </row>
    <row r="228" spans="2:11" s="218" customFormat="1" ht="11.25" hidden="1" customHeight="1" x14ac:dyDescent="0.2">
      <c r="B228" s="220"/>
      <c r="C228" s="216" t="str">
        <f>IF(F228-G228&lt;&gt;0,JURNAL!C226,"")</f>
        <v/>
      </c>
      <c r="D228" s="217" t="str">
        <f>IF(F228-G228&lt;&gt;0,JURNAL!E226,"")</f>
        <v/>
      </c>
      <c r="E228" s="15" t="str">
        <f>IF(F228-G228&lt;&gt;0,JURNAL!F226,"")</f>
        <v/>
      </c>
      <c r="F228" s="16">
        <f>IF(JURNAL!G226=$D$8,JURNAL!I226,0)</f>
        <v>0</v>
      </c>
      <c r="G228" s="16">
        <f>IF(JURNAL!J226=$D$8,JURNAL!L226,0)</f>
        <v>0</v>
      </c>
      <c r="H228" s="16">
        <f t="shared" si="4"/>
        <v>0</v>
      </c>
      <c r="I228" s="221"/>
      <c r="K228" s="219"/>
    </row>
    <row r="229" spans="2:11" s="218" customFormat="1" ht="11.25" hidden="1" customHeight="1" x14ac:dyDescent="0.2">
      <c r="B229" s="220"/>
      <c r="C229" s="216" t="str">
        <f>IF(F229-G229&lt;&gt;0,JURNAL!C227,"")</f>
        <v/>
      </c>
      <c r="D229" s="217" t="str">
        <f>IF(F229-G229&lt;&gt;0,JURNAL!E227,"")</f>
        <v/>
      </c>
      <c r="E229" s="15" t="str">
        <f>IF(F229-G229&lt;&gt;0,JURNAL!F227,"")</f>
        <v/>
      </c>
      <c r="F229" s="16">
        <f>IF(JURNAL!G227=$D$8,JURNAL!I227,0)</f>
        <v>0</v>
      </c>
      <c r="G229" s="16">
        <f>IF(JURNAL!J227=$D$8,JURNAL!L227,0)</f>
        <v>0</v>
      </c>
      <c r="H229" s="16">
        <f t="shared" si="4"/>
        <v>0</v>
      </c>
      <c r="I229" s="221"/>
    </row>
    <row r="230" spans="2:11" s="218" customFormat="1" ht="11.25" hidden="1" customHeight="1" x14ac:dyDescent="0.2">
      <c r="B230" s="220"/>
      <c r="C230" s="216" t="str">
        <f>IF(F230-G230&lt;&gt;0,JURNAL!C228,"")</f>
        <v/>
      </c>
      <c r="D230" s="217" t="str">
        <f>IF(F230-G230&lt;&gt;0,JURNAL!E228,"")</f>
        <v/>
      </c>
      <c r="E230" s="15" t="str">
        <f>IF(F230-G230&lt;&gt;0,JURNAL!F228,"")</f>
        <v/>
      </c>
      <c r="F230" s="16">
        <f>IF(JURNAL!G228=$D$8,JURNAL!I228,0)</f>
        <v>0</v>
      </c>
      <c r="G230" s="16">
        <f>IF(JURNAL!J228=$D$8,JURNAL!L228,0)</f>
        <v>0</v>
      </c>
      <c r="H230" s="16">
        <f t="shared" si="4"/>
        <v>0</v>
      </c>
      <c r="I230" s="221"/>
      <c r="K230" s="219"/>
    </row>
    <row r="231" spans="2:11" s="218" customFormat="1" ht="11.25" hidden="1" customHeight="1" x14ac:dyDescent="0.2">
      <c r="B231" s="220"/>
      <c r="C231" s="216" t="str">
        <f>IF(F231-G231&lt;&gt;0,JURNAL!C229,"")</f>
        <v/>
      </c>
      <c r="D231" s="217" t="str">
        <f>IF(F231-G231&lt;&gt;0,JURNAL!E229,"")</f>
        <v/>
      </c>
      <c r="E231" s="15" t="str">
        <f>IF(F231-G231&lt;&gt;0,JURNAL!F229,"")</f>
        <v/>
      </c>
      <c r="F231" s="16">
        <f>IF(JURNAL!G229=$D$8,JURNAL!I229,0)</f>
        <v>0</v>
      </c>
      <c r="G231" s="16">
        <f>IF(JURNAL!J229=$D$8,JURNAL!L229,0)</f>
        <v>0</v>
      </c>
      <c r="H231" s="16">
        <f t="shared" si="4"/>
        <v>0</v>
      </c>
      <c r="I231" s="221"/>
    </row>
    <row r="232" spans="2:11" s="218" customFormat="1" ht="11.25" hidden="1" customHeight="1" x14ac:dyDescent="0.2">
      <c r="B232" s="220"/>
      <c r="C232" s="216" t="str">
        <f>IF(F232-G232&lt;&gt;0,JURNAL!C230,"")</f>
        <v/>
      </c>
      <c r="D232" s="217" t="str">
        <f>IF(F232-G232&lt;&gt;0,JURNAL!E230,"")</f>
        <v/>
      </c>
      <c r="E232" s="15" t="str">
        <f>IF(F232-G232&lt;&gt;0,JURNAL!F230,"")</f>
        <v/>
      </c>
      <c r="F232" s="16">
        <f>IF(JURNAL!G230=$D$8,JURNAL!I230,0)</f>
        <v>0</v>
      </c>
      <c r="G232" s="16">
        <f>IF(JURNAL!J230=$D$8,JURNAL!L230,0)</f>
        <v>0</v>
      </c>
      <c r="H232" s="16">
        <f t="shared" si="4"/>
        <v>0</v>
      </c>
      <c r="I232" s="221"/>
    </row>
    <row r="233" spans="2:11" s="218" customFormat="1" ht="11.25" hidden="1" customHeight="1" x14ac:dyDescent="0.2">
      <c r="B233" s="220"/>
      <c r="C233" s="216" t="str">
        <f>IF(F233-G233&lt;&gt;0,JURNAL!C231,"")</f>
        <v/>
      </c>
      <c r="D233" s="217" t="str">
        <f>IF(F233-G233&lt;&gt;0,JURNAL!E231,"")</f>
        <v/>
      </c>
      <c r="E233" s="15" t="str">
        <f>IF(F233-G233&lt;&gt;0,JURNAL!F231,"")</f>
        <v/>
      </c>
      <c r="F233" s="16">
        <f>IF(JURNAL!G231=$D$8,JURNAL!I231,0)</f>
        <v>0</v>
      </c>
      <c r="G233" s="16">
        <f>IF(JURNAL!J231=$D$8,JURNAL!L231,0)</f>
        <v>0</v>
      </c>
      <c r="H233" s="16">
        <f t="shared" si="4"/>
        <v>0</v>
      </c>
      <c r="I233" s="221"/>
    </row>
    <row r="234" spans="2:11" s="218" customFormat="1" ht="11.25" hidden="1" customHeight="1" x14ac:dyDescent="0.2">
      <c r="B234" s="220"/>
      <c r="C234" s="216" t="str">
        <f>IF(F234-G234&lt;&gt;0,JURNAL!C232,"")</f>
        <v/>
      </c>
      <c r="D234" s="217" t="str">
        <f>IF(F234-G234&lt;&gt;0,JURNAL!E232,"")</f>
        <v/>
      </c>
      <c r="E234" s="15" t="str">
        <f>IF(F234-G234&lt;&gt;0,JURNAL!F232,"")</f>
        <v/>
      </c>
      <c r="F234" s="16">
        <f>IF(JURNAL!G232=$D$8,JURNAL!I232,0)</f>
        <v>0</v>
      </c>
      <c r="G234" s="16">
        <f>IF(JURNAL!J232=$D$8,JURNAL!L232,0)</f>
        <v>0</v>
      </c>
      <c r="H234" s="16">
        <f t="shared" si="4"/>
        <v>0</v>
      </c>
      <c r="I234" s="221"/>
    </row>
    <row r="235" spans="2:11" s="218" customFormat="1" ht="11.25" hidden="1" customHeight="1" x14ac:dyDescent="0.2">
      <c r="B235" s="220"/>
      <c r="C235" s="216" t="str">
        <f>IF(F235-G235&lt;&gt;0,JURNAL!C233,"")</f>
        <v/>
      </c>
      <c r="D235" s="217" t="str">
        <f>IF(F235-G235&lt;&gt;0,JURNAL!E233,"")</f>
        <v/>
      </c>
      <c r="E235" s="15" t="str">
        <f>IF(F235-G235&lt;&gt;0,JURNAL!F233,"")</f>
        <v/>
      </c>
      <c r="F235" s="16">
        <f>IF(JURNAL!G233=$D$8,JURNAL!I233,0)</f>
        <v>0</v>
      </c>
      <c r="G235" s="16">
        <f>IF(JURNAL!J233=$D$8,JURNAL!L233,0)</f>
        <v>0</v>
      </c>
      <c r="H235" s="16">
        <f t="shared" si="4"/>
        <v>0</v>
      </c>
      <c r="I235" s="221"/>
    </row>
    <row r="236" spans="2:11" s="218" customFormat="1" ht="11.25" hidden="1" customHeight="1" x14ac:dyDescent="0.2">
      <c r="B236" s="220"/>
      <c r="C236" s="216" t="str">
        <f>IF(F236-G236&lt;&gt;0,JURNAL!C234,"")</f>
        <v/>
      </c>
      <c r="D236" s="217" t="str">
        <f>IF(F236-G236&lt;&gt;0,JURNAL!E234,"")</f>
        <v/>
      </c>
      <c r="E236" s="15" t="str">
        <f>IF(F236-G236&lt;&gt;0,JURNAL!F234,"")</f>
        <v/>
      </c>
      <c r="F236" s="16">
        <f>IF(JURNAL!G234=$D$8,JURNAL!I234,0)</f>
        <v>0</v>
      </c>
      <c r="G236" s="16">
        <f>IF(JURNAL!J234=$D$8,JURNAL!L234,0)</f>
        <v>0</v>
      </c>
      <c r="H236" s="16">
        <f t="shared" si="4"/>
        <v>0</v>
      </c>
      <c r="I236" s="221"/>
    </row>
    <row r="237" spans="2:11" s="218" customFormat="1" ht="11.25" hidden="1" customHeight="1" x14ac:dyDescent="0.2">
      <c r="B237" s="220"/>
      <c r="C237" s="216" t="str">
        <f>IF(F237-G237&lt;&gt;0,JURNAL!C235,"")</f>
        <v/>
      </c>
      <c r="D237" s="217" t="str">
        <f>IF(F237-G237&lt;&gt;0,JURNAL!E235,"")</f>
        <v/>
      </c>
      <c r="E237" s="15" t="str">
        <f>IF(F237-G237&lt;&gt;0,JURNAL!F235,"")</f>
        <v/>
      </c>
      <c r="F237" s="16">
        <f>IF(JURNAL!G235=$D$8,JURNAL!I235,0)</f>
        <v>0</v>
      </c>
      <c r="G237" s="16">
        <f>IF(JURNAL!J235=$D$8,JURNAL!L235,0)</f>
        <v>0</v>
      </c>
      <c r="H237" s="16">
        <f t="shared" si="4"/>
        <v>0</v>
      </c>
      <c r="I237" s="221"/>
    </row>
    <row r="238" spans="2:11" s="218" customFormat="1" ht="11.25" hidden="1" customHeight="1" x14ac:dyDescent="0.2">
      <c r="B238" s="220"/>
      <c r="C238" s="216" t="str">
        <f>IF(F238-G238&lt;&gt;0,JURNAL!C236,"")</f>
        <v/>
      </c>
      <c r="D238" s="217" t="str">
        <f>IF(F238-G238&lt;&gt;0,JURNAL!E236,"")</f>
        <v/>
      </c>
      <c r="E238" s="15" t="str">
        <f>IF(F238-G238&lt;&gt;0,JURNAL!F236,"")</f>
        <v/>
      </c>
      <c r="F238" s="16">
        <f>IF(JURNAL!G236=$D$8,JURNAL!I236,0)</f>
        <v>0</v>
      </c>
      <c r="G238" s="16">
        <f>IF(JURNAL!J236=$D$8,JURNAL!L236,0)</f>
        <v>0</v>
      </c>
      <c r="H238" s="16">
        <f t="shared" si="4"/>
        <v>0</v>
      </c>
      <c r="I238" s="221"/>
    </row>
    <row r="239" spans="2:11" s="218" customFormat="1" ht="11.25" hidden="1" customHeight="1" x14ac:dyDescent="0.2">
      <c r="B239" s="220"/>
      <c r="C239" s="216" t="str">
        <f>IF(F239-G239&lt;&gt;0,JURNAL!C237,"")</f>
        <v/>
      </c>
      <c r="D239" s="217" t="str">
        <f>IF(F239-G239&lt;&gt;0,JURNAL!E237,"")</f>
        <v/>
      </c>
      <c r="E239" s="15" t="str">
        <f>IF(F239-G239&lt;&gt;0,JURNAL!F237,"")</f>
        <v/>
      </c>
      <c r="F239" s="16">
        <f>IF(JURNAL!G237=$D$8,JURNAL!I237,0)</f>
        <v>0</v>
      </c>
      <c r="G239" s="16">
        <f>IF(JURNAL!J237=$D$8,JURNAL!L237,0)</f>
        <v>0</v>
      </c>
      <c r="H239" s="16">
        <f t="shared" si="4"/>
        <v>0</v>
      </c>
      <c r="I239" s="221"/>
    </row>
    <row r="240" spans="2:11" s="218" customFormat="1" ht="11.25" hidden="1" customHeight="1" x14ac:dyDescent="0.2">
      <c r="B240" s="220"/>
      <c r="C240" s="216" t="str">
        <f>IF(F240-G240&lt;&gt;0,JURNAL!C238,"")</f>
        <v/>
      </c>
      <c r="D240" s="217" t="str">
        <f>IF(F240-G240&lt;&gt;0,JURNAL!E238,"")</f>
        <v/>
      </c>
      <c r="E240" s="15" t="str">
        <f>IF(F240-G240&lt;&gt;0,JURNAL!F238,"")</f>
        <v/>
      </c>
      <c r="F240" s="16">
        <f>IF(JURNAL!G238=$D$8,JURNAL!I238,0)</f>
        <v>0</v>
      </c>
      <c r="G240" s="16">
        <f>IF(JURNAL!J238=$D$8,JURNAL!L238,0)</f>
        <v>0</v>
      </c>
      <c r="H240" s="16">
        <f t="shared" si="4"/>
        <v>0</v>
      </c>
      <c r="I240" s="221"/>
      <c r="K240" s="222"/>
    </row>
    <row r="241" spans="2:11" s="218" customFormat="1" ht="11.25" hidden="1" customHeight="1" x14ac:dyDescent="0.2">
      <c r="B241" s="220"/>
      <c r="C241" s="216" t="str">
        <f>IF(F241-G241&lt;&gt;0,JURNAL!C239,"")</f>
        <v/>
      </c>
      <c r="D241" s="217" t="str">
        <f>IF(F241-G241&lt;&gt;0,JURNAL!E239,"")</f>
        <v/>
      </c>
      <c r="E241" s="15" t="str">
        <f>IF(F241-G241&lt;&gt;0,JURNAL!F239,"")</f>
        <v/>
      </c>
      <c r="F241" s="16">
        <f>IF(JURNAL!G239=$D$8,JURNAL!I239,0)</f>
        <v>0</v>
      </c>
      <c r="G241" s="16">
        <f>IF(JURNAL!J239=$D$8,JURNAL!L239,0)</f>
        <v>0</v>
      </c>
      <c r="H241" s="16">
        <f t="shared" si="4"/>
        <v>0</v>
      </c>
      <c r="I241" s="221"/>
    </row>
    <row r="242" spans="2:11" s="218" customFormat="1" ht="11.25" hidden="1" customHeight="1" x14ac:dyDescent="0.2">
      <c r="B242" s="220"/>
      <c r="C242" s="216" t="str">
        <f>IF(F242-G242&lt;&gt;0,JURNAL!C240,"")</f>
        <v/>
      </c>
      <c r="D242" s="217" t="str">
        <f>IF(F242-G242&lt;&gt;0,JURNAL!E240,"")</f>
        <v/>
      </c>
      <c r="E242" s="15" t="str">
        <f>IF(F242-G242&lt;&gt;0,JURNAL!F240,"")</f>
        <v/>
      </c>
      <c r="F242" s="16">
        <f>IF(JURNAL!G240=$D$8,JURNAL!I240,0)</f>
        <v>0</v>
      </c>
      <c r="G242" s="16">
        <f>IF(JURNAL!J240=$D$8,JURNAL!L240,0)</f>
        <v>0</v>
      </c>
      <c r="H242" s="16">
        <f t="shared" si="4"/>
        <v>0</v>
      </c>
      <c r="I242" s="221"/>
      <c r="K242" s="219"/>
    </row>
    <row r="243" spans="2:11" s="218" customFormat="1" ht="11.25" hidden="1" customHeight="1" x14ac:dyDescent="0.2">
      <c r="B243" s="220"/>
      <c r="C243" s="216" t="str">
        <f>IF(F243-G243&lt;&gt;0,JURNAL!C241,"")</f>
        <v/>
      </c>
      <c r="D243" s="217" t="str">
        <f>IF(F243-G243&lt;&gt;0,JURNAL!E241,"")</f>
        <v/>
      </c>
      <c r="E243" s="15" t="str">
        <f>IF(F243-G243&lt;&gt;0,JURNAL!F241,"")</f>
        <v/>
      </c>
      <c r="F243" s="16">
        <f>IF(JURNAL!G241=$D$8,JURNAL!I241,0)</f>
        <v>0</v>
      </c>
      <c r="G243" s="16">
        <f>IF(JURNAL!J241=$D$8,JURNAL!L241,0)</f>
        <v>0</v>
      </c>
      <c r="H243" s="16">
        <f t="shared" si="4"/>
        <v>0</v>
      </c>
      <c r="I243" s="221"/>
    </row>
    <row r="244" spans="2:11" s="218" customFormat="1" ht="11.25" hidden="1" customHeight="1" x14ac:dyDescent="0.2">
      <c r="B244" s="220"/>
      <c r="C244" s="216" t="str">
        <f>IF(F244-G244&lt;&gt;0,JURNAL!C242,"")</f>
        <v/>
      </c>
      <c r="D244" s="217" t="str">
        <f>IF(F244-G244&lt;&gt;0,JURNAL!E242,"")</f>
        <v/>
      </c>
      <c r="E244" s="15" t="str">
        <f>IF(F244-G244&lt;&gt;0,JURNAL!F242,"")</f>
        <v/>
      </c>
      <c r="F244" s="16">
        <f>IF(JURNAL!G242=$D$8,JURNAL!I242,0)</f>
        <v>0</v>
      </c>
      <c r="G244" s="16">
        <f>IF(JURNAL!J242=$D$8,JURNAL!L242,0)</f>
        <v>0</v>
      </c>
      <c r="H244" s="16">
        <f t="shared" si="4"/>
        <v>0</v>
      </c>
      <c r="I244" s="221"/>
      <c r="K244" s="219"/>
    </row>
    <row r="245" spans="2:11" s="218" customFormat="1" ht="11.25" hidden="1" customHeight="1" x14ac:dyDescent="0.2">
      <c r="B245" s="220"/>
      <c r="C245" s="216" t="str">
        <f>IF(F245-G245&lt;&gt;0,JURNAL!C243,"")</f>
        <v/>
      </c>
      <c r="D245" s="217" t="str">
        <f>IF(F245-G245&lt;&gt;0,JURNAL!E243,"")</f>
        <v/>
      </c>
      <c r="E245" s="15" t="str">
        <f>IF(F245-G245&lt;&gt;0,JURNAL!F243,"")</f>
        <v/>
      </c>
      <c r="F245" s="16">
        <f>IF(JURNAL!G243=$D$8,JURNAL!I243,0)</f>
        <v>0</v>
      </c>
      <c r="G245" s="16">
        <f>IF(JURNAL!J243=$D$8,JURNAL!L243,0)</f>
        <v>0</v>
      </c>
      <c r="H245" s="16">
        <f t="shared" si="4"/>
        <v>0</v>
      </c>
      <c r="I245" s="221"/>
    </row>
    <row r="246" spans="2:11" s="218" customFormat="1" ht="11.25" hidden="1" customHeight="1" x14ac:dyDescent="0.2">
      <c r="B246" s="220"/>
      <c r="C246" s="216" t="str">
        <f>IF(F246-G246&lt;&gt;0,JURNAL!C244,"")</f>
        <v/>
      </c>
      <c r="D246" s="217" t="str">
        <f>IF(F246-G246&lt;&gt;0,JURNAL!E244,"")</f>
        <v/>
      </c>
      <c r="E246" s="15" t="str">
        <f>IF(F246-G246&lt;&gt;0,JURNAL!F244,"")</f>
        <v/>
      </c>
      <c r="F246" s="16">
        <f>IF(JURNAL!G244=$D$8,JURNAL!I244,0)</f>
        <v>0</v>
      </c>
      <c r="G246" s="16">
        <f>IF(JURNAL!J244=$D$8,JURNAL!L244,0)</f>
        <v>0</v>
      </c>
      <c r="H246" s="16">
        <f t="shared" si="4"/>
        <v>0</v>
      </c>
      <c r="I246" s="221"/>
    </row>
    <row r="247" spans="2:11" s="218" customFormat="1" ht="11.25" hidden="1" customHeight="1" x14ac:dyDescent="0.2">
      <c r="B247" s="220"/>
      <c r="C247" s="216" t="str">
        <f>IF(F247-G247&lt;&gt;0,JURNAL!C245,"")</f>
        <v/>
      </c>
      <c r="D247" s="217" t="str">
        <f>IF(F247-G247&lt;&gt;0,JURNAL!E245,"")</f>
        <v/>
      </c>
      <c r="E247" s="15" t="str">
        <f>IF(F247-G247&lt;&gt;0,JURNAL!F245,"")</f>
        <v/>
      </c>
      <c r="F247" s="16">
        <f>IF(JURNAL!G245=$D$8,JURNAL!I245,0)</f>
        <v>0</v>
      </c>
      <c r="G247" s="16">
        <f>IF(JURNAL!J245=$D$8,JURNAL!L245,0)</f>
        <v>0</v>
      </c>
      <c r="H247" s="16">
        <f t="shared" si="4"/>
        <v>0</v>
      </c>
      <c r="I247" s="221"/>
    </row>
    <row r="248" spans="2:11" s="218" customFormat="1" ht="11.25" hidden="1" customHeight="1" x14ac:dyDescent="0.2">
      <c r="B248" s="220"/>
      <c r="C248" s="216" t="str">
        <f>IF(F248-G248&lt;&gt;0,JURNAL!C246,"")</f>
        <v/>
      </c>
      <c r="D248" s="217" t="str">
        <f>IF(F248-G248&lt;&gt;0,JURNAL!E246,"")</f>
        <v/>
      </c>
      <c r="E248" s="15" t="str">
        <f>IF(F248-G248&lt;&gt;0,JURNAL!F246,"")</f>
        <v/>
      </c>
      <c r="F248" s="16">
        <f>IF(JURNAL!G246=$D$8,JURNAL!I246,0)</f>
        <v>0</v>
      </c>
      <c r="G248" s="16">
        <f>IF(JURNAL!J246=$D$8,JURNAL!L246,0)</f>
        <v>0</v>
      </c>
      <c r="H248" s="16">
        <f t="shared" si="4"/>
        <v>0</v>
      </c>
      <c r="I248" s="221"/>
    </row>
    <row r="249" spans="2:11" s="218" customFormat="1" ht="11.25" hidden="1" customHeight="1" x14ac:dyDescent="0.2">
      <c r="B249" s="220"/>
      <c r="C249" s="216" t="str">
        <f>IF(F249-G249&lt;&gt;0,JURNAL!C247,"")</f>
        <v/>
      </c>
      <c r="D249" s="217" t="str">
        <f>IF(F249-G249&lt;&gt;0,JURNAL!E247,"")</f>
        <v/>
      </c>
      <c r="E249" s="15" t="str">
        <f>IF(F249-G249&lt;&gt;0,JURNAL!F247,"")</f>
        <v/>
      </c>
      <c r="F249" s="16">
        <f>IF(JURNAL!G247=$D$8,JURNAL!I247,0)</f>
        <v>0</v>
      </c>
      <c r="G249" s="16">
        <f>IF(JURNAL!J247=$D$8,JURNAL!L247,0)</f>
        <v>0</v>
      </c>
      <c r="H249" s="16">
        <f t="shared" si="4"/>
        <v>0</v>
      </c>
      <c r="I249" s="221"/>
    </row>
    <row r="250" spans="2:11" s="218" customFormat="1" ht="11.25" hidden="1" customHeight="1" x14ac:dyDescent="0.2">
      <c r="B250" s="220"/>
      <c r="C250" s="216" t="str">
        <f>IF(F250-G250&lt;&gt;0,JURNAL!C248,"")</f>
        <v/>
      </c>
      <c r="D250" s="217" t="str">
        <f>IF(F250-G250&lt;&gt;0,JURNAL!E248,"")</f>
        <v/>
      </c>
      <c r="E250" s="15" t="str">
        <f>IF(F250-G250&lt;&gt;0,JURNAL!F248,"")</f>
        <v/>
      </c>
      <c r="F250" s="16">
        <f>IF(JURNAL!G248=$D$8,JURNAL!I248,0)</f>
        <v>0</v>
      </c>
      <c r="G250" s="16">
        <f>IF(JURNAL!J248=$D$8,JURNAL!L248,0)</f>
        <v>0</v>
      </c>
      <c r="H250" s="16">
        <f t="shared" si="4"/>
        <v>0</v>
      </c>
      <c r="I250" s="221"/>
    </row>
    <row r="251" spans="2:11" s="218" customFormat="1" ht="11.25" hidden="1" customHeight="1" x14ac:dyDescent="0.2">
      <c r="B251" s="220"/>
      <c r="C251" s="216" t="str">
        <f>IF(F251-G251&lt;&gt;0,JURNAL!C249,"")</f>
        <v/>
      </c>
      <c r="D251" s="217" t="str">
        <f>IF(F251-G251&lt;&gt;0,JURNAL!E249,"")</f>
        <v/>
      </c>
      <c r="E251" s="15" t="str">
        <f>IF(F251-G251&lt;&gt;0,JURNAL!F249,"")</f>
        <v/>
      </c>
      <c r="F251" s="16">
        <f>IF(JURNAL!G249=$D$8,JURNAL!I249,0)</f>
        <v>0</v>
      </c>
      <c r="G251" s="16">
        <f>IF(JURNAL!J249=$D$8,JURNAL!L249,0)</f>
        <v>0</v>
      </c>
      <c r="H251" s="16">
        <f t="shared" si="4"/>
        <v>0</v>
      </c>
      <c r="I251" s="221"/>
    </row>
    <row r="252" spans="2:11" s="218" customFormat="1" ht="11.25" hidden="1" customHeight="1" x14ac:dyDescent="0.2">
      <c r="B252" s="220"/>
      <c r="C252" s="216" t="str">
        <f>IF(F252-G252&lt;&gt;0,JURNAL!C250,"")</f>
        <v/>
      </c>
      <c r="D252" s="217" t="str">
        <f>IF(F252-G252&lt;&gt;0,JURNAL!E250,"")</f>
        <v/>
      </c>
      <c r="E252" s="15" t="str">
        <f>IF(F252-G252&lt;&gt;0,JURNAL!F250,"")</f>
        <v/>
      </c>
      <c r="F252" s="16">
        <f>IF(JURNAL!G250=$D$8,JURNAL!I250,0)</f>
        <v>0</v>
      </c>
      <c r="G252" s="16">
        <f>IF(JURNAL!J250=$D$8,JURNAL!L250,0)</f>
        <v>0</v>
      </c>
      <c r="H252" s="16">
        <f t="shared" si="4"/>
        <v>0</v>
      </c>
      <c r="I252" s="221"/>
    </row>
    <row r="253" spans="2:11" s="218" customFormat="1" ht="11.25" hidden="1" customHeight="1" x14ac:dyDescent="0.2">
      <c r="B253" s="220"/>
      <c r="C253" s="216" t="str">
        <f>IF(F253-G253&lt;&gt;0,JURNAL!C251,"")</f>
        <v/>
      </c>
      <c r="D253" s="217" t="str">
        <f>IF(F253-G253&lt;&gt;0,JURNAL!E251,"")</f>
        <v/>
      </c>
      <c r="E253" s="15" t="str">
        <f>IF(F253-G253&lt;&gt;0,JURNAL!F251,"")</f>
        <v/>
      </c>
      <c r="F253" s="16">
        <f>IF(JURNAL!G251=$D$8,JURNAL!I251,0)</f>
        <v>0</v>
      </c>
      <c r="G253" s="16">
        <f>IF(JURNAL!J251=$D$8,JURNAL!L251,0)</f>
        <v>0</v>
      </c>
      <c r="H253" s="16">
        <f t="shared" si="4"/>
        <v>0</v>
      </c>
      <c r="I253" s="221"/>
    </row>
    <row r="254" spans="2:11" s="218" customFormat="1" ht="11.25" hidden="1" customHeight="1" x14ac:dyDescent="0.2">
      <c r="B254" s="220"/>
      <c r="C254" s="216" t="str">
        <f>IF(F254-G254&lt;&gt;0,JURNAL!C252,"")</f>
        <v/>
      </c>
      <c r="D254" s="217" t="str">
        <f>IF(F254-G254&lt;&gt;0,JURNAL!E252,"")</f>
        <v/>
      </c>
      <c r="E254" s="15" t="str">
        <f>IF(F254-G254&lt;&gt;0,JURNAL!F252,"")</f>
        <v/>
      </c>
      <c r="F254" s="16">
        <f>IF(JURNAL!G252=$D$8,JURNAL!I252,0)</f>
        <v>0</v>
      </c>
      <c r="G254" s="16">
        <f>IF(JURNAL!J252=$D$8,JURNAL!L252,0)</f>
        <v>0</v>
      </c>
      <c r="H254" s="16">
        <f t="shared" si="4"/>
        <v>0</v>
      </c>
      <c r="I254" s="221"/>
    </row>
    <row r="255" spans="2:11" s="218" customFormat="1" ht="11.25" hidden="1" customHeight="1" x14ac:dyDescent="0.2">
      <c r="B255" s="220"/>
      <c r="C255" s="216" t="str">
        <f>IF(F255-G255&lt;&gt;0,JURNAL!C253,"")</f>
        <v/>
      </c>
      <c r="D255" s="217" t="str">
        <f>IF(F255-G255&lt;&gt;0,JURNAL!E253,"")</f>
        <v/>
      </c>
      <c r="E255" s="15" t="str">
        <f>IF(F255-G255&lt;&gt;0,JURNAL!F253,"")</f>
        <v/>
      </c>
      <c r="F255" s="16">
        <f>IF(JURNAL!G253=$D$8,JURNAL!I253,0)</f>
        <v>0</v>
      </c>
      <c r="G255" s="16">
        <f>IF(JURNAL!J253=$D$8,JURNAL!L253,0)</f>
        <v>0</v>
      </c>
      <c r="H255" s="16">
        <f t="shared" si="4"/>
        <v>0</v>
      </c>
      <c r="I255" s="221"/>
    </row>
    <row r="256" spans="2:11" s="218" customFormat="1" ht="11.25" hidden="1" customHeight="1" x14ac:dyDescent="0.2">
      <c r="B256" s="220"/>
      <c r="C256" s="216" t="str">
        <f>IF(F256-G256&lt;&gt;0,JURNAL!C254,"")</f>
        <v/>
      </c>
      <c r="D256" s="217" t="str">
        <f>IF(F256-G256&lt;&gt;0,JURNAL!E254,"")</f>
        <v/>
      </c>
      <c r="E256" s="15" t="str">
        <f>IF(F256-G256&lt;&gt;0,JURNAL!F254,"")</f>
        <v/>
      </c>
      <c r="F256" s="16">
        <f>IF(JURNAL!G254=$D$8,JURNAL!I254,0)</f>
        <v>0</v>
      </c>
      <c r="G256" s="16">
        <f>IF(JURNAL!J254=$D$8,JURNAL!L254,0)</f>
        <v>0</v>
      </c>
      <c r="H256" s="16">
        <f t="shared" si="4"/>
        <v>0</v>
      </c>
      <c r="I256" s="221"/>
    </row>
    <row r="257" spans="2:11" s="218" customFormat="1" ht="11.25" hidden="1" customHeight="1" x14ac:dyDescent="0.2">
      <c r="B257" s="220"/>
      <c r="C257" s="216" t="str">
        <f>IF(F257-G257&lt;&gt;0,JURNAL!C255,"")</f>
        <v/>
      </c>
      <c r="D257" s="217" t="str">
        <f>IF(F257-G257&lt;&gt;0,JURNAL!E255,"")</f>
        <v/>
      </c>
      <c r="E257" s="15" t="str">
        <f>IF(F257-G257&lt;&gt;0,JURNAL!F255,"")</f>
        <v/>
      </c>
      <c r="F257" s="16">
        <f>IF(JURNAL!G255=$D$8,JURNAL!I255,0)</f>
        <v>0</v>
      </c>
      <c r="G257" s="16">
        <f>IF(JURNAL!J255=$D$8,JURNAL!L255,0)</f>
        <v>0</v>
      </c>
      <c r="H257" s="16">
        <f t="shared" si="4"/>
        <v>0</v>
      </c>
      <c r="I257" s="221"/>
    </row>
    <row r="258" spans="2:11" s="218" customFormat="1" ht="11.25" hidden="1" customHeight="1" x14ac:dyDescent="0.2">
      <c r="B258" s="220"/>
      <c r="C258" s="216" t="str">
        <f>IF(F258-G258&lt;&gt;0,JURNAL!C256,"")</f>
        <v/>
      </c>
      <c r="D258" s="217" t="str">
        <f>IF(F258-G258&lt;&gt;0,JURNAL!E256,"")</f>
        <v/>
      </c>
      <c r="E258" s="15" t="str">
        <f>IF(F258-G258&lt;&gt;0,JURNAL!F256,"")</f>
        <v/>
      </c>
      <c r="F258" s="16">
        <f>IF(JURNAL!G256=$D$8,JURNAL!I256,0)</f>
        <v>0</v>
      </c>
      <c r="G258" s="16">
        <f>IF(JURNAL!J256=$D$8,JURNAL!L256,0)</f>
        <v>0</v>
      </c>
      <c r="H258" s="16">
        <f t="shared" si="4"/>
        <v>0</v>
      </c>
      <c r="I258" s="221"/>
    </row>
    <row r="259" spans="2:11" s="218" customFormat="1" ht="11.25" hidden="1" customHeight="1" x14ac:dyDescent="0.2">
      <c r="B259" s="220"/>
      <c r="C259" s="216" t="str">
        <f>IF(F259-G259&lt;&gt;0,JURNAL!C257,"")</f>
        <v/>
      </c>
      <c r="D259" s="217" t="str">
        <f>IF(F259-G259&lt;&gt;0,JURNAL!E257,"")</f>
        <v/>
      </c>
      <c r="E259" s="15" t="str">
        <f>IF(F259-G259&lt;&gt;0,JURNAL!F257,"")</f>
        <v/>
      </c>
      <c r="F259" s="16">
        <f>IF(JURNAL!G257=$D$8,JURNAL!I257,0)</f>
        <v>0</v>
      </c>
      <c r="G259" s="16">
        <f>IF(JURNAL!J257=$D$8,JURNAL!L257,0)</f>
        <v>0</v>
      </c>
      <c r="H259" s="16">
        <f t="shared" si="4"/>
        <v>0</v>
      </c>
      <c r="I259" s="221"/>
      <c r="K259" s="219"/>
    </row>
    <row r="260" spans="2:11" s="218" customFormat="1" ht="11.25" hidden="1" customHeight="1" x14ac:dyDescent="0.2">
      <c r="B260" s="220"/>
      <c r="C260" s="216" t="str">
        <f>IF(F260-G260&lt;&gt;0,JURNAL!C258,"")</f>
        <v/>
      </c>
      <c r="D260" s="217" t="str">
        <f>IF(F260-G260&lt;&gt;0,JURNAL!E258,"")</f>
        <v/>
      </c>
      <c r="E260" s="15" t="str">
        <f>IF(F260-G260&lt;&gt;0,JURNAL!F258,"")</f>
        <v/>
      </c>
      <c r="F260" s="16">
        <f>IF(JURNAL!G258=$D$8,JURNAL!I258,0)</f>
        <v>0</v>
      </c>
      <c r="G260" s="16">
        <f>IF(JURNAL!J258=$D$8,JURNAL!L258,0)</f>
        <v>0</v>
      </c>
      <c r="H260" s="16">
        <f t="shared" si="4"/>
        <v>0</v>
      </c>
      <c r="I260" s="221"/>
    </row>
    <row r="261" spans="2:11" s="218" customFormat="1" ht="11.25" hidden="1" customHeight="1" x14ac:dyDescent="0.2">
      <c r="B261" s="220"/>
      <c r="C261" s="216" t="str">
        <f>IF(F261-G261&lt;&gt;0,JURNAL!C259,"")</f>
        <v/>
      </c>
      <c r="D261" s="217" t="str">
        <f>IF(F261-G261&lt;&gt;0,JURNAL!E259,"")</f>
        <v/>
      </c>
      <c r="E261" s="15" t="str">
        <f>IF(F261-G261&lt;&gt;0,JURNAL!F259,"")</f>
        <v/>
      </c>
      <c r="F261" s="16">
        <f>IF(JURNAL!G259=$D$8,JURNAL!I259,0)</f>
        <v>0</v>
      </c>
      <c r="G261" s="16">
        <f>IF(JURNAL!J259=$D$8,JURNAL!L259,0)</f>
        <v>0</v>
      </c>
      <c r="H261" s="16">
        <f t="shared" si="4"/>
        <v>0</v>
      </c>
      <c r="I261" s="221"/>
    </row>
    <row r="262" spans="2:11" s="218" customFormat="1" ht="11.25" hidden="1" customHeight="1" x14ac:dyDescent="0.2">
      <c r="B262" s="220"/>
      <c r="C262" s="216" t="str">
        <f>IF(F262-G262&lt;&gt;0,JURNAL!C260,"")</f>
        <v/>
      </c>
      <c r="D262" s="217" t="str">
        <f>IF(F262-G262&lt;&gt;0,JURNAL!E260,"")</f>
        <v/>
      </c>
      <c r="E262" s="15" t="str">
        <f>IF(F262-G262&lt;&gt;0,JURNAL!F260,"")</f>
        <v/>
      </c>
      <c r="F262" s="16">
        <f>IF(JURNAL!G260=$D$8,JURNAL!I260,0)</f>
        <v>0</v>
      </c>
      <c r="G262" s="16">
        <f>IF(JURNAL!J260=$D$8,JURNAL!L260,0)</f>
        <v>0</v>
      </c>
      <c r="H262" s="16">
        <f t="shared" si="4"/>
        <v>0</v>
      </c>
      <c r="I262" s="221"/>
    </row>
    <row r="263" spans="2:11" s="218" customFormat="1" ht="11.25" hidden="1" customHeight="1" x14ac:dyDescent="0.2">
      <c r="B263" s="220"/>
      <c r="C263" s="216" t="str">
        <f>IF(F263-G263&lt;&gt;0,JURNAL!C261,"")</f>
        <v/>
      </c>
      <c r="D263" s="217" t="str">
        <f>IF(F263-G263&lt;&gt;0,JURNAL!E261,"")</f>
        <v/>
      </c>
      <c r="E263" s="15" t="str">
        <f>IF(F263-G263&lt;&gt;0,JURNAL!F261,"")</f>
        <v/>
      </c>
      <c r="F263" s="16">
        <f>IF(JURNAL!G261=$D$8,JURNAL!I261,0)</f>
        <v>0</v>
      </c>
      <c r="G263" s="16">
        <f>IF(JURNAL!J261=$D$8,JURNAL!L261,0)</f>
        <v>0</v>
      </c>
      <c r="H263" s="16">
        <f t="shared" si="4"/>
        <v>0</v>
      </c>
      <c r="I263" s="221"/>
      <c r="K263" s="219"/>
    </row>
    <row r="264" spans="2:11" s="218" customFormat="1" ht="11.25" hidden="1" customHeight="1" x14ac:dyDescent="0.2">
      <c r="B264" s="220"/>
      <c r="C264" s="216" t="str">
        <f>IF(F264-G264&lt;&gt;0,JURNAL!C262,"")</f>
        <v/>
      </c>
      <c r="D264" s="217" t="str">
        <f>IF(F264-G264&lt;&gt;0,JURNAL!E262,"")</f>
        <v/>
      </c>
      <c r="E264" s="15" t="str">
        <f>IF(F264-G264&lt;&gt;0,JURNAL!F262,"")</f>
        <v/>
      </c>
      <c r="F264" s="16">
        <f>IF(JURNAL!G262=$D$8,JURNAL!I262,0)</f>
        <v>0</v>
      </c>
      <c r="G264" s="16">
        <f>IF(JURNAL!J262=$D$8,JURNAL!L262,0)</f>
        <v>0</v>
      </c>
      <c r="H264" s="16">
        <f t="shared" si="4"/>
        <v>0</v>
      </c>
      <c r="I264" s="221"/>
    </row>
    <row r="265" spans="2:11" s="218" customFormat="1" ht="11.25" hidden="1" customHeight="1" x14ac:dyDescent="0.2">
      <c r="B265" s="220"/>
      <c r="C265" s="216" t="str">
        <f>IF(F265-G265&lt;&gt;0,JURNAL!C263,"")</f>
        <v/>
      </c>
      <c r="D265" s="217" t="str">
        <f>IF(F265-G265&lt;&gt;0,JURNAL!E263,"")</f>
        <v/>
      </c>
      <c r="E265" s="15" t="str">
        <f>IF(F265-G265&lt;&gt;0,JURNAL!F263,"")</f>
        <v/>
      </c>
      <c r="F265" s="16">
        <f>IF(JURNAL!G263=$D$8,JURNAL!I263,0)</f>
        <v>0</v>
      </c>
      <c r="G265" s="16">
        <f>IF(JURNAL!J263=$D$8,JURNAL!L263,0)</f>
        <v>0</v>
      </c>
      <c r="H265" s="16">
        <f t="shared" si="4"/>
        <v>0</v>
      </c>
      <c r="I265" s="221"/>
    </row>
    <row r="266" spans="2:11" s="218" customFormat="1" ht="11.25" hidden="1" customHeight="1" x14ac:dyDescent="0.2">
      <c r="B266" s="220"/>
      <c r="C266" s="216" t="str">
        <f>IF(F266-G266&lt;&gt;0,JURNAL!C264,"")</f>
        <v/>
      </c>
      <c r="D266" s="217" t="str">
        <f>IF(F266-G266&lt;&gt;0,JURNAL!E264,"")</f>
        <v/>
      </c>
      <c r="E266" s="15" t="str">
        <f>IF(F266-G266&lt;&gt;0,JURNAL!F264,"")</f>
        <v/>
      </c>
      <c r="F266" s="16">
        <f>IF(JURNAL!G264=$D$8,JURNAL!I264,0)</f>
        <v>0</v>
      </c>
      <c r="G266" s="16">
        <f>IF(JURNAL!J264=$D$8,JURNAL!L264,0)</f>
        <v>0</v>
      </c>
      <c r="H266" s="16">
        <f t="shared" si="4"/>
        <v>0</v>
      </c>
      <c r="I266" s="221"/>
    </row>
    <row r="267" spans="2:11" s="218" customFormat="1" ht="11.25" hidden="1" customHeight="1" x14ac:dyDescent="0.2">
      <c r="B267" s="220"/>
      <c r="C267" s="216" t="str">
        <f>IF(F267-G267&lt;&gt;0,JURNAL!C265,"")</f>
        <v/>
      </c>
      <c r="D267" s="217" t="str">
        <f>IF(F267-G267&lt;&gt;0,JURNAL!E265,"")</f>
        <v/>
      </c>
      <c r="E267" s="15" t="str">
        <f>IF(F267-G267&lt;&gt;0,JURNAL!F265,"")</f>
        <v/>
      </c>
      <c r="F267" s="16">
        <f>IF(JURNAL!G265=$D$8,JURNAL!I265,0)</f>
        <v>0</v>
      </c>
      <c r="G267" s="16">
        <f>IF(JURNAL!J265=$D$8,JURNAL!L265,0)</f>
        <v>0</v>
      </c>
      <c r="H267" s="16">
        <f t="shared" si="4"/>
        <v>0</v>
      </c>
      <c r="I267" s="221"/>
      <c r="K267" s="219"/>
    </row>
    <row r="268" spans="2:11" s="218" customFormat="1" ht="11.25" hidden="1" customHeight="1" x14ac:dyDescent="0.2">
      <c r="B268" s="220"/>
      <c r="C268" s="216" t="str">
        <f>IF(F268-G268&lt;&gt;0,JURNAL!C266,"")</f>
        <v/>
      </c>
      <c r="D268" s="217" t="str">
        <f>IF(F268-G268&lt;&gt;0,JURNAL!E266,"")</f>
        <v/>
      </c>
      <c r="E268" s="15" t="str">
        <f>IF(F268-G268&lt;&gt;0,JURNAL!F266,"")</f>
        <v/>
      </c>
      <c r="F268" s="16">
        <f>IF(JURNAL!G266=$D$8,JURNAL!I266,0)</f>
        <v>0</v>
      </c>
      <c r="G268" s="16">
        <f>IF(JURNAL!J266=$D$8,JURNAL!L266,0)</f>
        <v>0</v>
      </c>
      <c r="H268" s="16">
        <f t="shared" si="4"/>
        <v>0</v>
      </c>
      <c r="I268" s="221"/>
    </row>
    <row r="269" spans="2:11" s="218" customFormat="1" ht="11.25" hidden="1" customHeight="1" x14ac:dyDescent="0.2">
      <c r="B269" s="220"/>
      <c r="C269" s="216" t="str">
        <f>IF(F269-G269&lt;&gt;0,JURNAL!C267,"")</f>
        <v/>
      </c>
      <c r="D269" s="217" t="str">
        <f>IF(F269-G269&lt;&gt;0,JURNAL!E267,"")</f>
        <v/>
      </c>
      <c r="E269" s="15" t="str">
        <f>IF(F269-G269&lt;&gt;0,JURNAL!F267,"")</f>
        <v/>
      </c>
      <c r="F269" s="16">
        <f>IF(JURNAL!G267=$D$8,JURNAL!I267,0)</f>
        <v>0</v>
      </c>
      <c r="G269" s="16">
        <f>IF(JURNAL!J267=$D$8,JURNAL!L267,0)</f>
        <v>0</v>
      </c>
      <c r="H269" s="16">
        <f t="shared" si="4"/>
        <v>0</v>
      </c>
      <c r="I269" s="221"/>
      <c r="K269" s="223"/>
    </row>
    <row r="270" spans="2:11" s="218" customFormat="1" ht="11.25" hidden="1" customHeight="1" x14ac:dyDescent="0.2">
      <c r="B270" s="220"/>
      <c r="C270" s="216" t="str">
        <f>IF(F270-G270&lt;&gt;0,JURNAL!C268,"")</f>
        <v/>
      </c>
      <c r="D270" s="217" t="str">
        <f>IF(F270-G270&lt;&gt;0,JURNAL!E268,"")</f>
        <v/>
      </c>
      <c r="E270" s="15" t="str">
        <f>IF(F270-G270&lt;&gt;0,JURNAL!F268,"")</f>
        <v/>
      </c>
      <c r="F270" s="16">
        <f>IF(JURNAL!G268=$D$8,JURNAL!I268,0)</f>
        <v>0</v>
      </c>
      <c r="G270" s="16">
        <f>IF(JURNAL!J268=$D$8,JURNAL!L268,0)</f>
        <v>0</v>
      </c>
      <c r="H270" s="16">
        <f t="shared" si="4"/>
        <v>0</v>
      </c>
      <c r="I270" s="221"/>
    </row>
    <row r="271" spans="2:11" s="218" customFormat="1" ht="11.25" hidden="1" customHeight="1" x14ac:dyDescent="0.2">
      <c r="B271" s="220"/>
      <c r="C271" s="216" t="str">
        <f>IF(F271-G271&lt;&gt;0,JURNAL!C269,"")</f>
        <v/>
      </c>
      <c r="D271" s="217" t="str">
        <f>IF(F271-G271&lt;&gt;0,JURNAL!E269,"")</f>
        <v/>
      </c>
      <c r="E271" s="15" t="str">
        <f>IF(F271-G271&lt;&gt;0,JURNAL!F269,"")</f>
        <v/>
      </c>
      <c r="F271" s="16">
        <f>IF(JURNAL!G269=$D$8,JURNAL!I269,0)</f>
        <v>0</v>
      </c>
      <c r="G271" s="16">
        <f>IF(JURNAL!J269=$D$8,JURNAL!L269,0)</f>
        <v>0</v>
      </c>
      <c r="H271" s="16">
        <f t="shared" si="4"/>
        <v>0</v>
      </c>
      <c r="I271" s="221"/>
    </row>
    <row r="272" spans="2:11" s="218" customFormat="1" ht="11.25" hidden="1" customHeight="1" x14ac:dyDescent="0.2">
      <c r="B272" s="220"/>
      <c r="C272" s="216" t="str">
        <f>IF(F272-G272&lt;&gt;0,JURNAL!C270,"")</f>
        <v/>
      </c>
      <c r="D272" s="217" t="str">
        <f>IF(F272-G272&lt;&gt;0,JURNAL!E270,"")</f>
        <v/>
      </c>
      <c r="E272" s="15" t="str">
        <f>IF(F272-G272&lt;&gt;0,JURNAL!F270,"")</f>
        <v/>
      </c>
      <c r="F272" s="16">
        <f>IF(JURNAL!G270=$D$8,JURNAL!I270,0)</f>
        <v>0</v>
      </c>
      <c r="G272" s="16">
        <f>IF(JURNAL!J270=$D$8,JURNAL!L270,0)</f>
        <v>0</v>
      </c>
      <c r="H272" s="16">
        <f t="shared" ref="H272:H335" si="5">IF(OR(LEFT($D$8,1)="1",LEFT($D$8,1)="5"),(H271+F272-G272),(H271+G272-F272))</f>
        <v>0</v>
      </c>
      <c r="I272" s="221"/>
    </row>
    <row r="273" spans="2:11" s="218" customFormat="1" ht="11.25" hidden="1" customHeight="1" x14ac:dyDescent="0.2">
      <c r="B273" s="220"/>
      <c r="C273" s="216" t="str">
        <f>IF(F273-G273&lt;&gt;0,JURNAL!C271,"")</f>
        <v/>
      </c>
      <c r="D273" s="217" t="str">
        <f>IF(F273-G273&lt;&gt;0,JURNAL!E271,"")</f>
        <v/>
      </c>
      <c r="E273" s="15" t="str">
        <f>IF(F273-G273&lt;&gt;0,JURNAL!F271,"")</f>
        <v/>
      </c>
      <c r="F273" s="16">
        <f>IF(JURNAL!G271=$D$8,JURNAL!I271,0)</f>
        <v>0</v>
      </c>
      <c r="G273" s="16">
        <f>IF(JURNAL!J271=$D$8,JURNAL!L271,0)</f>
        <v>0</v>
      </c>
      <c r="H273" s="16">
        <f t="shared" si="5"/>
        <v>0</v>
      </c>
      <c r="I273" s="221"/>
    </row>
    <row r="274" spans="2:11" s="218" customFormat="1" ht="11.25" hidden="1" customHeight="1" x14ac:dyDescent="0.2">
      <c r="B274" s="220"/>
      <c r="C274" s="216" t="str">
        <f>IF(F274-G274&lt;&gt;0,JURNAL!C272,"")</f>
        <v/>
      </c>
      <c r="D274" s="217" t="str">
        <f>IF(F274-G274&lt;&gt;0,JURNAL!E272,"")</f>
        <v/>
      </c>
      <c r="E274" s="15" t="str">
        <f>IF(F274-G274&lt;&gt;0,JURNAL!F272,"")</f>
        <v/>
      </c>
      <c r="F274" s="16">
        <f>IF(JURNAL!G272=$D$8,JURNAL!I272,0)</f>
        <v>0</v>
      </c>
      <c r="G274" s="16">
        <f>IF(JURNAL!J272=$D$8,JURNAL!L272,0)</f>
        <v>0</v>
      </c>
      <c r="H274" s="16">
        <f t="shared" si="5"/>
        <v>0</v>
      </c>
      <c r="I274" s="221"/>
    </row>
    <row r="275" spans="2:11" s="218" customFormat="1" ht="11.25" hidden="1" customHeight="1" x14ac:dyDescent="0.2">
      <c r="B275" s="220"/>
      <c r="C275" s="216" t="str">
        <f>IF(F275-G275&lt;&gt;0,JURNAL!C273,"")</f>
        <v/>
      </c>
      <c r="D275" s="217" t="str">
        <f>IF(F275-G275&lt;&gt;0,JURNAL!E273,"")</f>
        <v/>
      </c>
      <c r="E275" s="15" t="str">
        <f>IF(F275-G275&lt;&gt;0,JURNAL!F273,"")</f>
        <v/>
      </c>
      <c r="F275" s="16">
        <f>IF(JURNAL!G273=$D$8,JURNAL!I273,0)</f>
        <v>0</v>
      </c>
      <c r="G275" s="16">
        <f>IF(JURNAL!J273=$D$8,JURNAL!L273,0)</f>
        <v>0</v>
      </c>
      <c r="H275" s="16">
        <f t="shared" si="5"/>
        <v>0</v>
      </c>
      <c r="I275" s="221"/>
    </row>
    <row r="276" spans="2:11" s="218" customFormat="1" ht="11.25" hidden="1" customHeight="1" x14ac:dyDescent="0.2">
      <c r="B276" s="220"/>
      <c r="C276" s="216" t="str">
        <f>IF(F276-G276&lt;&gt;0,JURNAL!C274,"")</f>
        <v/>
      </c>
      <c r="D276" s="217" t="str">
        <f>IF(F276-G276&lt;&gt;0,JURNAL!E274,"")</f>
        <v/>
      </c>
      <c r="E276" s="15" t="str">
        <f>IF(F276-G276&lt;&gt;0,JURNAL!F274,"")</f>
        <v/>
      </c>
      <c r="F276" s="16">
        <f>IF(JURNAL!G274=$D$8,JURNAL!I274,0)</f>
        <v>0</v>
      </c>
      <c r="G276" s="16">
        <f>IF(JURNAL!J274=$D$8,JURNAL!L274,0)</f>
        <v>0</v>
      </c>
      <c r="H276" s="16">
        <f t="shared" si="5"/>
        <v>0</v>
      </c>
      <c r="I276" s="221"/>
    </row>
    <row r="277" spans="2:11" s="218" customFormat="1" ht="11.25" hidden="1" customHeight="1" x14ac:dyDescent="0.2">
      <c r="B277" s="220"/>
      <c r="C277" s="216" t="str">
        <f>IF(F277-G277&lt;&gt;0,JURNAL!C275,"")</f>
        <v/>
      </c>
      <c r="D277" s="217" t="str">
        <f>IF(F277-G277&lt;&gt;0,JURNAL!E275,"")</f>
        <v/>
      </c>
      <c r="E277" s="15" t="str">
        <f>IF(F277-G277&lt;&gt;0,JURNAL!F275,"")</f>
        <v/>
      </c>
      <c r="F277" s="16">
        <f>IF(JURNAL!G275=$D$8,JURNAL!I275,0)</f>
        <v>0</v>
      </c>
      <c r="G277" s="16">
        <f>IF(JURNAL!J275=$D$8,JURNAL!L275,0)</f>
        <v>0</v>
      </c>
      <c r="H277" s="16">
        <f t="shared" si="5"/>
        <v>0</v>
      </c>
      <c r="I277" s="221"/>
    </row>
    <row r="278" spans="2:11" s="218" customFormat="1" ht="11.25" hidden="1" customHeight="1" x14ac:dyDescent="0.2">
      <c r="B278" s="220"/>
      <c r="C278" s="216" t="str">
        <f>IF(F278-G278&lt;&gt;0,JURNAL!C276,"")</f>
        <v/>
      </c>
      <c r="D278" s="217" t="str">
        <f>IF(F278-G278&lt;&gt;0,JURNAL!E276,"")</f>
        <v/>
      </c>
      <c r="E278" s="15" t="str">
        <f>IF(F278-G278&lt;&gt;0,JURNAL!F276,"")</f>
        <v/>
      </c>
      <c r="F278" s="16">
        <f>IF(JURNAL!G276=$D$8,JURNAL!I276,0)</f>
        <v>0</v>
      </c>
      <c r="G278" s="16">
        <f>IF(JURNAL!J276=$D$8,JURNAL!L276,0)</f>
        <v>0</v>
      </c>
      <c r="H278" s="16">
        <f t="shared" si="5"/>
        <v>0</v>
      </c>
      <c r="I278" s="221"/>
      <c r="K278" s="219"/>
    </row>
    <row r="279" spans="2:11" s="218" customFormat="1" ht="11.25" hidden="1" customHeight="1" x14ac:dyDescent="0.2">
      <c r="B279" s="220"/>
      <c r="C279" s="216" t="str">
        <f>IF(F279-G279&lt;&gt;0,JURNAL!C277,"")</f>
        <v/>
      </c>
      <c r="D279" s="217" t="str">
        <f>IF(F279-G279&lt;&gt;0,JURNAL!E277,"")</f>
        <v/>
      </c>
      <c r="E279" s="15" t="str">
        <f>IF(F279-G279&lt;&gt;0,JURNAL!F277,"")</f>
        <v/>
      </c>
      <c r="F279" s="16">
        <f>IF(JURNAL!G277=$D$8,JURNAL!I277,0)</f>
        <v>0</v>
      </c>
      <c r="G279" s="16">
        <f>IF(JURNAL!J277=$D$8,JURNAL!L277,0)</f>
        <v>0</v>
      </c>
      <c r="H279" s="16">
        <f t="shared" si="5"/>
        <v>0</v>
      </c>
      <c r="I279" s="221"/>
    </row>
    <row r="280" spans="2:11" s="218" customFormat="1" ht="11.25" hidden="1" customHeight="1" x14ac:dyDescent="0.2">
      <c r="B280" s="220"/>
      <c r="C280" s="216" t="str">
        <f>IF(F280-G280&lt;&gt;0,JURNAL!C278,"")</f>
        <v/>
      </c>
      <c r="D280" s="217" t="str">
        <f>IF(F280-G280&lt;&gt;0,JURNAL!E278,"")</f>
        <v/>
      </c>
      <c r="E280" s="15" t="str">
        <f>IF(F280-G280&lt;&gt;0,JURNAL!F278,"")</f>
        <v/>
      </c>
      <c r="F280" s="16">
        <f>IF(JURNAL!G278=$D$8,JURNAL!I278,0)</f>
        <v>0</v>
      </c>
      <c r="G280" s="16">
        <f>IF(JURNAL!J278=$D$8,JURNAL!L278,0)</f>
        <v>0</v>
      </c>
      <c r="H280" s="16">
        <f t="shared" si="5"/>
        <v>0</v>
      </c>
      <c r="I280" s="221"/>
    </row>
    <row r="281" spans="2:11" s="218" customFormat="1" ht="11.25" hidden="1" customHeight="1" x14ac:dyDescent="0.2">
      <c r="B281" s="220"/>
      <c r="C281" s="216" t="str">
        <f>IF(F281-G281&lt;&gt;0,JURNAL!C279,"")</f>
        <v/>
      </c>
      <c r="D281" s="217" t="str">
        <f>IF(F281-G281&lt;&gt;0,JURNAL!E279,"")</f>
        <v/>
      </c>
      <c r="E281" s="15" t="str">
        <f>IF(F281-G281&lt;&gt;0,JURNAL!F279,"")</f>
        <v/>
      </c>
      <c r="F281" s="16">
        <f>IF(JURNAL!G279=$D$8,JURNAL!I279,0)</f>
        <v>0</v>
      </c>
      <c r="G281" s="16">
        <f>IF(JURNAL!J279=$D$8,JURNAL!L279,0)</f>
        <v>0</v>
      </c>
      <c r="H281" s="16">
        <f t="shared" si="5"/>
        <v>0</v>
      </c>
      <c r="I281" s="221"/>
    </row>
    <row r="282" spans="2:11" s="218" customFormat="1" ht="11.25" hidden="1" customHeight="1" x14ac:dyDescent="0.2">
      <c r="B282" s="220"/>
      <c r="C282" s="216" t="str">
        <f>IF(F282-G282&lt;&gt;0,JURNAL!C280,"")</f>
        <v/>
      </c>
      <c r="D282" s="217" t="str">
        <f>IF(F282-G282&lt;&gt;0,JURNAL!E280,"")</f>
        <v/>
      </c>
      <c r="E282" s="15" t="str">
        <f>IF(F282-G282&lt;&gt;0,JURNAL!F280,"")</f>
        <v/>
      </c>
      <c r="F282" s="16">
        <f>IF(JURNAL!G280=$D$8,JURNAL!I280,0)</f>
        <v>0</v>
      </c>
      <c r="G282" s="16">
        <f>IF(JURNAL!J280=$D$8,JURNAL!L280,0)</f>
        <v>0</v>
      </c>
      <c r="H282" s="16">
        <f t="shared" si="5"/>
        <v>0</v>
      </c>
      <c r="I282" s="221"/>
    </row>
    <row r="283" spans="2:11" s="218" customFormat="1" ht="11.25" hidden="1" customHeight="1" x14ac:dyDescent="0.2">
      <c r="B283" s="220"/>
      <c r="C283" s="216" t="str">
        <f>IF(F283-G283&lt;&gt;0,JURNAL!C281,"")</f>
        <v/>
      </c>
      <c r="D283" s="217" t="str">
        <f>IF(F283-G283&lt;&gt;0,JURNAL!E281,"")</f>
        <v/>
      </c>
      <c r="E283" s="15" t="str">
        <f>IF(F283-G283&lt;&gt;0,JURNAL!F281,"")</f>
        <v/>
      </c>
      <c r="F283" s="16">
        <f>IF(JURNAL!G281=$D$8,JURNAL!I281,0)</f>
        <v>0</v>
      </c>
      <c r="G283" s="16">
        <f>IF(JURNAL!J281=$D$8,JURNAL!L281,0)</f>
        <v>0</v>
      </c>
      <c r="H283" s="16">
        <f t="shared" si="5"/>
        <v>0</v>
      </c>
      <c r="I283" s="221"/>
      <c r="K283" s="219"/>
    </row>
    <row r="284" spans="2:11" s="218" customFormat="1" ht="11.25" hidden="1" customHeight="1" x14ac:dyDescent="0.2">
      <c r="B284" s="220"/>
      <c r="C284" s="216" t="str">
        <f>IF(F284-G284&lt;&gt;0,JURNAL!C282,"")</f>
        <v/>
      </c>
      <c r="D284" s="217" t="str">
        <f>IF(F284-G284&lt;&gt;0,JURNAL!E282,"")</f>
        <v/>
      </c>
      <c r="E284" s="15" t="str">
        <f>IF(F284-G284&lt;&gt;0,JURNAL!F282,"")</f>
        <v/>
      </c>
      <c r="F284" s="16">
        <f>IF(JURNAL!G282=$D$8,JURNAL!I282,0)</f>
        <v>0</v>
      </c>
      <c r="G284" s="16">
        <f>IF(JURNAL!J282=$D$8,JURNAL!L282,0)</f>
        <v>0</v>
      </c>
      <c r="H284" s="16">
        <f t="shared" si="5"/>
        <v>0</v>
      </c>
      <c r="I284" s="221"/>
      <c r="K284" s="224"/>
    </row>
    <row r="285" spans="2:11" s="218" customFormat="1" ht="11.25" hidden="1" customHeight="1" x14ac:dyDescent="0.2">
      <c r="B285" s="220"/>
      <c r="C285" s="216" t="str">
        <f>IF(F285-G285&lt;&gt;0,JURNAL!C283,"")</f>
        <v/>
      </c>
      <c r="D285" s="217" t="str">
        <f>IF(F285-G285&lt;&gt;0,JURNAL!E283,"")</f>
        <v/>
      </c>
      <c r="E285" s="15" t="str">
        <f>IF(F285-G285&lt;&gt;0,JURNAL!F283,"")</f>
        <v/>
      </c>
      <c r="F285" s="16">
        <f>IF(JURNAL!G283=$D$8,JURNAL!I283,0)</f>
        <v>0</v>
      </c>
      <c r="G285" s="16">
        <f>IF(JURNAL!J283=$D$8,JURNAL!L283,0)</f>
        <v>0</v>
      </c>
      <c r="H285" s="16">
        <f t="shared" si="5"/>
        <v>0</v>
      </c>
      <c r="I285" s="221"/>
    </row>
    <row r="286" spans="2:11" s="218" customFormat="1" ht="11.25" hidden="1" customHeight="1" x14ac:dyDescent="0.2">
      <c r="B286" s="220"/>
      <c r="C286" s="216" t="str">
        <f>IF(F286-G286&lt;&gt;0,JURNAL!C284,"")</f>
        <v/>
      </c>
      <c r="D286" s="217" t="str">
        <f>IF(F286-G286&lt;&gt;0,JURNAL!E284,"")</f>
        <v/>
      </c>
      <c r="E286" s="15" t="str">
        <f>IF(F286-G286&lt;&gt;0,JURNAL!F284,"")</f>
        <v/>
      </c>
      <c r="F286" s="16">
        <f>IF(JURNAL!G284=$D$8,JURNAL!I284,0)</f>
        <v>0</v>
      </c>
      <c r="G286" s="16">
        <f>IF(JURNAL!J284=$D$8,JURNAL!L284,0)</f>
        <v>0</v>
      </c>
      <c r="H286" s="16">
        <f t="shared" si="5"/>
        <v>0</v>
      </c>
      <c r="I286" s="221"/>
    </row>
    <row r="287" spans="2:11" s="218" customFormat="1" ht="11.25" hidden="1" customHeight="1" x14ac:dyDescent="0.2">
      <c r="B287" s="220"/>
      <c r="C287" s="216" t="str">
        <f>IF(F287-G287&lt;&gt;0,JURNAL!C285,"")</f>
        <v/>
      </c>
      <c r="D287" s="217" t="str">
        <f>IF(F287-G287&lt;&gt;0,JURNAL!E285,"")</f>
        <v/>
      </c>
      <c r="E287" s="15" t="str">
        <f>IF(F287-G287&lt;&gt;0,JURNAL!F285,"")</f>
        <v/>
      </c>
      <c r="F287" s="16">
        <f>IF(JURNAL!G285=$D$8,JURNAL!I285,0)</f>
        <v>0</v>
      </c>
      <c r="G287" s="16">
        <f>IF(JURNAL!J285=$D$8,JURNAL!L285,0)</f>
        <v>0</v>
      </c>
      <c r="H287" s="16">
        <f t="shared" si="5"/>
        <v>0</v>
      </c>
      <c r="I287" s="221"/>
    </row>
    <row r="288" spans="2:11" s="218" customFormat="1" ht="11.25" hidden="1" customHeight="1" x14ac:dyDescent="0.2">
      <c r="B288" s="220"/>
      <c r="C288" s="216" t="str">
        <f>IF(F288-G288&lt;&gt;0,JURNAL!C286,"")</f>
        <v/>
      </c>
      <c r="D288" s="217" t="str">
        <f>IF(F288-G288&lt;&gt;0,JURNAL!E286,"")</f>
        <v/>
      </c>
      <c r="E288" s="15" t="str">
        <f>IF(F288-G288&lt;&gt;0,JURNAL!F286,"")</f>
        <v/>
      </c>
      <c r="F288" s="16">
        <f>IF(JURNAL!G286=$D$8,JURNAL!I286,0)</f>
        <v>0</v>
      </c>
      <c r="G288" s="16">
        <f>IF(JURNAL!J286=$D$8,JURNAL!L286,0)</f>
        <v>0</v>
      </c>
      <c r="H288" s="16">
        <f t="shared" si="5"/>
        <v>0</v>
      </c>
      <c r="I288" s="221"/>
    </row>
    <row r="289" spans="2:9" s="218" customFormat="1" ht="11.25" hidden="1" customHeight="1" x14ac:dyDescent="0.2">
      <c r="B289" s="220"/>
      <c r="C289" s="216" t="str">
        <f>IF(F289-G289&lt;&gt;0,JURNAL!C287,"")</f>
        <v/>
      </c>
      <c r="D289" s="217" t="str">
        <f>IF(F289-G289&lt;&gt;0,JURNAL!E287,"")</f>
        <v/>
      </c>
      <c r="E289" s="15" t="str">
        <f>IF(F289-G289&lt;&gt;0,JURNAL!F287,"")</f>
        <v/>
      </c>
      <c r="F289" s="16">
        <f>IF(JURNAL!G287=$D$8,JURNAL!I287,0)</f>
        <v>0</v>
      </c>
      <c r="G289" s="16">
        <f>IF(JURNAL!J287=$D$8,JURNAL!L287,0)</f>
        <v>0</v>
      </c>
      <c r="H289" s="16">
        <f t="shared" si="5"/>
        <v>0</v>
      </c>
      <c r="I289" s="221"/>
    </row>
    <row r="290" spans="2:9" s="218" customFormat="1" ht="11.25" hidden="1" customHeight="1" x14ac:dyDescent="0.2">
      <c r="B290" s="220"/>
      <c r="C290" s="216" t="str">
        <f>IF(F290-G290&lt;&gt;0,JURNAL!C288,"")</f>
        <v/>
      </c>
      <c r="D290" s="217" t="str">
        <f>IF(F290-G290&lt;&gt;0,JURNAL!E288,"")</f>
        <v/>
      </c>
      <c r="E290" s="15" t="str">
        <f>IF(F290-G290&lt;&gt;0,JURNAL!F288,"")</f>
        <v/>
      </c>
      <c r="F290" s="16">
        <f>IF(JURNAL!G288=$D$8,JURNAL!I288,0)</f>
        <v>0</v>
      </c>
      <c r="G290" s="16">
        <f>IF(JURNAL!J288=$D$8,JURNAL!L288,0)</f>
        <v>0</v>
      </c>
      <c r="H290" s="16">
        <f t="shared" si="5"/>
        <v>0</v>
      </c>
      <c r="I290" s="221"/>
    </row>
    <row r="291" spans="2:9" s="218" customFormat="1" ht="11.25" hidden="1" customHeight="1" x14ac:dyDescent="0.2">
      <c r="B291" s="220"/>
      <c r="C291" s="216" t="str">
        <f>IF(F291-G291&lt;&gt;0,JURNAL!C289,"")</f>
        <v/>
      </c>
      <c r="D291" s="217" t="str">
        <f>IF(F291-G291&lt;&gt;0,JURNAL!E289,"")</f>
        <v/>
      </c>
      <c r="E291" s="15" t="str">
        <f>IF(F291-G291&lt;&gt;0,JURNAL!F289,"")</f>
        <v/>
      </c>
      <c r="F291" s="16">
        <f>IF(JURNAL!G289=$D$8,JURNAL!I289,0)</f>
        <v>0</v>
      </c>
      <c r="G291" s="16">
        <f>IF(JURNAL!J289=$D$8,JURNAL!L289,0)</f>
        <v>0</v>
      </c>
      <c r="H291" s="16">
        <f t="shared" si="5"/>
        <v>0</v>
      </c>
      <c r="I291" s="221"/>
    </row>
    <row r="292" spans="2:9" s="218" customFormat="1" ht="11.25" hidden="1" customHeight="1" x14ac:dyDescent="0.2">
      <c r="B292" s="220"/>
      <c r="C292" s="216" t="str">
        <f>IF(F292-G292&lt;&gt;0,JURNAL!C290,"")</f>
        <v/>
      </c>
      <c r="D292" s="217" t="str">
        <f>IF(F292-G292&lt;&gt;0,JURNAL!E290,"")</f>
        <v/>
      </c>
      <c r="E292" s="15" t="str">
        <f>IF(F292-G292&lt;&gt;0,JURNAL!F290,"")</f>
        <v/>
      </c>
      <c r="F292" s="16">
        <f>IF(JURNAL!G290=$D$8,JURNAL!I290,0)</f>
        <v>0</v>
      </c>
      <c r="G292" s="16">
        <f>IF(JURNAL!J290=$D$8,JURNAL!L290,0)</f>
        <v>0</v>
      </c>
      <c r="H292" s="16">
        <f t="shared" si="5"/>
        <v>0</v>
      </c>
      <c r="I292" s="221"/>
    </row>
    <row r="293" spans="2:9" s="218" customFormat="1" ht="11.25" hidden="1" customHeight="1" x14ac:dyDescent="0.2">
      <c r="B293" s="220"/>
      <c r="C293" s="216" t="str">
        <f>IF(F293-G293&lt;&gt;0,JURNAL!C291,"")</f>
        <v/>
      </c>
      <c r="D293" s="217" t="str">
        <f>IF(F293-G293&lt;&gt;0,JURNAL!E291,"")</f>
        <v/>
      </c>
      <c r="E293" s="15" t="str">
        <f>IF(F293-G293&lt;&gt;0,JURNAL!F291,"")</f>
        <v/>
      </c>
      <c r="F293" s="16">
        <f>IF(JURNAL!G291=$D$8,JURNAL!I291,0)</f>
        <v>0</v>
      </c>
      <c r="G293" s="16">
        <f>IF(JURNAL!J291=$D$8,JURNAL!L291,0)</f>
        <v>0</v>
      </c>
      <c r="H293" s="16">
        <f t="shared" si="5"/>
        <v>0</v>
      </c>
      <c r="I293" s="221"/>
    </row>
    <row r="294" spans="2:9" s="218" customFormat="1" ht="11.25" hidden="1" customHeight="1" x14ac:dyDescent="0.2">
      <c r="B294" s="220"/>
      <c r="C294" s="216" t="str">
        <f>IF(F294-G294&lt;&gt;0,JURNAL!C292,"")</f>
        <v/>
      </c>
      <c r="D294" s="217" t="str">
        <f>IF(F294-G294&lt;&gt;0,JURNAL!E292,"")</f>
        <v/>
      </c>
      <c r="E294" s="15" t="str">
        <f>IF(F294-G294&lt;&gt;0,JURNAL!F292,"")</f>
        <v/>
      </c>
      <c r="F294" s="16">
        <f>IF(JURNAL!G292=$D$8,JURNAL!I292,0)</f>
        <v>0</v>
      </c>
      <c r="G294" s="16">
        <f>IF(JURNAL!J292=$D$8,JURNAL!L292,0)</f>
        <v>0</v>
      </c>
      <c r="H294" s="16">
        <f t="shared" si="5"/>
        <v>0</v>
      </c>
      <c r="I294" s="221"/>
    </row>
    <row r="295" spans="2:9" s="218" customFormat="1" ht="11.25" hidden="1" customHeight="1" x14ac:dyDescent="0.2">
      <c r="B295" s="220"/>
      <c r="C295" s="216" t="str">
        <f>IF(F295-G295&lt;&gt;0,JURNAL!C293,"")</f>
        <v/>
      </c>
      <c r="D295" s="217" t="str">
        <f>IF(F295-G295&lt;&gt;0,JURNAL!E293,"")</f>
        <v/>
      </c>
      <c r="E295" s="15" t="str">
        <f>IF(F295-G295&lt;&gt;0,JURNAL!F293,"")</f>
        <v/>
      </c>
      <c r="F295" s="16">
        <f>IF(JURNAL!G293=$D$8,JURNAL!I293,0)</f>
        <v>0</v>
      </c>
      <c r="G295" s="16">
        <f>IF(JURNAL!J293=$D$8,JURNAL!L293,0)</f>
        <v>0</v>
      </c>
      <c r="H295" s="16">
        <f t="shared" si="5"/>
        <v>0</v>
      </c>
      <c r="I295" s="221"/>
    </row>
    <row r="296" spans="2:9" s="218" customFormat="1" ht="11.25" hidden="1" customHeight="1" x14ac:dyDescent="0.2">
      <c r="B296" s="220"/>
      <c r="C296" s="216" t="str">
        <f>IF(F296-G296&lt;&gt;0,JURNAL!C294,"")</f>
        <v/>
      </c>
      <c r="D296" s="217" t="str">
        <f>IF(F296-G296&lt;&gt;0,JURNAL!E294,"")</f>
        <v/>
      </c>
      <c r="E296" s="15" t="str">
        <f>IF(F296-G296&lt;&gt;0,JURNAL!F294,"")</f>
        <v/>
      </c>
      <c r="F296" s="16">
        <f>IF(JURNAL!G294=$D$8,JURNAL!I294,0)</f>
        <v>0</v>
      </c>
      <c r="G296" s="16">
        <f>IF(JURNAL!J294=$D$8,JURNAL!L294,0)</f>
        <v>0</v>
      </c>
      <c r="H296" s="16">
        <f t="shared" si="5"/>
        <v>0</v>
      </c>
      <c r="I296" s="221"/>
    </row>
    <row r="297" spans="2:9" s="218" customFormat="1" ht="11.25" hidden="1" customHeight="1" x14ac:dyDescent="0.2">
      <c r="B297" s="220"/>
      <c r="C297" s="216" t="str">
        <f>IF(F297-G297&lt;&gt;0,JURNAL!C295,"")</f>
        <v/>
      </c>
      <c r="D297" s="217" t="str">
        <f>IF(F297-G297&lt;&gt;0,JURNAL!E295,"")</f>
        <v/>
      </c>
      <c r="E297" s="15" t="str">
        <f>IF(F297-G297&lt;&gt;0,JURNAL!F295,"")</f>
        <v/>
      </c>
      <c r="F297" s="16">
        <f>IF(JURNAL!G295=$D$8,JURNAL!I295,0)</f>
        <v>0</v>
      </c>
      <c r="G297" s="16">
        <f>IF(JURNAL!J295=$D$8,JURNAL!L295,0)</f>
        <v>0</v>
      </c>
      <c r="H297" s="16">
        <f t="shared" si="5"/>
        <v>0</v>
      </c>
      <c r="I297" s="221"/>
    </row>
    <row r="298" spans="2:9" s="218" customFormat="1" ht="11.25" hidden="1" customHeight="1" x14ac:dyDescent="0.2">
      <c r="B298" s="220"/>
      <c r="C298" s="216" t="str">
        <f>IF(F298-G298&lt;&gt;0,JURNAL!C296,"")</f>
        <v/>
      </c>
      <c r="D298" s="217" t="str">
        <f>IF(F298-G298&lt;&gt;0,JURNAL!E296,"")</f>
        <v/>
      </c>
      <c r="E298" s="15" t="str">
        <f>IF(F298-G298&lt;&gt;0,JURNAL!F296,"")</f>
        <v/>
      </c>
      <c r="F298" s="16">
        <f>IF(JURNAL!G296=$D$8,JURNAL!I296,0)</f>
        <v>0</v>
      </c>
      <c r="G298" s="16">
        <f>IF(JURNAL!J296=$D$8,JURNAL!L296,0)</f>
        <v>0</v>
      </c>
      <c r="H298" s="16">
        <f t="shared" si="5"/>
        <v>0</v>
      </c>
      <c r="I298" s="221"/>
    </row>
    <row r="299" spans="2:9" s="218" customFormat="1" ht="11.25" hidden="1" customHeight="1" x14ac:dyDescent="0.2">
      <c r="B299" s="220"/>
      <c r="C299" s="216" t="str">
        <f>IF(F299-G299&lt;&gt;0,JURNAL!C297,"")</f>
        <v/>
      </c>
      <c r="D299" s="217" t="str">
        <f>IF(F299-G299&lt;&gt;0,JURNAL!E297,"")</f>
        <v/>
      </c>
      <c r="E299" s="15" t="str">
        <f>IF(F299-G299&lt;&gt;0,JURNAL!F297,"")</f>
        <v/>
      </c>
      <c r="F299" s="16">
        <f>IF(JURNAL!G297=$D$8,JURNAL!I297,0)</f>
        <v>0</v>
      </c>
      <c r="G299" s="16">
        <f>IF(JURNAL!J297=$D$8,JURNAL!L297,0)</f>
        <v>0</v>
      </c>
      <c r="H299" s="16">
        <f t="shared" si="5"/>
        <v>0</v>
      </c>
      <c r="I299" s="221"/>
    </row>
    <row r="300" spans="2:9" s="218" customFormat="1" ht="11.25" hidden="1" customHeight="1" x14ac:dyDescent="0.2">
      <c r="B300" s="220"/>
      <c r="C300" s="216" t="str">
        <f>IF(F300-G300&lt;&gt;0,JURNAL!C298,"")</f>
        <v/>
      </c>
      <c r="D300" s="217" t="str">
        <f>IF(F300-G300&lt;&gt;0,JURNAL!E298,"")</f>
        <v/>
      </c>
      <c r="E300" s="15" t="str">
        <f>IF(F300-G300&lt;&gt;0,JURNAL!F298,"")</f>
        <v/>
      </c>
      <c r="F300" s="16">
        <f>IF(JURNAL!G298=$D$8,JURNAL!I298,0)</f>
        <v>0</v>
      </c>
      <c r="G300" s="16">
        <f>IF(JURNAL!J298=$D$8,JURNAL!L298,0)</f>
        <v>0</v>
      </c>
      <c r="H300" s="16">
        <f t="shared" si="5"/>
        <v>0</v>
      </c>
      <c r="I300" s="221"/>
    </row>
    <row r="301" spans="2:9" s="218" customFormat="1" ht="11.25" hidden="1" customHeight="1" x14ac:dyDescent="0.2">
      <c r="B301" s="220"/>
      <c r="C301" s="216" t="str">
        <f>IF(F301-G301&lt;&gt;0,JURNAL!C299,"")</f>
        <v/>
      </c>
      <c r="D301" s="217" t="str">
        <f>IF(F301-G301&lt;&gt;0,JURNAL!E299,"")</f>
        <v/>
      </c>
      <c r="E301" s="15" t="str">
        <f>IF(F301-G301&lt;&gt;0,JURNAL!F299,"")</f>
        <v/>
      </c>
      <c r="F301" s="16">
        <f>IF(JURNAL!G299=$D$8,JURNAL!I299,0)</f>
        <v>0</v>
      </c>
      <c r="G301" s="16">
        <f>IF(JURNAL!J299=$D$8,JURNAL!L299,0)</f>
        <v>0</v>
      </c>
      <c r="H301" s="16">
        <f t="shared" si="5"/>
        <v>0</v>
      </c>
      <c r="I301" s="221"/>
    </row>
    <row r="302" spans="2:9" s="218" customFormat="1" ht="11.25" hidden="1" customHeight="1" x14ac:dyDescent="0.2">
      <c r="B302" s="220"/>
      <c r="C302" s="216" t="str">
        <f>IF(F302-G302&lt;&gt;0,JURNAL!C300,"")</f>
        <v/>
      </c>
      <c r="D302" s="217" t="str">
        <f>IF(F302-G302&lt;&gt;0,JURNAL!E300,"")</f>
        <v/>
      </c>
      <c r="E302" s="15" t="str">
        <f>IF(F302-G302&lt;&gt;0,JURNAL!F300,"")</f>
        <v/>
      </c>
      <c r="F302" s="16">
        <f>IF(JURNAL!G300=$D$8,JURNAL!I300,0)</f>
        <v>0</v>
      </c>
      <c r="G302" s="16">
        <f>IF(JURNAL!J300=$D$8,JURNAL!L300,0)</f>
        <v>0</v>
      </c>
      <c r="H302" s="16">
        <f t="shared" si="5"/>
        <v>0</v>
      </c>
      <c r="I302" s="221"/>
    </row>
    <row r="303" spans="2:9" s="218" customFormat="1" ht="11.25" hidden="1" customHeight="1" x14ac:dyDescent="0.2">
      <c r="B303" s="220"/>
      <c r="C303" s="216" t="str">
        <f>IF(F303-G303&lt;&gt;0,JURNAL!C301,"")</f>
        <v/>
      </c>
      <c r="D303" s="217" t="str">
        <f>IF(F303-G303&lt;&gt;0,JURNAL!E301,"")</f>
        <v/>
      </c>
      <c r="E303" s="15" t="str">
        <f>IF(F303-G303&lt;&gt;0,JURNAL!F301,"")</f>
        <v/>
      </c>
      <c r="F303" s="16">
        <f>IF(JURNAL!G301=$D$8,JURNAL!I301,0)</f>
        <v>0</v>
      </c>
      <c r="G303" s="16">
        <f>IF(JURNAL!J301=$D$8,JURNAL!L301,0)</f>
        <v>0</v>
      </c>
      <c r="H303" s="16">
        <f t="shared" si="5"/>
        <v>0</v>
      </c>
      <c r="I303" s="221"/>
    </row>
    <row r="304" spans="2:9" s="218" customFormat="1" ht="11.25" hidden="1" customHeight="1" x14ac:dyDescent="0.2">
      <c r="B304" s="220"/>
      <c r="C304" s="216" t="str">
        <f>IF(F304-G304&lt;&gt;0,JURNAL!C302,"")</f>
        <v/>
      </c>
      <c r="D304" s="217" t="str">
        <f>IF(F304-G304&lt;&gt;0,JURNAL!E302,"")</f>
        <v/>
      </c>
      <c r="E304" s="15" t="str">
        <f>IF(F304-G304&lt;&gt;0,JURNAL!F302,"")</f>
        <v/>
      </c>
      <c r="F304" s="16">
        <f>IF(JURNAL!G302=$D$8,JURNAL!I302,0)</f>
        <v>0</v>
      </c>
      <c r="G304" s="16">
        <f>IF(JURNAL!J302=$D$8,JURNAL!L302,0)</f>
        <v>0</v>
      </c>
      <c r="H304" s="16">
        <f t="shared" si="5"/>
        <v>0</v>
      </c>
      <c r="I304" s="221"/>
    </row>
    <row r="305" spans="2:9" s="218" customFormat="1" ht="11.25" hidden="1" customHeight="1" x14ac:dyDescent="0.2">
      <c r="B305" s="220"/>
      <c r="C305" s="216" t="str">
        <f>IF(F305-G305&lt;&gt;0,JURNAL!C303,"")</f>
        <v/>
      </c>
      <c r="D305" s="217" t="str">
        <f>IF(F305-G305&lt;&gt;0,JURNAL!E303,"")</f>
        <v/>
      </c>
      <c r="E305" s="15" t="str">
        <f>IF(F305-G305&lt;&gt;0,JURNAL!F303,"")</f>
        <v/>
      </c>
      <c r="F305" s="16">
        <f>IF(JURNAL!G303=$D$8,JURNAL!I303,0)</f>
        <v>0</v>
      </c>
      <c r="G305" s="16">
        <f>IF(JURNAL!J303=$D$8,JURNAL!L303,0)</f>
        <v>0</v>
      </c>
      <c r="H305" s="16">
        <f t="shared" si="5"/>
        <v>0</v>
      </c>
      <c r="I305" s="221"/>
    </row>
    <row r="306" spans="2:9" s="218" customFormat="1" ht="11.25" hidden="1" customHeight="1" x14ac:dyDescent="0.2">
      <c r="B306" s="220"/>
      <c r="C306" s="216" t="str">
        <f>IF(F306-G306&lt;&gt;0,JURNAL!C304,"")</f>
        <v/>
      </c>
      <c r="D306" s="217" t="str">
        <f>IF(F306-G306&lt;&gt;0,JURNAL!E304,"")</f>
        <v/>
      </c>
      <c r="E306" s="15" t="str">
        <f>IF(F306-G306&lt;&gt;0,JURNAL!F304,"")</f>
        <v/>
      </c>
      <c r="F306" s="16">
        <f>IF(JURNAL!G304=$D$8,JURNAL!I304,0)</f>
        <v>0</v>
      </c>
      <c r="G306" s="16">
        <f>IF(JURNAL!J304=$D$8,JURNAL!L304,0)</f>
        <v>0</v>
      </c>
      <c r="H306" s="16">
        <f t="shared" si="5"/>
        <v>0</v>
      </c>
      <c r="I306" s="221"/>
    </row>
    <row r="307" spans="2:9" s="218" customFormat="1" ht="11.25" hidden="1" customHeight="1" x14ac:dyDescent="0.2">
      <c r="B307" s="220"/>
      <c r="C307" s="216" t="str">
        <f>IF(F307-G307&lt;&gt;0,JURNAL!C305,"")</f>
        <v/>
      </c>
      <c r="D307" s="217" t="str">
        <f>IF(F307-G307&lt;&gt;0,JURNAL!E305,"")</f>
        <v/>
      </c>
      <c r="E307" s="15" t="str">
        <f>IF(F307-G307&lt;&gt;0,JURNAL!F305,"")</f>
        <v/>
      </c>
      <c r="F307" s="16">
        <f>IF(JURNAL!G305=$D$8,JURNAL!I305,0)</f>
        <v>0</v>
      </c>
      <c r="G307" s="16">
        <f>IF(JURNAL!J305=$D$8,JURNAL!L305,0)</f>
        <v>0</v>
      </c>
      <c r="H307" s="16">
        <f t="shared" si="5"/>
        <v>0</v>
      </c>
      <c r="I307" s="221"/>
    </row>
    <row r="308" spans="2:9" s="218" customFormat="1" ht="11.25" hidden="1" customHeight="1" x14ac:dyDescent="0.2">
      <c r="B308" s="220"/>
      <c r="C308" s="216" t="str">
        <f>IF(F308-G308&lt;&gt;0,JURNAL!C306,"")</f>
        <v/>
      </c>
      <c r="D308" s="217" t="str">
        <f>IF(F308-G308&lt;&gt;0,JURNAL!E306,"")</f>
        <v/>
      </c>
      <c r="E308" s="15" t="str">
        <f>IF(F308-G308&lt;&gt;0,JURNAL!F306,"")</f>
        <v/>
      </c>
      <c r="F308" s="16">
        <f>IF(JURNAL!G306=$D$8,JURNAL!I306,0)</f>
        <v>0</v>
      </c>
      <c r="G308" s="16">
        <f>IF(JURNAL!J306=$D$8,JURNAL!L306,0)</f>
        <v>0</v>
      </c>
      <c r="H308" s="16">
        <f t="shared" si="5"/>
        <v>0</v>
      </c>
      <c r="I308" s="221"/>
    </row>
    <row r="309" spans="2:9" s="218" customFormat="1" ht="11.25" hidden="1" customHeight="1" x14ac:dyDescent="0.2">
      <c r="B309" s="220"/>
      <c r="C309" s="216" t="str">
        <f>IF(F309-G309&lt;&gt;0,JURNAL!C307,"")</f>
        <v/>
      </c>
      <c r="D309" s="217" t="str">
        <f>IF(F309-G309&lt;&gt;0,JURNAL!E307,"")</f>
        <v/>
      </c>
      <c r="E309" s="15" t="str">
        <f>IF(F309-G309&lt;&gt;0,JURNAL!F307,"")</f>
        <v/>
      </c>
      <c r="F309" s="16">
        <f>IF(JURNAL!G307=$D$8,JURNAL!I307,0)</f>
        <v>0</v>
      </c>
      <c r="G309" s="16">
        <f>IF(JURNAL!J307=$D$8,JURNAL!L307,0)</f>
        <v>0</v>
      </c>
      <c r="H309" s="16">
        <f t="shared" si="5"/>
        <v>0</v>
      </c>
      <c r="I309" s="221"/>
    </row>
    <row r="310" spans="2:9" s="218" customFormat="1" ht="11.25" hidden="1" customHeight="1" x14ac:dyDescent="0.2">
      <c r="B310" s="220"/>
      <c r="C310" s="216" t="str">
        <f>IF(F310-G310&lt;&gt;0,JURNAL!C308,"")</f>
        <v/>
      </c>
      <c r="D310" s="217" t="str">
        <f>IF(F310-G310&lt;&gt;0,JURNAL!E308,"")</f>
        <v/>
      </c>
      <c r="E310" s="15" t="str">
        <f>IF(F310-G310&lt;&gt;0,JURNAL!F308,"")</f>
        <v/>
      </c>
      <c r="F310" s="16">
        <f>IF(JURNAL!G308=$D$8,JURNAL!I308,0)</f>
        <v>0</v>
      </c>
      <c r="G310" s="16">
        <f>IF(JURNAL!J308=$D$8,JURNAL!L308,0)</f>
        <v>0</v>
      </c>
      <c r="H310" s="16">
        <f t="shared" si="5"/>
        <v>0</v>
      </c>
      <c r="I310" s="221"/>
    </row>
    <row r="311" spans="2:9" s="218" customFormat="1" ht="11.25" hidden="1" customHeight="1" x14ac:dyDescent="0.2">
      <c r="B311" s="220"/>
      <c r="C311" s="216" t="str">
        <f>IF(F311-G311&lt;&gt;0,JURNAL!C309,"")</f>
        <v/>
      </c>
      <c r="D311" s="217" t="str">
        <f>IF(F311-G311&lt;&gt;0,JURNAL!E309,"")</f>
        <v/>
      </c>
      <c r="E311" s="15" t="str">
        <f>IF(F311-G311&lt;&gt;0,JURNAL!F309,"")</f>
        <v/>
      </c>
      <c r="F311" s="16">
        <f>IF(JURNAL!G309=$D$8,JURNAL!I309,0)</f>
        <v>0</v>
      </c>
      <c r="G311" s="16">
        <f>IF(JURNAL!J309=$D$8,JURNAL!L309,0)</f>
        <v>0</v>
      </c>
      <c r="H311" s="16">
        <f t="shared" si="5"/>
        <v>0</v>
      </c>
      <c r="I311" s="221"/>
    </row>
    <row r="312" spans="2:9" s="218" customFormat="1" ht="11.25" hidden="1" customHeight="1" x14ac:dyDescent="0.2">
      <c r="B312" s="220"/>
      <c r="C312" s="216" t="str">
        <f>IF(F312-G312&lt;&gt;0,JURNAL!C310,"")</f>
        <v/>
      </c>
      <c r="D312" s="217" t="str">
        <f>IF(F312-G312&lt;&gt;0,JURNAL!E310,"")</f>
        <v/>
      </c>
      <c r="E312" s="15" t="str">
        <f>IF(F312-G312&lt;&gt;0,JURNAL!F310,"")</f>
        <v/>
      </c>
      <c r="F312" s="16">
        <f>IF(JURNAL!G310=$D$8,JURNAL!I310,0)</f>
        <v>0</v>
      </c>
      <c r="G312" s="16">
        <f>IF(JURNAL!J310=$D$8,JURNAL!L310,0)</f>
        <v>0</v>
      </c>
      <c r="H312" s="16">
        <f t="shared" si="5"/>
        <v>0</v>
      </c>
      <c r="I312" s="221"/>
    </row>
    <row r="313" spans="2:9" s="218" customFormat="1" ht="11.25" hidden="1" customHeight="1" x14ac:dyDescent="0.2">
      <c r="B313" s="220"/>
      <c r="C313" s="216" t="str">
        <f>IF(F313-G313&lt;&gt;0,JURNAL!C311,"")</f>
        <v/>
      </c>
      <c r="D313" s="217" t="str">
        <f>IF(F313-G313&lt;&gt;0,JURNAL!E311,"")</f>
        <v/>
      </c>
      <c r="E313" s="15" t="str">
        <f>IF(F313-G313&lt;&gt;0,JURNAL!F311,"")</f>
        <v/>
      </c>
      <c r="F313" s="16">
        <f>IF(JURNAL!G311=$D$8,JURNAL!I311,0)</f>
        <v>0</v>
      </c>
      <c r="G313" s="16">
        <f>IF(JURNAL!J311=$D$8,JURNAL!L311,0)</f>
        <v>0</v>
      </c>
      <c r="H313" s="16">
        <f t="shared" si="5"/>
        <v>0</v>
      </c>
      <c r="I313" s="221"/>
    </row>
    <row r="314" spans="2:9" s="218" customFormat="1" ht="11.25" hidden="1" customHeight="1" x14ac:dyDescent="0.2">
      <c r="B314" s="220"/>
      <c r="C314" s="216" t="str">
        <f>IF(F314-G314&lt;&gt;0,JURNAL!C312,"")</f>
        <v/>
      </c>
      <c r="D314" s="217" t="str">
        <f>IF(F314-G314&lt;&gt;0,JURNAL!E312,"")</f>
        <v/>
      </c>
      <c r="E314" s="15" t="str">
        <f>IF(F314-G314&lt;&gt;0,JURNAL!F312,"")</f>
        <v/>
      </c>
      <c r="F314" s="16">
        <f>IF(JURNAL!G312=$D$8,JURNAL!I312,0)</f>
        <v>0</v>
      </c>
      <c r="G314" s="16">
        <f>IF(JURNAL!J312=$D$8,JURNAL!L312,0)</f>
        <v>0</v>
      </c>
      <c r="H314" s="16">
        <f t="shared" si="5"/>
        <v>0</v>
      </c>
      <c r="I314" s="221"/>
    </row>
    <row r="315" spans="2:9" s="218" customFormat="1" ht="11.25" hidden="1" customHeight="1" x14ac:dyDescent="0.2">
      <c r="B315" s="220"/>
      <c r="C315" s="216" t="str">
        <f>IF(F315-G315&lt;&gt;0,JURNAL!C313,"")</f>
        <v/>
      </c>
      <c r="D315" s="217" t="str">
        <f>IF(F315-G315&lt;&gt;0,JURNAL!E313,"")</f>
        <v/>
      </c>
      <c r="E315" s="15" t="str">
        <f>IF(F315-G315&lt;&gt;0,JURNAL!F313,"")</f>
        <v/>
      </c>
      <c r="F315" s="16">
        <f>IF(JURNAL!G313=$D$8,JURNAL!I313,0)</f>
        <v>0</v>
      </c>
      <c r="G315" s="16">
        <f>IF(JURNAL!J313=$D$8,JURNAL!L313,0)</f>
        <v>0</v>
      </c>
      <c r="H315" s="16">
        <f t="shared" si="5"/>
        <v>0</v>
      </c>
      <c r="I315" s="221"/>
    </row>
    <row r="316" spans="2:9" s="218" customFormat="1" ht="11.25" hidden="1" customHeight="1" x14ac:dyDescent="0.2">
      <c r="B316" s="220"/>
      <c r="C316" s="216" t="str">
        <f>IF(F316-G316&lt;&gt;0,JURNAL!C314,"")</f>
        <v/>
      </c>
      <c r="D316" s="217" t="str">
        <f>IF(F316-G316&lt;&gt;0,JURNAL!E314,"")</f>
        <v/>
      </c>
      <c r="E316" s="15" t="str">
        <f>IF(F316-G316&lt;&gt;0,JURNAL!F314,"")</f>
        <v/>
      </c>
      <c r="F316" s="16">
        <f>IF(JURNAL!G314=$D$8,JURNAL!I314,0)</f>
        <v>0</v>
      </c>
      <c r="G316" s="16">
        <f>IF(JURNAL!J314=$D$8,JURNAL!L314,0)</f>
        <v>0</v>
      </c>
      <c r="H316" s="16">
        <f t="shared" si="5"/>
        <v>0</v>
      </c>
      <c r="I316" s="221"/>
    </row>
    <row r="317" spans="2:9" s="218" customFormat="1" ht="11.25" hidden="1" customHeight="1" x14ac:dyDescent="0.2">
      <c r="B317" s="220"/>
      <c r="C317" s="216" t="str">
        <f>IF(F317-G317&lt;&gt;0,JURNAL!C315,"")</f>
        <v/>
      </c>
      <c r="D317" s="217" t="str">
        <f>IF(F317-G317&lt;&gt;0,JURNAL!E315,"")</f>
        <v/>
      </c>
      <c r="E317" s="15" t="str">
        <f>IF(F317-G317&lt;&gt;0,JURNAL!F315,"")</f>
        <v/>
      </c>
      <c r="F317" s="16">
        <f>IF(JURNAL!G315=$D$8,JURNAL!I315,0)</f>
        <v>0</v>
      </c>
      <c r="G317" s="16">
        <f>IF(JURNAL!J315=$D$8,JURNAL!L315,0)</f>
        <v>0</v>
      </c>
      <c r="H317" s="16">
        <f t="shared" si="5"/>
        <v>0</v>
      </c>
      <c r="I317" s="221"/>
    </row>
    <row r="318" spans="2:9" s="218" customFormat="1" ht="11.25" hidden="1" customHeight="1" x14ac:dyDescent="0.2">
      <c r="B318" s="220"/>
      <c r="C318" s="216" t="str">
        <f>IF(F318-G318&lt;&gt;0,JURNAL!C316,"")</f>
        <v/>
      </c>
      <c r="D318" s="217" t="str">
        <f>IF(F318-G318&lt;&gt;0,JURNAL!E316,"")</f>
        <v/>
      </c>
      <c r="E318" s="15" t="str">
        <f>IF(F318-G318&lt;&gt;0,JURNAL!F316,"")</f>
        <v/>
      </c>
      <c r="F318" s="16">
        <f>IF(JURNAL!G316=$D$8,JURNAL!I316,0)</f>
        <v>0</v>
      </c>
      <c r="G318" s="16">
        <f>IF(JURNAL!J316=$D$8,JURNAL!L316,0)</f>
        <v>0</v>
      </c>
      <c r="H318" s="16">
        <f t="shared" si="5"/>
        <v>0</v>
      </c>
      <c r="I318" s="221"/>
    </row>
    <row r="319" spans="2:9" s="218" customFormat="1" ht="11.25" hidden="1" customHeight="1" x14ac:dyDescent="0.2">
      <c r="B319" s="220"/>
      <c r="C319" s="216" t="str">
        <f>IF(F319-G319&lt;&gt;0,JURNAL!C317,"")</f>
        <v/>
      </c>
      <c r="D319" s="217" t="str">
        <f>IF(F319-G319&lt;&gt;0,JURNAL!E317,"")</f>
        <v/>
      </c>
      <c r="E319" s="15" t="str">
        <f>IF(F319-G319&lt;&gt;0,JURNAL!F317,"")</f>
        <v/>
      </c>
      <c r="F319" s="16">
        <f>IF(JURNAL!G317=$D$8,JURNAL!I317,0)</f>
        <v>0</v>
      </c>
      <c r="G319" s="16">
        <f>IF(JURNAL!J317=$D$8,JURNAL!L317,0)</f>
        <v>0</v>
      </c>
      <c r="H319" s="16">
        <f t="shared" si="5"/>
        <v>0</v>
      </c>
      <c r="I319" s="221"/>
    </row>
    <row r="320" spans="2:9" s="218" customFormat="1" ht="11.25" hidden="1" customHeight="1" x14ac:dyDescent="0.2">
      <c r="B320" s="220"/>
      <c r="C320" s="216" t="str">
        <f>IF(F320-G320&lt;&gt;0,JURNAL!C318,"")</f>
        <v/>
      </c>
      <c r="D320" s="217" t="str">
        <f>IF(F320-G320&lt;&gt;0,JURNAL!E318,"")</f>
        <v/>
      </c>
      <c r="E320" s="15" t="str">
        <f>IF(F320-G320&lt;&gt;0,JURNAL!F318,"")</f>
        <v/>
      </c>
      <c r="F320" s="16">
        <f>IF(JURNAL!G318=$D$8,JURNAL!I318,0)</f>
        <v>0</v>
      </c>
      <c r="G320" s="16">
        <f>IF(JURNAL!J318=$D$8,JURNAL!L318,0)</f>
        <v>0</v>
      </c>
      <c r="H320" s="16">
        <f t="shared" si="5"/>
        <v>0</v>
      </c>
      <c r="I320" s="221"/>
    </row>
    <row r="321" spans="2:9" s="218" customFormat="1" ht="11.25" hidden="1" customHeight="1" x14ac:dyDescent="0.2">
      <c r="B321" s="220"/>
      <c r="C321" s="216" t="str">
        <f>IF(F321-G321&lt;&gt;0,JURNAL!C319,"")</f>
        <v/>
      </c>
      <c r="D321" s="217" t="str">
        <f>IF(F321-G321&lt;&gt;0,JURNAL!E319,"")</f>
        <v/>
      </c>
      <c r="E321" s="15" t="str">
        <f>IF(F321-G321&lt;&gt;0,JURNAL!F319,"")</f>
        <v/>
      </c>
      <c r="F321" s="16">
        <f>IF(JURNAL!G319=$D$8,JURNAL!I319,0)</f>
        <v>0</v>
      </c>
      <c r="G321" s="16">
        <f>IF(JURNAL!J319=$D$8,JURNAL!L319,0)</f>
        <v>0</v>
      </c>
      <c r="H321" s="16">
        <f t="shared" si="5"/>
        <v>0</v>
      </c>
      <c r="I321" s="221"/>
    </row>
    <row r="322" spans="2:9" s="218" customFormat="1" ht="11.25" hidden="1" customHeight="1" x14ac:dyDescent="0.2">
      <c r="B322" s="220"/>
      <c r="C322" s="216" t="str">
        <f>IF(F322-G322&lt;&gt;0,JURNAL!C320,"")</f>
        <v/>
      </c>
      <c r="D322" s="217" t="str">
        <f>IF(F322-G322&lt;&gt;0,JURNAL!E320,"")</f>
        <v/>
      </c>
      <c r="E322" s="15" t="str">
        <f>IF(F322-G322&lt;&gt;0,JURNAL!F320,"")</f>
        <v/>
      </c>
      <c r="F322" s="16">
        <f>IF(JURNAL!G320=$D$8,JURNAL!I320,0)</f>
        <v>0</v>
      </c>
      <c r="G322" s="16">
        <f>IF(JURNAL!J320=$D$8,JURNAL!L320,0)</f>
        <v>0</v>
      </c>
      <c r="H322" s="16">
        <f t="shared" si="5"/>
        <v>0</v>
      </c>
      <c r="I322" s="221"/>
    </row>
    <row r="323" spans="2:9" s="218" customFormat="1" ht="11.25" hidden="1" customHeight="1" x14ac:dyDescent="0.2">
      <c r="B323" s="220"/>
      <c r="C323" s="216" t="str">
        <f>IF(F323-G323&lt;&gt;0,JURNAL!C321,"")</f>
        <v/>
      </c>
      <c r="D323" s="217" t="str">
        <f>IF(F323-G323&lt;&gt;0,JURNAL!E321,"")</f>
        <v/>
      </c>
      <c r="E323" s="15" t="str">
        <f>IF(F323-G323&lt;&gt;0,JURNAL!F321,"")</f>
        <v/>
      </c>
      <c r="F323" s="16">
        <f>IF(JURNAL!G321=$D$8,JURNAL!I321,0)</f>
        <v>0</v>
      </c>
      <c r="G323" s="16">
        <f>IF(JURNAL!J321=$D$8,JURNAL!L321,0)</f>
        <v>0</v>
      </c>
      <c r="H323" s="16">
        <f t="shared" si="5"/>
        <v>0</v>
      </c>
      <c r="I323" s="221"/>
    </row>
    <row r="324" spans="2:9" s="218" customFormat="1" ht="11.25" hidden="1" customHeight="1" x14ac:dyDescent="0.2">
      <c r="B324" s="220"/>
      <c r="C324" s="216" t="str">
        <f>IF(F324-G324&lt;&gt;0,JURNAL!C322,"")</f>
        <v/>
      </c>
      <c r="D324" s="217" t="str">
        <f>IF(F324-G324&lt;&gt;0,JURNAL!E322,"")</f>
        <v/>
      </c>
      <c r="E324" s="15" t="str">
        <f>IF(F324-G324&lt;&gt;0,JURNAL!F322,"")</f>
        <v/>
      </c>
      <c r="F324" s="16">
        <f>IF(JURNAL!G322=$D$8,JURNAL!I322,0)</f>
        <v>0</v>
      </c>
      <c r="G324" s="16">
        <f>IF(JURNAL!J322=$D$8,JURNAL!L322,0)</f>
        <v>0</v>
      </c>
      <c r="H324" s="16">
        <f t="shared" si="5"/>
        <v>0</v>
      </c>
      <c r="I324" s="221"/>
    </row>
    <row r="325" spans="2:9" s="218" customFormat="1" ht="11.25" hidden="1" customHeight="1" x14ac:dyDescent="0.2">
      <c r="B325" s="220"/>
      <c r="C325" s="216" t="str">
        <f>IF(F325-G325&lt;&gt;0,JURNAL!C323,"")</f>
        <v/>
      </c>
      <c r="D325" s="217" t="str">
        <f>IF(F325-G325&lt;&gt;0,JURNAL!E323,"")</f>
        <v/>
      </c>
      <c r="E325" s="15" t="str">
        <f>IF(F325-G325&lt;&gt;0,JURNAL!F323,"")</f>
        <v/>
      </c>
      <c r="F325" s="16">
        <f>IF(JURNAL!G323=$D$8,JURNAL!I323,0)</f>
        <v>0</v>
      </c>
      <c r="G325" s="16">
        <f>IF(JURNAL!J323=$D$8,JURNAL!L323,0)</f>
        <v>0</v>
      </c>
      <c r="H325" s="16">
        <f t="shared" si="5"/>
        <v>0</v>
      </c>
      <c r="I325" s="221"/>
    </row>
    <row r="326" spans="2:9" s="218" customFormat="1" ht="11.25" hidden="1" customHeight="1" x14ac:dyDescent="0.2">
      <c r="B326" s="220"/>
      <c r="C326" s="216" t="str">
        <f>IF(F326-G326&lt;&gt;0,JURNAL!C324,"")</f>
        <v/>
      </c>
      <c r="D326" s="217" t="str">
        <f>IF(F326-G326&lt;&gt;0,JURNAL!E324,"")</f>
        <v/>
      </c>
      <c r="E326" s="15" t="str">
        <f>IF(F326-G326&lt;&gt;0,JURNAL!F324,"")</f>
        <v/>
      </c>
      <c r="F326" s="16">
        <f>IF(JURNAL!G324=$D$8,JURNAL!I324,0)</f>
        <v>0</v>
      </c>
      <c r="G326" s="16">
        <f>IF(JURNAL!J324=$D$8,JURNAL!L324,0)</f>
        <v>0</v>
      </c>
      <c r="H326" s="16">
        <f t="shared" si="5"/>
        <v>0</v>
      </c>
      <c r="I326" s="221"/>
    </row>
    <row r="327" spans="2:9" s="218" customFormat="1" ht="11.25" hidden="1" customHeight="1" x14ac:dyDescent="0.2">
      <c r="B327" s="220"/>
      <c r="C327" s="216" t="str">
        <f>IF(F327-G327&lt;&gt;0,JURNAL!C325,"")</f>
        <v/>
      </c>
      <c r="D327" s="217" t="str">
        <f>IF(F327-G327&lt;&gt;0,JURNAL!E325,"")</f>
        <v/>
      </c>
      <c r="E327" s="15" t="str">
        <f>IF(F327-G327&lt;&gt;0,JURNAL!F325,"")</f>
        <v/>
      </c>
      <c r="F327" s="16">
        <f>IF(JURNAL!G325=$D$8,JURNAL!I325,0)</f>
        <v>0</v>
      </c>
      <c r="G327" s="16">
        <f>IF(JURNAL!J325=$D$8,JURNAL!L325,0)</f>
        <v>0</v>
      </c>
      <c r="H327" s="16">
        <f t="shared" si="5"/>
        <v>0</v>
      </c>
      <c r="I327" s="221"/>
    </row>
    <row r="328" spans="2:9" s="218" customFormat="1" ht="11.25" hidden="1" customHeight="1" x14ac:dyDescent="0.2">
      <c r="B328" s="220"/>
      <c r="C328" s="216" t="str">
        <f>IF(F328-G328&lt;&gt;0,JURNAL!C326,"")</f>
        <v/>
      </c>
      <c r="D328" s="217" t="str">
        <f>IF(F328-G328&lt;&gt;0,JURNAL!E326,"")</f>
        <v/>
      </c>
      <c r="E328" s="15" t="str">
        <f>IF(F328-G328&lt;&gt;0,JURNAL!F326,"")</f>
        <v/>
      </c>
      <c r="F328" s="16">
        <f>IF(JURNAL!G326=$D$8,JURNAL!I326,0)</f>
        <v>0</v>
      </c>
      <c r="G328" s="16">
        <f>IF(JURNAL!J326=$D$8,JURNAL!L326,0)</f>
        <v>0</v>
      </c>
      <c r="H328" s="16">
        <f t="shared" si="5"/>
        <v>0</v>
      </c>
      <c r="I328" s="221"/>
    </row>
    <row r="329" spans="2:9" s="218" customFormat="1" ht="11.25" hidden="1" customHeight="1" x14ac:dyDescent="0.2">
      <c r="B329" s="220"/>
      <c r="C329" s="216" t="str">
        <f>IF(F329-G329&lt;&gt;0,JURNAL!C327,"")</f>
        <v/>
      </c>
      <c r="D329" s="217" t="str">
        <f>IF(F329-G329&lt;&gt;0,JURNAL!E327,"")</f>
        <v/>
      </c>
      <c r="E329" s="15" t="str">
        <f>IF(F329-G329&lt;&gt;0,JURNAL!F327,"")</f>
        <v/>
      </c>
      <c r="F329" s="16">
        <f>IF(JURNAL!G327=$D$8,JURNAL!I327,0)</f>
        <v>0</v>
      </c>
      <c r="G329" s="16">
        <f>IF(JURNAL!J327=$D$8,JURNAL!L327,0)</f>
        <v>0</v>
      </c>
      <c r="H329" s="16">
        <f t="shared" si="5"/>
        <v>0</v>
      </c>
      <c r="I329" s="221"/>
    </row>
    <row r="330" spans="2:9" s="218" customFormat="1" ht="11.25" hidden="1" customHeight="1" x14ac:dyDescent="0.2">
      <c r="B330" s="220"/>
      <c r="C330" s="216" t="str">
        <f>IF(F330-G330&lt;&gt;0,JURNAL!C328,"")</f>
        <v/>
      </c>
      <c r="D330" s="217" t="str">
        <f>IF(F330-G330&lt;&gt;0,JURNAL!E328,"")</f>
        <v/>
      </c>
      <c r="E330" s="15" t="str">
        <f>IF(F330-G330&lt;&gt;0,JURNAL!F328,"")</f>
        <v/>
      </c>
      <c r="F330" s="16">
        <f>IF(JURNAL!G328=$D$8,JURNAL!I328,0)</f>
        <v>0</v>
      </c>
      <c r="G330" s="16">
        <f>IF(JURNAL!J328=$D$8,JURNAL!L328,0)</f>
        <v>0</v>
      </c>
      <c r="H330" s="16">
        <f t="shared" si="5"/>
        <v>0</v>
      </c>
      <c r="I330" s="221"/>
    </row>
    <row r="331" spans="2:9" s="218" customFormat="1" ht="11.25" hidden="1" customHeight="1" x14ac:dyDescent="0.2">
      <c r="B331" s="220"/>
      <c r="C331" s="216" t="str">
        <f>IF(F331-G331&lt;&gt;0,JURNAL!C329,"")</f>
        <v/>
      </c>
      <c r="D331" s="217" t="str">
        <f>IF(F331-G331&lt;&gt;0,JURNAL!E329,"")</f>
        <v/>
      </c>
      <c r="E331" s="15" t="str">
        <f>IF(F331-G331&lt;&gt;0,JURNAL!F329,"")</f>
        <v/>
      </c>
      <c r="F331" s="16">
        <f>IF(JURNAL!G329=$D$8,JURNAL!I329,0)</f>
        <v>0</v>
      </c>
      <c r="G331" s="16">
        <f>IF(JURNAL!J329=$D$8,JURNAL!L329,0)</f>
        <v>0</v>
      </c>
      <c r="H331" s="16">
        <f t="shared" si="5"/>
        <v>0</v>
      </c>
      <c r="I331" s="221"/>
    </row>
    <row r="332" spans="2:9" s="218" customFormat="1" ht="11.25" hidden="1" customHeight="1" x14ac:dyDescent="0.2">
      <c r="B332" s="220"/>
      <c r="C332" s="216" t="str">
        <f>IF(F332-G332&lt;&gt;0,JURNAL!C330,"")</f>
        <v/>
      </c>
      <c r="D332" s="217" t="str">
        <f>IF(F332-G332&lt;&gt;0,JURNAL!E330,"")</f>
        <v/>
      </c>
      <c r="E332" s="15" t="str">
        <f>IF(F332-G332&lt;&gt;0,JURNAL!F330,"")</f>
        <v/>
      </c>
      <c r="F332" s="16">
        <f>IF(JURNAL!G330=$D$8,JURNAL!I330,0)</f>
        <v>0</v>
      </c>
      <c r="G332" s="16">
        <f>IF(JURNAL!J330=$D$8,JURNAL!L330,0)</f>
        <v>0</v>
      </c>
      <c r="H332" s="16">
        <f t="shared" si="5"/>
        <v>0</v>
      </c>
      <c r="I332" s="221"/>
    </row>
    <row r="333" spans="2:9" s="218" customFormat="1" ht="11.25" hidden="1" customHeight="1" x14ac:dyDescent="0.2">
      <c r="B333" s="220"/>
      <c r="C333" s="216" t="str">
        <f>IF(F333-G333&lt;&gt;0,JURNAL!C331,"")</f>
        <v/>
      </c>
      <c r="D333" s="217" t="str">
        <f>IF(F333-G333&lt;&gt;0,JURNAL!E331,"")</f>
        <v/>
      </c>
      <c r="E333" s="15" t="str">
        <f>IF(F333-G333&lt;&gt;0,JURNAL!F331,"")</f>
        <v/>
      </c>
      <c r="F333" s="16">
        <f>IF(JURNAL!G331=$D$8,JURNAL!I331,0)</f>
        <v>0</v>
      </c>
      <c r="G333" s="16">
        <f>IF(JURNAL!J331=$D$8,JURNAL!L331,0)</f>
        <v>0</v>
      </c>
      <c r="H333" s="16">
        <f t="shared" si="5"/>
        <v>0</v>
      </c>
      <c r="I333" s="221"/>
    </row>
    <row r="334" spans="2:9" s="218" customFormat="1" ht="11.25" hidden="1" customHeight="1" x14ac:dyDescent="0.2">
      <c r="B334" s="220"/>
      <c r="C334" s="216" t="str">
        <f>IF(F334-G334&lt;&gt;0,JURNAL!C332,"")</f>
        <v/>
      </c>
      <c r="D334" s="217" t="str">
        <f>IF(F334-G334&lt;&gt;0,JURNAL!E332,"")</f>
        <v/>
      </c>
      <c r="E334" s="15" t="str">
        <f>IF(F334-G334&lt;&gt;0,JURNAL!F332,"")</f>
        <v/>
      </c>
      <c r="F334" s="16">
        <f>IF(JURNAL!G332=$D$8,JURNAL!I332,0)</f>
        <v>0</v>
      </c>
      <c r="G334" s="16">
        <f>IF(JURNAL!J332=$D$8,JURNAL!L332,0)</f>
        <v>0</v>
      </c>
      <c r="H334" s="16">
        <f t="shared" si="5"/>
        <v>0</v>
      </c>
      <c r="I334" s="221"/>
    </row>
    <row r="335" spans="2:9" s="218" customFormat="1" ht="11.25" hidden="1" customHeight="1" x14ac:dyDescent="0.2">
      <c r="B335" s="220"/>
      <c r="C335" s="216" t="str">
        <f>IF(F335-G335&lt;&gt;0,JURNAL!C333,"")</f>
        <v/>
      </c>
      <c r="D335" s="217" t="str">
        <f>IF(F335-G335&lt;&gt;0,JURNAL!E333,"")</f>
        <v/>
      </c>
      <c r="E335" s="15" t="str">
        <f>IF(F335-G335&lt;&gt;0,JURNAL!F333,"")</f>
        <v/>
      </c>
      <c r="F335" s="16">
        <f>IF(JURNAL!G333=$D$8,JURNAL!I333,0)</f>
        <v>0</v>
      </c>
      <c r="G335" s="16">
        <f>IF(JURNAL!J333=$D$8,JURNAL!L333,0)</f>
        <v>0</v>
      </c>
      <c r="H335" s="16">
        <f t="shared" si="5"/>
        <v>0</v>
      </c>
      <c r="I335" s="221"/>
    </row>
    <row r="336" spans="2:9" s="218" customFormat="1" ht="11.25" hidden="1" customHeight="1" x14ac:dyDescent="0.2">
      <c r="B336" s="220"/>
      <c r="C336" s="216" t="str">
        <f>IF(F336-G336&lt;&gt;0,JURNAL!C334,"")</f>
        <v/>
      </c>
      <c r="D336" s="217" t="str">
        <f>IF(F336-G336&lt;&gt;0,JURNAL!E334,"")</f>
        <v/>
      </c>
      <c r="E336" s="15" t="str">
        <f>IF(F336-G336&lt;&gt;0,JURNAL!F334,"")</f>
        <v/>
      </c>
      <c r="F336" s="16">
        <f>IF(JURNAL!G334=$D$8,JURNAL!I334,0)</f>
        <v>0</v>
      </c>
      <c r="G336" s="16">
        <f>IF(JURNAL!J334=$D$8,JURNAL!L334,0)</f>
        <v>0</v>
      </c>
      <c r="H336" s="16">
        <f t="shared" ref="H336:H399" si="6">IF(OR(LEFT($D$8,1)="1",LEFT($D$8,1)="5"),(H335+F336-G336),(H335+G336-F336))</f>
        <v>0</v>
      </c>
      <c r="I336" s="221"/>
    </row>
    <row r="337" spans="2:11" s="218" customFormat="1" ht="11.25" hidden="1" customHeight="1" x14ac:dyDescent="0.2">
      <c r="B337" s="220"/>
      <c r="C337" s="216" t="str">
        <f>IF(F337-G337&lt;&gt;0,JURNAL!C335,"")</f>
        <v/>
      </c>
      <c r="D337" s="217" t="str">
        <f>IF(F337-G337&lt;&gt;0,JURNAL!E335,"")</f>
        <v/>
      </c>
      <c r="E337" s="15" t="str">
        <f>IF(F337-G337&lt;&gt;0,JURNAL!F335,"")</f>
        <v/>
      </c>
      <c r="F337" s="16">
        <f>IF(JURNAL!G335=$D$8,JURNAL!I335,0)</f>
        <v>0</v>
      </c>
      <c r="G337" s="16">
        <f>IF(JURNAL!J335=$D$8,JURNAL!L335,0)</f>
        <v>0</v>
      </c>
      <c r="H337" s="16">
        <f t="shared" si="6"/>
        <v>0</v>
      </c>
      <c r="I337" s="221"/>
    </row>
    <row r="338" spans="2:11" s="218" customFormat="1" ht="11.25" hidden="1" customHeight="1" x14ac:dyDescent="0.2">
      <c r="B338" s="220"/>
      <c r="C338" s="216" t="str">
        <f>IF(F338-G338&lt;&gt;0,JURNAL!C336,"")</f>
        <v/>
      </c>
      <c r="D338" s="217" t="str">
        <f>IF(F338-G338&lt;&gt;0,JURNAL!E336,"")</f>
        <v/>
      </c>
      <c r="E338" s="15" t="str">
        <f>IF(F338-G338&lt;&gt;0,JURNAL!F336,"")</f>
        <v/>
      </c>
      <c r="F338" s="16">
        <f>IF(JURNAL!G336=$D$8,JURNAL!I336,0)</f>
        <v>0</v>
      </c>
      <c r="G338" s="16">
        <f>IF(JURNAL!J336=$D$8,JURNAL!L336,0)</f>
        <v>0</v>
      </c>
      <c r="H338" s="16">
        <f t="shared" si="6"/>
        <v>0</v>
      </c>
      <c r="I338" s="221"/>
    </row>
    <row r="339" spans="2:11" s="218" customFormat="1" ht="11.25" hidden="1" customHeight="1" x14ac:dyDescent="0.2">
      <c r="B339" s="220"/>
      <c r="C339" s="216" t="str">
        <f>IF(F339-G339&lt;&gt;0,JURNAL!C337,"")</f>
        <v/>
      </c>
      <c r="D339" s="217" t="str">
        <f>IF(F339-G339&lt;&gt;0,JURNAL!E337,"")</f>
        <v/>
      </c>
      <c r="E339" s="15" t="str">
        <f>IF(F339-G339&lt;&gt;0,JURNAL!F337,"")</f>
        <v/>
      </c>
      <c r="F339" s="16">
        <f>IF(JURNAL!G337=$D$8,JURNAL!I337,0)</f>
        <v>0</v>
      </c>
      <c r="G339" s="16">
        <f>IF(JURNAL!J337=$D$8,JURNAL!L337,0)</f>
        <v>0</v>
      </c>
      <c r="H339" s="16">
        <f t="shared" si="6"/>
        <v>0</v>
      </c>
      <c r="I339" s="221"/>
      <c r="K339" s="219"/>
    </row>
    <row r="340" spans="2:11" s="218" customFormat="1" ht="11.25" hidden="1" customHeight="1" x14ac:dyDescent="0.2">
      <c r="B340" s="220"/>
      <c r="C340" s="216" t="str">
        <f>IF(F340-G340&lt;&gt;0,JURNAL!C338,"")</f>
        <v/>
      </c>
      <c r="D340" s="217" t="str">
        <f>IF(F340-G340&lt;&gt;0,JURNAL!E338,"")</f>
        <v/>
      </c>
      <c r="E340" s="15" t="str">
        <f>IF(F340-G340&lt;&gt;0,JURNAL!F338,"")</f>
        <v/>
      </c>
      <c r="F340" s="16">
        <f>IF(JURNAL!G338=$D$8,JURNAL!I338,0)</f>
        <v>0</v>
      </c>
      <c r="G340" s="16">
        <f>IF(JURNAL!J338=$D$8,JURNAL!L338,0)</f>
        <v>0</v>
      </c>
      <c r="H340" s="16">
        <f t="shared" si="6"/>
        <v>0</v>
      </c>
      <c r="I340" s="221"/>
      <c r="J340" s="218" t="s">
        <v>45</v>
      </c>
      <c r="K340" s="219">
        <f>G528+G531</f>
        <v>0</v>
      </c>
    </row>
    <row r="341" spans="2:11" s="218" customFormat="1" ht="11.25" hidden="1" customHeight="1" x14ac:dyDescent="0.2">
      <c r="B341" s="220"/>
      <c r="C341" s="216" t="str">
        <f>IF(F341-G341&lt;&gt;0,JURNAL!C339,"")</f>
        <v/>
      </c>
      <c r="D341" s="217" t="str">
        <f>IF(F341-G341&lt;&gt;0,JURNAL!E339,"")</f>
        <v/>
      </c>
      <c r="E341" s="15" t="str">
        <f>IF(F341-G341&lt;&gt;0,JURNAL!F339,"")</f>
        <v/>
      </c>
      <c r="F341" s="16">
        <f>IF(JURNAL!G339=$D$8,JURNAL!I339,0)</f>
        <v>0</v>
      </c>
      <c r="G341" s="16">
        <f>IF(JURNAL!J339=$D$8,JURNAL!L339,0)</f>
        <v>0</v>
      </c>
      <c r="H341" s="16">
        <f t="shared" si="6"/>
        <v>0</v>
      </c>
      <c r="I341" s="221"/>
    </row>
    <row r="342" spans="2:11" s="218" customFormat="1" ht="11.25" hidden="1" customHeight="1" x14ac:dyDescent="0.2">
      <c r="B342" s="220"/>
      <c r="C342" s="216" t="str">
        <f>IF(F342-G342&lt;&gt;0,JURNAL!C340,"")</f>
        <v/>
      </c>
      <c r="D342" s="217" t="str">
        <f>IF(F342-G342&lt;&gt;0,JURNAL!E340,"")</f>
        <v/>
      </c>
      <c r="E342" s="15" t="str">
        <f>IF(F342-G342&lt;&gt;0,JURNAL!F340,"")</f>
        <v/>
      </c>
      <c r="F342" s="16">
        <f>IF(JURNAL!G340=$D$8,JURNAL!I340,0)</f>
        <v>0</v>
      </c>
      <c r="G342" s="16">
        <f>IF(JURNAL!J340=$D$8,JURNAL!L340,0)</f>
        <v>0</v>
      </c>
      <c r="H342" s="16">
        <f t="shared" si="6"/>
        <v>0</v>
      </c>
      <c r="I342" s="221"/>
    </row>
    <row r="343" spans="2:11" s="218" customFormat="1" ht="11.25" hidden="1" customHeight="1" x14ac:dyDescent="0.2">
      <c r="B343" s="220"/>
      <c r="C343" s="216" t="str">
        <f>IF(F343-G343&lt;&gt;0,JURNAL!C341,"")</f>
        <v/>
      </c>
      <c r="D343" s="217" t="str">
        <f>IF(F343-G343&lt;&gt;0,JURNAL!E341,"")</f>
        <v/>
      </c>
      <c r="E343" s="15" t="str">
        <f>IF(F343-G343&lt;&gt;0,JURNAL!F341,"")</f>
        <v/>
      </c>
      <c r="F343" s="16">
        <f>IF(JURNAL!G341=$D$8,JURNAL!I341,0)</f>
        <v>0</v>
      </c>
      <c r="G343" s="16">
        <f>IF(JURNAL!J341=$D$8,JURNAL!L341,0)</f>
        <v>0</v>
      </c>
      <c r="H343" s="16">
        <f t="shared" si="6"/>
        <v>0</v>
      </c>
      <c r="I343" s="221"/>
    </row>
    <row r="344" spans="2:11" s="218" customFormat="1" ht="11.25" hidden="1" customHeight="1" x14ac:dyDescent="0.2">
      <c r="B344" s="220"/>
      <c r="C344" s="216" t="str">
        <f>IF(F344-G344&lt;&gt;0,JURNAL!C342,"")</f>
        <v/>
      </c>
      <c r="D344" s="217" t="str">
        <f>IF(F344-G344&lt;&gt;0,JURNAL!E342,"")</f>
        <v/>
      </c>
      <c r="E344" s="15" t="str">
        <f>IF(F344-G344&lt;&gt;0,JURNAL!F342,"")</f>
        <v/>
      </c>
      <c r="F344" s="16">
        <f>IF(JURNAL!G342=$D$8,JURNAL!I342,0)</f>
        <v>0</v>
      </c>
      <c r="G344" s="16">
        <f>IF(JURNAL!J342=$D$8,JURNAL!L342,0)</f>
        <v>0</v>
      </c>
      <c r="H344" s="16">
        <f t="shared" si="6"/>
        <v>0</v>
      </c>
      <c r="I344" s="221"/>
    </row>
    <row r="345" spans="2:11" s="218" customFormat="1" ht="11.25" hidden="1" customHeight="1" x14ac:dyDescent="0.2">
      <c r="B345" s="220"/>
      <c r="C345" s="216" t="str">
        <f>IF(F345-G345&lt;&gt;0,JURNAL!C343,"")</f>
        <v/>
      </c>
      <c r="D345" s="217" t="str">
        <f>IF(F345-G345&lt;&gt;0,JURNAL!E343,"")</f>
        <v/>
      </c>
      <c r="E345" s="15" t="str">
        <f>IF(F345-G345&lt;&gt;0,JURNAL!F343,"")</f>
        <v/>
      </c>
      <c r="F345" s="16">
        <f>IF(JURNAL!G343=$D$8,JURNAL!I343,0)</f>
        <v>0</v>
      </c>
      <c r="G345" s="16">
        <f>IF(JURNAL!J343=$D$8,JURNAL!L343,0)</f>
        <v>0</v>
      </c>
      <c r="H345" s="16">
        <f t="shared" si="6"/>
        <v>0</v>
      </c>
      <c r="I345" s="221"/>
    </row>
    <row r="346" spans="2:11" s="218" customFormat="1" ht="11.25" hidden="1" customHeight="1" x14ac:dyDescent="0.2">
      <c r="B346" s="220"/>
      <c r="C346" s="216" t="str">
        <f>IF(F346-G346&lt;&gt;0,JURNAL!C344,"")</f>
        <v/>
      </c>
      <c r="D346" s="217" t="str">
        <f>IF(F346-G346&lt;&gt;0,JURNAL!E344,"")</f>
        <v/>
      </c>
      <c r="E346" s="15" t="str">
        <f>IF(F346-G346&lt;&gt;0,JURNAL!F344,"")</f>
        <v/>
      </c>
      <c r="F346" s="16">
        <f>IF(JURNAL!G344=$D$8,JURNAL!I344,0)</f>
        <v>0</v>
      </c>
      <c r="G346" s="16">
        <f>IF(JURNAL!J344=$D$8,JURNAL!L344,0)</f>
        <v>0</v>
      </c>
      <c r="H346" s="16">
        <f t="shared" si="6"/>
        <v>0</v>
      </c>
      <c r="I346" s="221"/>
    </row>
    <row r="347" spans="2:11" s="218" customFormat="1" ht="11.25" hidden="1" customHeight="1" x14ac:dyDescent="0.2">
      <c r="B347" s="220"/>
      <c r="C347" s="216" t="str">
        <f>IF(F347-G347&lt;&gt;0,JURNAL!C345,"")</f>
        <v/>
      </c>
      <c r="D347" s="217" t="str">
        <f>IF(F347-G347&lt;&gt;0,JURNAL!E345,"")</f>
        <v/>
      </c>
      <c r="E347" s="15" t="str">
        <f>IF(F347-G347&lt;&gt;0,JURNAL!F345,"")</f>
        <v/>
      </c>
      <c r="F347" s="16">
        <f>IF(JURNAL!G345=$D$8,JURNAL!I345,0)</f>
        <v>0</v>
      </c>
      <c r="G347" s="16">
        <f>IF(JURNAL!J345=$D$8,JURNAL!L345,0)</f>
        <v>0</v>
      </c>
      <c r="H347" s="16">
        <f t="shared" si="6"/>
        <v>0</v>
      </c>
      <c r="I347" s="221"/>
    </row>
    <row r="348" spans="2:11" s="218" customFormat="1" ht="11.25" hidden="1" customHeight="1" x14ac:dyDescent="0.2">
      <c r="B348" s="220"/>
      <c r="C348" s="216" t="str">
        <f>IF(F348-G348&lt;&gt;0,JURNAL!C346,"")</f>
        <v/>
      </c>
      <c r="D348" s="217" t="str">
        <f>IF(F348-G348&lt;&gt;0,JURNAL!E346,"")</f>
        <v/>
      </c>
      <c r="E348" s="15" t="str">
        <f>IF(F348-G348&lt;&gt;0,JURNAL!F346,"")</f>
        <v/>
      </c>
      <c r="F348" s="16">
        <f>IF(JURNAL!G346=$D$8,JURNAL!I346,0)</f>
        <v>0</v>
      </c>
      <c r="G348" s="16">
        <f>IF(JURNAL!J346=$D$8,JURNAL!L346,0)</f>
        <v>0</v>
      </c>
      <c r="H348" s="16">
        <f t="shared" si="6"/>
        <v>0</v>
      </c>
      <c r="I348" s="221"/>
    </row>
    <row r="349" spans="2:11" s="218" customFormat="1" ht="11.25" hidden="1" customHeight="1" x14ac:dyDescent="0.2">
      <c r="B349" s="220"/>
      <c r="C349" s="216" t="str">
        <f>IF(F349-G349&lt;&gt;0,JURNAL!C347,"")</f>
        <v/>
      </c>
      <c r="D349" s="217" t="str">
        <f>IF(F349-G349&lt;&gt;0,JURNAL!E347,"")</f>
        <v/>
      </c>
      <c r="E349" s="15" t="str">
        <f>IF(F349-G349&lt;&gt;0,JURNAL!F347,"")</f>
        <v/>
      </c>
      <c r="F349" s="16">
        <f>IF(JURNAL!G347=$D$8,JURNAL!I347,0)</f>
        <v>0</v>
      </c>
      <c r="G349" s="16">
        <f>IF(JURNAL!J347=$D$8,JURNAL!L347,0)</f>
        <v>0</v>
      </c>
      <c r="H349" s="16">
        <f t="shared" si="6"/>
        <v>0</v>
      </c>
      <c r="I349" s="221"/>
      <c r="K349" s="224"/>
    </row>
    <row r="350" spans="2:11" s="218" customFormat="1" ht="11.25" hidden="1" customHeight="1" x14ac:dyDescent="0.2">
      <c r="B350" s="220"/>
      <c r="C350" s="216" t="str">
        <f>IF(F350-G350&lt;&gt;0,JURNAL!C348,"")</f>
        <v/>
      </c>
      <c r="D350" s="217" t="str">
        <f>IF(F350-G350&lt;&gt;0,JURNAL!E348,"")</f>
        <v/>
      </c>
      <c r="E350" s="15" t="str">
        <f>IF(F350-G350&lt;&gt;0,JURNAL!F348,"")</f>
        <v/>
      </c>
      <c r="F350" s="16">
        <f>IF(JURNAL!G348=$D$8,JURNAL!I348,0)</f>
        <v>0</v>
      </c>
      <c r="G350" s="16">
        <f>IF(JURNAL!J348=$D$8,JURNAL!L348,0)</f>
        <v>0</v>
      </c>
      <c r="H350" s="16">
        <f t="shared" si="6"/>
        <v>0</v>
      </c>
      <c r="I350" s="221"/>
    </row>
    <row r="351" spans="2:11" s="218" customFormat="1" ht="11.25" hidden="1" customHeight="1" x14ac:dyDescent="0.2">
      <c r="B351" s="220"/>
      <c r="C351" s="216" t="str">
        <f>IF(F351-G351&lt;&gt;0,JURNAL!C349,"")</f>
        <v/>
      </c>
      <c r="D351" s="217" t="str">
        <f>IF(F351-G351&lt;&gt;0,JURNAL!E349,"")</f>
        <v/>
      </c>
      <c r="E351" s="15" t="str">
        <f>IF(F351-G351&lt;&gt;0,JURNAL!F349,"")</f>
        <v/>
      </c>
      <c r="F351" s="16">
        <f>IF(JURNAL!G349=$D$8,JURNAL!I349,0)</f>
        <v>0</v>
      </c>
      <c r="G351" s="16">
        <f>IF(JURNAL!J349=$D$8,JURNAL!L349,0)</f>
        <v>0</v>
      </c>
      <c r="H351" s="16">
        <f t="shared" si="6"/>
        <v>0</v>
      </c>
      <c r="I351" s="221"/>
    </row>
    <row r="352" spans="2:11" s="218" customFormat="1" ht="11.25" hidden="1" customHeight="1" x14ac:dyDescent="0.2">
      <c r="B352" s="220"/>
      <c r="C352" s="216" t="str">
        <f>IF(F352-G352&lt;&gt;0,JURNAL!C350,"")</f>
        <v/>
      </c>
      <c r="D352" s="217" t="str">
        <f>IF(F352-G352&lt;&gt;0,JURNAL!E350,"")</f>
        <v/>
      </c>
      <c r="E352" s="15" t="str">
        <f>IF(F352-G352&lt;&gt;0,JURNAL!F350,"")</f>
        <v/>
      </c>
      <c r="F352" s="16">
        <f>IF(JURNAL!G350=$D$8,JURNAL!I350,0)</f>
        <v>0</v>
      </c>
      <c r="G352" s="16">
        <f>IF(JURNAL!J350=$D$8,JURNAL!L350,0)</f>
        <v>0</v>
      </c>
      <c r="H352" s="16">
        <f t="shared" si="6"/>
        <v>0</v>
      </c>
      <c r="I352" s="221"/>
    </row>
    <row r="353" spans="2:11" s="218" customFormat="1" ht="11.25" hidden="1" customHeight="1" x14ac:dyDescent="0.2">
      <c r="B353" s="220"/>
      <c r="C353" s="216" t="str">
        <f>IF(F353-G353&lt;&gt;0,JURNAL!C351,"")</f>
        <v/>
      </c>
      <c r="D353" s="217" t="str">
        <f>IF(F353-G353&lt;&gt;0,JURNAL!E351,"")</f>
        <v/>
      </c>
      <c r="E353" s="15" t="str">
        <f>IF(F353-G353&lt;&gt;0,JURNAL!F351,"")</f>
        <v/>
      </c>
      <c r="F353" s="16">
        <f>IF(JURNAL!G351=$D$8,JURNAL!I351,0)</f>
        <v>0</v>
      </c>
      <c r="G353" s="16">
        <f>IF(JURNAL!J351=$D$8,JURNAL!L351,0)</f>
        <v>0</v>
      </c>
      <c r="H353" s="16">
        <f t="shared" si="6"/>
        <v>0</v>
      </c>
      <c r="I353" s="221"/>
    </row>
    <row r="354" spans="2:11" s="218" customFormat="1" ht="11.25" hidden="1" customHeight="1" x14ac:dyDescent="0.2">
      <c r="B354" s="220"/>
      <c r="C354" s="216" t="str">
        <f>IF(F354-G354&lt;&gt;0,JURNAL!C352,"")</f>
        <v/>
      </c>
      <c r="D354" s="217" t="str">
        <f>IF(F354-G354&lt;&gt;0,JURNAL!E352,"")</f>
        <v/>
      </c>
      <c r="E354" s="15" t="str">
        <f>IF(F354-G354&lt;&gt;0,JURNAL!F352,"")</f>
        <v/>
      </c>
      <c r="F354" s="16">
        <f>IF(JURNAL!G352=$D$8,JURNAL!I352,0)</f>
        <v>0</v>
      </c>
      <c r="G354" s="16">
        <f>IF(JURNAL!J352=$D$8,JURNAL!L352,0)</f>
        <v>0</v>
      </c>
      <c r="H354" s="16">
        <f t="shared" si="6"/>
        <v>0</v>
      </c>
      <c r="I354" s="221"/>
    </row>
    <row r="355" spans="2:11" s="218" customFormat="1" ht="11.25" hidden="1" customHeight="1" x14ac:dyDescent="0.2">
      <c r="B355" s="220"/>
      <c r="C355" s="216" t="str">
        <f>IF(F355-G355&lt;&gt;0,JURNAL!C353,"")</f>
        <v/>
      </c>
      <c r="D355" s="217" t="str">
        <f>IF(F355-G355&lt;&gt;0,JURNAL!E353,"")</f>
        <v/>
      </c>
      <c r="E355" s="15" t="str">
        <f>IF(F355-G355&lt;&gt;0,JURNAL!F353,"")</f>
        <v/>
      </c>
      <c r="F355" s="16">
        <f>IF(JURNAL!G353=$D$8,JURNAL!I353,0)</f>
        <v>0</v>
      </c>
      <c r="G355" s="16">
        <f>IF(JURNAL!J353=$D$8,JURNAL!L353,0)</f>
        <v>0</v>
      </c>
      <c r="H355" s="16">
        <f t="shared" si="6"/>
        <v>0</v>
      </c>
      <c r="I355" s="221"/>
      <c r="K355" s="224"/>
    </row>
    <row r="356" spans="2:11" s="218" customFormat="1" ht="11.25" hidden="1" customHeight="1" x14ac:dyDescent="0.2">
      <c r="B356" s="220"/>
      <c r="C356" s="216" t="str">
        <f>IF(F356-G356&lt;&gt;0,JURNAL!C354,"")</f>
        <v/>
      </c>
      <c r="D356" s="217" t="str">
        <f>IF(F356-G356&lt;&gt;0,JURNAL!E354,"")</f>
        <v/>
      </c>
      <c r="E356" s="15" t="str">
        <f>IF(F356-G356&lt;&gt;0,JURNAL!F354,"")</f>
        <v/>
      </c>
      <c r="F356" s="16">
        <f>IF(JURNAL!G354=$D$8,JURNAL!I354,0)</f>
        <v>0</v>
      </c>
      <c r="G356" s="16">
        <f>IF(JURNAL!J354=$D$8,JURNAL!L354,0)</f>
        <v>0</v>
      </c>
      <c r="H356" s="16">
        <f t="shared" si="6"/>
        <v>0</v>
      </c>
      <c r="I356" s="221"/>
    </row>
    <row r="357" spans="2:11" s="218" customFormat="1" ht="11.25" hidden="1" customHeight="1" x14ac:dyDescent="0.2">
      <c r="B357" s="220"/>
      <c r="C357" s="216" t="str">
        <f>IF(F357-G357&lt;&gt;0,JURNAL!C355,"")</f>
        <v/>
      </c>
      <c r="D357" s="217" t="str">
        <f>IF(F357-G357&lt;&gt;0,JURNAL!E355,"")</f>
        <v/>
      </c>
      <c r="E357" s="15" t="str">
        <f>IF(F357-G357&lt;&gt;0,JURNAL!F355,"")</f>
        <v/>
      </c>
      <c r="F357" s="16">
        <f>IF(JURNAL!G355=$D$8,JURNAL!I355,0)</f>
        <v>0</v>
      </c>
      <c r="G357" s="16">
        <f>IF(JURNAL!J355=$D$8,JURNAL!L355,0)</f>
        <v>0</v>
      </c>
      <c r="H357" s="16">
        <f t="shared" si="6"/>
        <v>0</v>
      </c>
      <c r="I357" s="221"/>
    </row>
    <row r="358" spans="2:11" s="218" customFormat="1" ht="11.25" hidden="1" customHeight="1" x14ac:dyDescent="0.2">
      <c r="B358" s="220"/>
      <c r="C358" s="216" t="str">
        <f>IF(F358-G358&lt;&gt;0,JURNAL!C356,"")</f>
        <v/>
      </c>
      <c r="D358" s="217" t="str">
        <f>IF(F358-G358&lt;&gt;0,JURNAL!E356,"")</f>
        <v/>
      </c>
      <c r="E358" s="15" t="str">
        <f>IF(F358-G358&lt;&gt;0,JURNAL!F356,"")</f>
        <v/>
      </c>
      <c r="F358" s="16">
        <f>IF(JURNAL!G356=$D$8,JURNAL!I356,0)</f>
        <v>0</v>
      </c>
      <c r="G358" s="16">
        <f>IF(JURNAL!J356=$D$8,JURNAL!L356,0)</f>
        <v>0</v>
      </c>
      <c r="H358" s="16">
        <f t="shared" si="6"/>
        <v>0</v>
      </c>
      <c r="I358" s="221"/>
    </row>
    <row r="359" spans="2:11" s="218" customFormat="1" ht="11.25" hidden="1" customHeight="1" x14ac:dyDescent="0.2">
      <c r="B359" s="220"/>
      <c r="C359" s="216" t="str">
        <f>IF(F359-G359&lt;&gt;0,JURNAL!C357,"")</f>
        <v/>
      </c>
      <c r="D359" s="217" t="str">
        <f>IF(F359-G359&lt;&gt;0,JURNAL!E357,"")</f>
        <v/>
      </c>
      <c r="E359" s="15" t="str">
        <f>IF(F359-G359&lt;&gt;0,JURNAL!F357,"")</f>
        <v/>
      </c>
      <c r="F359" s="16">
        <f>IF(JURNAL!G357=$D$8,JURNAL!I357,0)</f>
        <v>0</v>
      </c>
      <c r="G359" s="16">
        <f>IF(JURNAL!J357=$D$8,JURNAL!L357,0)</f>
        <v>0</v>
      </c>
      <c r="H359" s="16">
        <f t="shared" si="6"/>
        <v>0</v>
      </c>
      <c r="I359" s="221"/>
    </row>
    <row r="360" spans="2:11" s="218" customFormat="1" ht="11.25" hidden="1" customHeight="1" x14ac:dyDescent="0.2">
      <c r="B360" s="220"/>
      <c r="C360" s="216" t="str">
        <f>IF(F360-G360&lt;&gt;0,JURNAL!C358,"")</f>
        <v/>
      </c>
      <c r="D360" s="217" t="str">
        <f>IF(F360-G360&lt;&gt;0,JURNAL!E358,"")</f>
        <v/>
      </c>
      <c r="E360" s="15" t="str">
        <f>IF(F360-G360&lt;&gt;0,JURNAL!F358,"")</f>
        <v/>
      </c>
      <c r="F360" s="16">
        <f>IF(JURNAL!G358=$D$8,JURNAL!I358,0)</f>
        <v>0</v>
      </c>
      <c r="G360" s="16">
        <f>IF(JURNAL!J358=$D$8,JURNAL!L358,0)</f>
        <v>0</v>
      </c>
      <c r="H360" s="16">
        <f t="shared" si="6"/>
        <v>0</v>
      </c>
      <c r="I360" s="221"/>
    </row>
    <row r="361" spans="2:11" s="218" customFormat="1" ht="11.25" hidden="1" customHeight="1" x14ac:dyDescent="0.2">
      <c r="B361" s="220"/>
      <c r="C361" s="216" t="str">
        <f>IF(F361-G361&lt;&gt;0,JURNAL!C359,"")</f>
        <v/>
      </c>
      <c r="D361" s="217" t="str">
        <f>IF(F361-G361&lt;&gt;0,JURNAL!E359,"")</f>
        <v/>
      </c>
      <c r="E361" s="15" t="str">
        <f>IF(F361-G361&lt;&gt;0,JURNAL!F359,"")</f>
        <v/>
      </c>
      <c r="F361" s="16">
        <f>IF(JURNAL!G359=$D$8,JURNAL!I359,0)</f>
        <v>0</v>
      </c>
      <c r="G361" s="16">
        <f>IF(JURNAL!J359=$D$8,JURNAL!L359,0)</f>
        <v>0</v>
      </c>
      <c r="H361" s="16">
        <f t="shared" si="6"/>
        <v>0</v>
      </c>
      <c r="I361" s="221"/>
      <c r="K361" s="219"/>
    </row>
    <row r="362" spans="2:11" s="218" customFormat="1" ht="11.25" hidden="1" customHeight="1" x14ac:dyDescent="0.2">
      <c r="B362" s="220"/>
      <c r="C362" s="216" t="str">
        <f>IF(F362-G362&lt;&gt;0,JURNAL!C360,"")</f>
        <v/>
      </c>
      <c r="D362" s="217" t="str">
        <f>IF(F362-G362&lt;&gt;0,JURNAL!E360,"")</f>
        <v/>
      </c>
      <c r="E362" s="15" t="str">
        <f>IF(F362-G362&lt;&gt;0,JURNAL!F360,"")</f>
        <v/>
      </c>
      <c r="F362" s="16">
        <f>IF(JURNAL!G360=$D$8,JURNAL!I360,0)</f>
        <v>0</v>
      </c>
      <c r="G362" s="16">
        <f>IF(JURNAL!J360=$D$8,JURNAL!L360,0)</f>
        <v>0</v>
      </c>
      <c r="H362" s="16">
        <f t="shared" si="6"/>
        <v>0</v>
      </c>
      <c r="I362" s="221"/>
    </row>
    <row r="363" spans="2:11" s="218" customFormat="1" ht="11.25" hidden="1" customHeight="1" x14ac:dyDescent="0.2">
      <c r="B363" s="220"/>
      <c r="C363" s="216" t="str">
        <f>IF(F363-G363&lt;&gt;0,JURNAL!C361,"")</f>
        <v/>
      </c>
      <c r="D363" s="217" t="str">
        <f>IF(F363-G363&lt;&gt;0,JURNAL!E361,"")</f>
        <v/>
      </c>
      <c r="E363" s="15" t="str">
        <f>IF(F363-G363&lt;&gt;0,JURNAL!F361,"")</f>
        <v/>
      </c>
      <c r="F363" s="16">
        <f>IF(JURNAL!G361=$D$8,JURNAL!I361,0)</f>
        <v>0</v>
      </c>
      <c r="G363" s="16">
        <f>IF(JURNAL!J361=$D$8,JURNAL!L361,0)</f>
        <v>0</v>
      </c>
      <c r="H363" s="16">
        <f t="shared" si="6"/>
        <v>0</v>
      </c>
      <c r="I363" s="221"/>
    </row>
    <row r="364" spans="2:11" s="218" customFormat="1" ht="11.25" hidden="1" customHeight="1" x14ac:dyDescent="0.2">
      <c r="B364" s="220"/>
      <c r="C364" s="216" t="str">
        <f>IF(F364-G364&lt;&gt;0,JURNAL!C362,"")</f>
        <v/>
      </c>
      <c r="D364" s="217" t="str">
        <f>IF(F364-G364&lt;&gt;0,JURNAL!E362,"")</f>
        <v/>
      </c>
      <c r="E364" s="15" t="str">
        <f>IF(F364-G364&lt;&gt;0,JURNAL!F362,"")</f>
        <v/>
      </c>
      <c r="F364" s="16">
        <f>IF(JURNAL!G362=$D$8,JURNAL!I362,0)</f>
        <v>0</v>
      </c>
      <c r="G364" s="16">
        <f>IF(JURNAL!J362=$D$8,JURNAL!L362,0)</f>
        <v>0</v>
      </c>
      <c r="H364" s="16">
        <f t="shared" si="6"/>
        <v>0</v>
      </c>
      <c r="I364" s="221"/>
      <c r="K364" s="219"/>
    </row>
    <row r="365" spans="2:11" s="218" customFormat="1" ht="11.25" hidden="1" customHeight="1" x14ac:dyDescent="0.2">
      <c r="B365" s="220"/>
      <c r="C365" s="216" t="str">
        <f>IF(F365-G365&lt;&gt;0,JURNAL!C363,"")</f>
        <v/>
      </c>
      <c r="D365" s="217" t="str">
        <f>IF(F365-G365&lt;&gt;0,JURNAL!E363,"")</f>
        <v/>
      </c>
      <c r="E365" s="15" t="str">
        <f>IF(F365-G365&lt;&gt;0,JURNAL!F363,"")</f>
        <v/>
      </c>
      <c r="F365" s="16">
        <f>IF(JURNAL!G363=$D$8,JURNAL!I363,0)</f>
        <v>0</v>
      </c>
      <c r="G365" s="16">
        <f>IF(JURNAL!J363=$D$8,JURNAL!L363,0)</f>
        <v>0</v>
      </c>
      <c r="H365" s="16">
        <f t="shared" si="6"/>
        <v>0</v>
      </c>
      <c r="I365" s="221"/>
    </row>
    <row r="366" spans="2:11" s="218" customFormat="1" ht="11.25" hidden="1" customHeight="1" x14ac:dyDescent="0.2">
      <c r="B366" s="220"/>
      <c r="C366" s="216" t="str">
        <f>IF(F366-G366&lt;&gt;0,JURNAL!C364,"")</f>
        <v/>
      </c>
      <c r="D366" s="217" t="str">
        <f>IF(F366-G366&lt;&gt;0,JURNAL!E364,"")</f>
        <v/>
      </c>
      <c r="E366" s="15" t="str">
        <f>IF(F366-G366&lt;&gt;0,JURNAL!F364,"")</f>
        <v/>
      </c>
      <c r="F366" s="16">
        <f>IF(JURNAL!G364=$D$8,JURNAL!I364,0)</f>
        <v>0</v>
      </c>
      <c r="G366" s="16">
        <f>IF(JURNAL!J364=$D$8,JURNAL!L364,0)</f>
        <v>0</v>
      </c>
      <c r="H366" s="16">
        <f t="shared" si="6"/>
        <v>0</v>
      </c>
      <c r="I366" s="221"/>
    </row>
    <row r="367" spans="2:11" s="218" customFormat="1" ht="11.25" hidden="1" customHeight="1" x14ac:dyDescent="0.2">
      <c r="B367" s="220"/>
      <c r="C367" s="216" t="str">
        <f>IF(F367-G367&lt;&gt;0,JURNAL!C365,"")</f>
        <v/>
      </c>
      <c r="D367" s="217" t="str">
        <f>IF(F367-G367&lt;&gt;0,JURNAL!E365,"")</f>
        <v/>
      </c>
      <c r="E367" s="15" t="str">
        <f>IF(F367-G367&lt;&gt;0,JURNAL!F365,"")</f>
        <v/>
      </c>
      <c r="F367" s="16">
        <f>IF(JURNAL!G365=$D$8,JURNAL!I365,0)</f>
        <v>0</v>
      </c>
      <c r="G367" s="16">
        <f>IF(JURNAL!J365=$D$8,JURNAL!L365,0)</f>
        <v>0</v>
      </c>
      <c r="H367" s="16">
        <f t="shared" si="6"/>
        <v>0</v>
      </c>
      <c r="I367" s="221"/>
    </row>
    <row r="368" spans="2:11" s="218" customFormat="1" ht="11.25" hidden="1" customHeight="1" x14ac:dyDescent="0.2">
      <c r="B368" s="220"/>
      <c r="C368" s="216" t="str">
        <f>IF(F368-G368&lt;&gt;0,JURNAL!C366,"")</f>
        <v/>
      </c>
      <c r="D368" s="217" t="str">
        <f>IF(F368-G368&lt;&gt;0,JURNAL!E366,"")</f>
        <v/>
      </c>
      <c r="E368" s="15" t="str">
        <f>IF(F368-G368&lt;&gt;0,JURNAL!F366,"")</f>
        <v/>
      </c>
      <c r="F368" s="16">
        <f>IF(JURNAL!G366=$D$8,JURNAL!I366,0)</f>
        <v>0</v>
      </c>
      <c r="G368" s="16">
        <f>IF(JURNAL!J366=$D$8,JURNAL!L366,0)</f>
        <v>0</v>
      </c>
      <c r="H368" s="16">
        <f t="shared" si="6"/>
        <v>0</v>
      </c>
      <c r="I368" s="221"/>
    </row>
    <row r="369" spans="2:9" s="218" customFormat="1" ht="11.25" hidden="1" customHeight="1" x14ac:dyDescent="0.2">
      <c r="B369" s="220"/>
      <c r="C369" s="216" t="str">
        <f>IF(F369-G369&lt;&gt;0,JURNAL!C367,"")</f>
        <v/>
      </c>
      <c r="D369" s="217" t="str">
        <f>IF(F369-G369&lt;&gt;0,JURNAL!E367,"")</f>
        <v/>
      </c>
      <c r="E369" s="15" t="str">
        <f>IF(F369-G369&lt;&gt;0,JURNAL!F367,"")</f>
        <v/>
      </c>
      <c r="F369" s="16">
        <f>IF(JURNAL!G367=$D$8,JURNAL!I367,0)</f>
        <v>0</v>
      </c>
      <c r="G369" s="16">
        <f>IF(JURNAL!J367=$D$8,JURNAL!L367,0)</f>
        <v>0</v>
      </c>
      <c r="H369" s="16">
        <f t="shared" si="6"/>
        <v>0</v>
      </c>
      <c r="I369" s="221"/>
    </row>
    <row r="370" spans="2:9" s="218" customFormat="1" ht="11.25" hidden="1" customHeight="1" x14ac:dyDescent="0.2">
      <c r="B370" s="220"/>
      <c r="C370" s="216" t="str">
        <f>IF(F370-G370&lt;&gt;0,JURNAL!C368,"")</f>
        <v/>
      </c>
      <c r="D370" s="217" t="str">
        <f>IF(F370-G370&lt;&gt;0,JURNAL!E368,"")</f>
        <v/>
      </c>
      <c r="E370" s="15" t="str">
        <f>IF(F370-G370&lt;&gt;0,JURNAL!F368,"")</f>
        <v/>
      </c>
      <c r="F370" s="16">
        <f>IF(JURNAL!G368=$D$8,JURNAL!I368,0)</f>
        <v>0</v>
      </c>
      <c r="G370" s="16">
        <f>IF(JURNAL!J368=$D$8,JURNAL!L368,0)</f>
        <v>0</v>
      </c>
      <c r="H370" s="16">
        <f t="shared" si="6"/>
        <v>0</v>
      </c>
      <c r="I370" s="221"/>
    </row>
    <row r="371" spans="2:9" s="218" customFormat="1" ht="11.25" hidden="1" customHeight="1" x14ac:dyDescent="0.2">
      <c r="B371" s="220"/>
      <c r="C371" s="216" t="str">
        <f>IF(F371-G371&lt;&gt;0,JURNAL!C369,"")</f>
        <v/>
      </c>
      <c r="D371" s="217" t="str">
        <f>IF(F371-G371&lt;&gt;0,JURNAL!E369,"")</f>
        <v/>
      </c>
      <c r="E371" s="15" t="str">
        <f>IF(F371-G371&lt;&gt;0,JURNAL!F369,"")</f>
        <v/>
      </c>
      <c r="F371" s="16">
        <f>IF(JURNAL!G369=$D$8,JURNAL!I369,0)</f>
        <v>0</v>
      </c>
      <c r="G371" s="16">
        <f>IF(JURNAL!J369=$D$8,JURNAL!L369,0)</f>
        <v>0</v>
      </c>
      <c r="H371" s="16">
        <f t="shared" si="6"/>
        <v>0</v>
      </c>
      <c r="I371" s="221"/>
    </row>
    <row r="372" spans="2:9" s="218" customFormat="1" ht="11.25" hidden="1" customHeight="1" x14ac:dyDescent="0.2">
      <c r="B372" s="220"/>
      <c r="C372" s="216" t="str">
        <f>IF(F372-G372&lt;&gt;0,JURNAL!C370,"")</f>
        <v/>
      </c>
      <c r="D372" s="217" t="str">
        <f>IF(F372-G372&lt;&gt;0,JURNAL!E370,"")</f>
        <v/>
      </c>
      <c r="E372" s="15" t="str">
        <f>IF(F372-G372&lt;&gt;0,JURNAL!F370,"")</f>
        <v/>
      </c>
      <c r="F372" s="16">
        <f>IF(JURNAL!G370=$D$8,JURNAL!I370,0)</f>
        <v>0</v>
      </c>
      <c r="G372" s="16">
        <f>IF(JURNAL!J370=$D$8,JURNAL!L370,0)</f>
        <v>0</v>
      </c>
      <c r="H372" s="16">
        <f t="shared" si="6"/>
        <v>0</v>
      </c>
      <c r="I372" s="221"/>
    </row>
    <row r="373" spans="2:9" s="218" customFormat="1" ht="11.25" hidden="1" customHeight="1" x14ac:dyDescent="0.2">
      <c r="B373" s="220"/>
      <c r="C373" s="216" t="str">
        <f>IF(F373-G373&lt;&gt;0,JURNAL!C371,"")</f>
        <v/>
      </c>
      <c r="D373" s="217" t="str">
        <f>IF(F373-G373&lt;&gt;0,JURNAL!E371,"")</f>
        <v/>
      </c>
      <c r="E373" s="15" t="str">
        <f>IF(F373-G373&lt;&gt;0,JURNAL!F371,"")</f>
        <v/>
      </c>
      <c r="F373" s="16">
        <f>IF(JURNAL!G371=$D$8,JURNAL!I371,0)</f>
        <v>0</v>
      </c>
      <c r="G373" s="16">
        <f>IF(JURNAL!J371=$D$8,JURNAL!L371,0)</f>
        <v>0</v>
      </c>
      <c r="H373" s="16">
        <f t="shared" si="6"/>
        <v>0</v>
      </c>
      <c r="I373" s="221"/>
    </row>
    <row r="374" spans="2:9" s="218" customFormat="1" ht="11.25" hidden="1" customHeight="1" x14ac:dyDescent="0.2">
      <c r="B374" s="220"/>
      <c r="C374" s="216" t="str">
        <f>IF(F374-G374&lt;&gt;0,JURNAL!C372,"")</f>
        <v/>
      </c>
      <c r="D374" s="217" t="str">
        <f>IF(F374-G374&lt;&gt;0,JURNAL!E372,"")</f>
        <v/>
      </c>
      <c r="E374" s="15" t="str">
        <f>IF(F374-G374&lt;&gt;0,JURNAL!F372,"")</f>
        <v/>
      </c>
      <c r="F374" s="16">
        <f>IF(JURNAL!G372=$D$8,JURNAL!I372,0)</f>
        <v>0</v>
      </c>
      <c r="G374" s="16">
        <f>IF(JURNAL!J372=$D$8,JURNAL!L372,0)</f>
        <v>0</v>
      </c>
      <c r="H374" s="16">
        <f t="shared" si="6"/>
        <v>0</v>
      </c>
      <c r="I374" s="221"/>
    </row>
    <row r="375" spans="2:9" s="218" customFormat="1" ht="11.25" hidden="1" customHeight="1" x14ac:dyDescent="0.2">
      <c r="B375" s="220"/>
      <c r="C375" s="216" t="str">
        <f>IF(F375-G375&lt;&gt;0,JURNAL!C373,"")</f>
        <v/>
      </c>
      <c r="D375" s="217" t="str">
        <f>IF(F375-G375&lt;&gt;0,JURNAL!E373,"")</f>
        <v/>
      </c>
      <c r="E375" s="15" t="str">
        <f>IF(F375-G375&lt;&gt;0,JURNAL!F373,"")</f>
        <v/>
      </c>
      <c r="F375" s="16">
        <f>IF(JURNAL!G373=$D$8,JURNAL!I373,0)</f>
        <v>0</v>
      </c>
      <c r="G375" s="16">
        <f>IF(JURNAL!J373=$D$8,JURNAL!L373,0)</f>
        <v>0</v>
      </c>
      <c r="H375" s="16">
        <f t="shared" si="6"/>
        <v>0</v>
      </c>
      <c r="I375" s="221"/>
    </row>
    <row r="376" spans="2:9" s="218" customFormat="1" ht="11.25" hidden="1" customHeight="1" x14ac:dyDescent="0.2">
      <c r="B376" s="220"/>
      <c r="C376" s="216" t="str">
        <f>IF(F376-G376&lt;&gt;0,JURNAL!C374,"")</f>
        <v/>
      </c>
      <c r="D376" s="217" t="str">
        <f>IF(F376-G376&lt;&gt;0,JURNAL!E374,"")</f>
        <v/>
      </c>
      <c r="E376" s="15" t="str">
        <f>IF(F376-G376&lt;&gt;0,JURNAL!F374,"")</f>
        <v/>
      </c>
      <c r="F376" s="16">
        <f>IF(JURNAL!G374=$D$8,JURNAL!I374,0)</f>
        <v>0</v>
      </c>
      <c r="G376" s="16">
        <f>IF(JURNAL!J374=$D$8,JURNAL!L374,0)</f>
        <v>0</v>
      </c>
      <c r="H376" s="16">
        <f t="shared" si="6"/>
        <v>0</v>
      </c>
      <c r="I376" s="221"/>
    </row>
    <row r="377" spans="2:9" s="218" customFormat="1" ht="11.25" hidden="1" customHeight="1" x14ac:dyDescent="0.2">
      <c r="B377" s="220"/>
      <c r="C377" s="216" t="str">
        <f>IF(F377-G377&lt;&gt;0,JURNAL!C375,"")</f>
        <v/>
      </c>
      <c r="D377" s="217" t="str">
        <f>IF(F377-G377&lt;&gt;0,JURNAL!E375,"")</f>
        <v/>
      </c>
      <c r="E377" s="15" t="str">
        <f>IF(F377-G377&lt;&gt;0,JURNAL!F375,"")</f>
        <v/>
      </c>
      <c r="F377" s="16">
        <f>IF(JURNAL!G375=$D$8,JURNAL!I375,0)</f>
        <v>0</v>
      </c>
      <c r="G377" s="16">
        <f>IF(JURNAL!J375=$D$8,JURNAL!L375,0)</f>
        <v>0</v>
      </c>
      <c r="H377" s="16">
        <f t="shared" si="6"/>
        <v>0</v>
      </c>
      <c r="I377" s="221"/>
    </row>
    <row r="378" spans="2:9" s="218" customFormat="1" ht="11.25" hidden="1" customHeight="1" x14ac:dyDescent="0.2">
      <c r="B378" s="220"/>
      <c r="C378" s="216" t="str">
        <f>IF(F378-G378&lt;&gt;0,JURNAL!C376,"")</f>
        <v/>
      </c>
      <c r="D378" s="217" t="str">
        <f>IF(F378-G378&lt;&gt;0,JURNAL!E376,"")</f>
        <v/>
      </c>
      <c r="E378" s="15" t="str">
        <f>IF(F378-G378&lt;&gt;0,JURNAL!F376,"")</f>
        <v/>
      </c>
      <c r="F378" s="16">
        <f>IF(JURNAL!G376=$D$8,JURNAL!I376,0)</f>
        <v>0</v>
      </c>
      <c r="G378" s="16">
        <f>IF(JURNAL!J376=$D$8,JURNAL!L376,0)</f>
        <v>0</v>
      </c>
      <c r="H378" s="16">
        <f t="shared" si="6"/>
        <v>0</v>
      </c>
      <c r="I378" s="221"/>
    </row>
    <row r="379" spans="2:9" s="218" customFormat="1" ht="11.25" hidden="1" customHeight="1" x14ac:dyDescent="0.2">
      <c r="B379" s="220"/>
      <c r="C379" s="216" t="str">
        <f>IF(F379-G379&lt;&gt;0,JURNAL!C377,"")</f>
        <v/>
      </c>
      <c r="D379" s="217" t="str">
        <f>IF(F379-G379&lt;&gt;0,JURNAL!E377,"")</f>
        <v/>
      </c>
      <c r="E379" s="15" t="str">
        <f>IF(F379-G379&lt;&gt;0,JURNAL!F377,"")</f>
        <v/>
      </c>
      <c r="F379" s="16">
        <f>IF(JURNAL!G377=$D$8,JURNAL!I377,0)</f>
        <v>0</v>
      </c>
      <c r="G379" s="16">
        <f>IF(JURNAL!J377=$D$8,JURNAL!L377,0)</f>
        <v>0</v>
      </c>
      <c r="H379" s="16">
        <f t="shared" si="6"/>
        <v>0</v>
      </c>
      <c r="I379" s="221"/>
    </row>
    <row r="380" spans="2:9" s="218" customFormat="1" ht="11.25" hidden="1" customHeight="1" x14ac:dyDescent="0.2">
      <c r="B380" s="220"/>
      <c r="C380" s="216" t="str">
        <f>IF(F380-G380&lt;&gt;0,JURNAL!C378,"")</f>
        <v/>
      </c>
      <c r="D380" s="217" t="str">
        <f>IF(F380-G380&lt;&gt;0,JURNAL!E378,"")</f>
        <v/>
      </c>
      <c r="E380" s="15" t="str">
        <f>IF(F380-G380&lt;&gt;0,JURNAL!F378,"")</f>
        <v/>
      </c>
      <c r="F380" s="16">
        <f>IF(JURNAL!G378=$D$8,JURNAL!I378,0)</f>
        <v>0</v>
      </c>
      <c r="G380" s="16">
        <f>IF(JURNAL!J378=$D$8,JURNAL!L378,0)</f>
        <v>0</v>
      </c>
      <c r="H380" s="16">
        <f t="shared" si="6"/>
        <v>0</v>
      </c>
      <c r="I380" s="221"/>
    </row>
    <row r="381" spans="2:9" s="218" customFormat="1" ht="11.25" hidden="1" customHeight="1" x14ac:dyDescent="0.2">
      <c r="B381" s="220"/>
      <c r="C381" s="216" t="str">
        <f>IF(F381-G381&lt;&gt;0,JURNAL!C379,"")</f>
        <v/>
      </c>
      <c r="D381" s="217" t="str">
        <f>IF(F381-G381&lt;&gt;0,JURNAL!E379,"")</f>
        <v/>
      </c>
      <c r="E381" s="15" t="str">
        <f>IF(F381-G381&lt;&gt;0,JURNAL!F379,"")</f>
        <v/>
      </c>
      <c r="F381" s="16">
        <f>IF(JURNAL!G379=$D$8,JURNAL!I379,0)</f>
        <v>0</v>
      </c>
      <c r="G381" s="16">
        <f>IF(JURNAL!J379=$D$8,JURNAL!L379,0)</f>
        <v>0</v>
      </c>
      <c r="H381" s="16">
        <f t="shared" si="6"/>
        <v>0</v>
      </c>
      <c r="I381" s="221"/>
    </row>
    <row r="382" spans="2:9" s="218" customFormat="1" ht="11.25" hidden="1" customHeight="1" x14ac:dyDescent="0.2">
      <c r="B382" s="220"/>
      <c r="C382" s="216" t="str">
        <f>IF(F382-G382&lt;&gt;0,JURNAL!C380,"")</f>
        <v/>
      </c>
      <c r="D382" s="217" t="str">
        <f>IF(F382-G382&lt;&gt;0,JURNAL!E380,"")</f>
        <v/>
      </c>
      <c r="E382" s="15" t="str">
        <f>IF(F382-G382&lt;&gt;0,JURNAL!F380,"")</f>
        <v/>
      </c>
      <c r="F382" s="16">
        <f>IF(JURNAL!G380=$D$8,JURNAL!I380,0)</f>
        <v>0</v>
      </c>
      <c r="G382" s="16">
        <f>IF(JURNAL!J380=$D$8,JURNAL!L380,0)</f>
        <v>0</v>
      </c>
      <c r="H382" s="16">
        <f t="shared" si="6"/>
        <v>0</v>
      </c>
      <c r="I382" s="221"/>
    </row>
    <row r="383" spans="2:9" s="218" customFormat="1" ht="11.25" hidden="1" customHeight="1" x14ac:dyDescent="0.2">
      <c r="B383" s="220"/>
      <c r="C383" s="216" t="str">
        <f>IF(F383-G383&lt;&gt;0,JURNAL!C381,"")</f>
        <v/>
      </c>
      <c r="D383" s="217" t="str">
        <f>IF(F383-G383&lt;&gt;0,JURNAL!E381,"")</f>
        <v/>
      </c>
      <c r="E383" s="15" t="str">
        <f>IF(F383-G383&lt;&gt;0,JURNAL!F381,"")</f>
        <v/>
      </c>
      <c r="F383" s="16">
        <f>IF(JURNAL!G381=$D$8,JURNAL!I381,0)</f>
        <v>0</v>
      </c>
      <c r="G383" s="16">
        <f>IF(JURNAL!J381=$D$8,JURNAL!L381,0)</f>
        <v>0</v>
      </c>
      <c r="H383" s="16">
        <f t="shared" si="6"/>
        <v>0</v>
      </c>
      <c r="I383" s="221"/>
    </row>
    <row r="384" spans="2:9" s="218" customFormat="1" ht="11.25" hidden="1" customHeight="1" x14ac:dyDescent="0.2">
      <c r="B384" s="220"/>
      <c r="C384" s="216" t="str">
        <f>IF(F384-G384&lt;&gt;0,JURNAL!C382,"")</f>
        <v/>
      </c>
      <c r="D384" s="217" t="str">
        <f>IF(F384-G384&lt;&gt;0,JURNAL!E382,"")</f>
        <v/>
      </c>
      <c r="E384" s="15" t="str">
        <f>IF(F384-G384&lt;&gt;0,JURNAL!F382,"")</f>
        <v/>
      </c>
      <c r="F384" s="16">
        <f>IF(JURNAL!G382=$D$8,JURNAL!I382,0)</f>
        <v>0</v>
      </c>
      <c r="G384" s="16">
        <f>IF(JURNAL!J382=$D$8,JURNAL!L382,0)</f>
        <v>0</v>
      </c>
      <c r="H384" s="16">
        <f t="shared" si="6"/>
        <v>0</v>
      </c>
      <c r="I384" s="221"/>
    </row>
    <row r="385" spans="2:9" s="218" customFormat="1" ht="11.25" hidden="1" customHeight="1" x14ac:dyDescent="0.2">
      <c r="B385" s="220"/>
      <c r="C385" s="216" t="str">
        <f>IF(F385-G385&lt;&gt;0,JURNAL!C383,"")</f>
        <v/>
      </c>
      <c r="D385" s="217" t="str">
        <f>IF(F385-G385&lt;&gt;0,JURNAL!E383,"")</f>
        <v/>
      </c>
      <c r="E385" s="15" t="str">
        <f>IF(F385-G385&lt;&gt;0,JURNAL!F383,"")</f>
        <v/>
      </c>
      <c r="F385" s="16">
        <f>IF(JURNAL!G383=$D$8,JURNAL!I383,0)</f>
        <v>0</v>
      </c>
      <c r="G385" s="16">
        <f>IF(JURNAL!J383=$D$8,JURNAL!L383,0)</f>
        <v>0</v>
      </c>
      <c r="H385" s="16">
        <f t="shared" si="6"/>
        <v>0</v>
      </c>
      <c r="I385" s="221"/>
    </row>
    <row r="386" spans="2:9" s="218" customFormat="1" ht="11.25" hidden="1" customHeight="1" x14ac:dyDescent="0.2">
      <c r="B386" s="220"/>
      <c r="C386" s="216" t="str">
        <f>IF(F386-G386&lt;&gt;0,JURNAL!C384,"")</f>
        <v/>
      </c>
      <c r="D386" s="217" t="str">
        <f>IF(F386-G386&lt;&gt;0,JURNAL!E384,"")</f>
        <v/>
      </c>
      <c r="E386" s="15" t="str">
        <f>IF(F386-G386&lt;&gt;0,JURNAL!F384,"")</f>
        <v/>
      </c>
      <c r="F386" s="16">
        <f>IF(JURNAL!G384=$D$8,JURNAL!I384,0)</f>
        <v>0</v>
      </c>
      <c r="G386" s="16">
        <f>IF(JURNAL!J384=$D$8,JURNAL!L384,0)</f>
        <v>0</v>
      </c>
      <c r="H386" s="16">
        <f t="shared" si="6"/>
        <v>0</v>
      </c>
      <c r="I386" s="221"/>
    </row>
    <row r="387" spans="2:9" s="218" customFormat="1" ht="11.25" hidden="1" customHeight="1" x14ac:dyDescent="0.2">
      <c r="B387" s="220"/>
      <c r="C387" s="216" t="str">
        <f>IF(F387-G387&lt;&gt;0,JURNAL!C385,"")</f>
        <v/>
      </c>
      <c r="D387" s="217" t="str">
        <f>IF(F387-G387&lt;&gt;0,JURNAL!E385,"")</f>
        <v/>
      </c>
      <c r="E387" s="15" t="str">
        <f>IF(F387-G387&lt;&gt;0,JURNAL!F385,"")</f>
        <v/>
      </c>
      <c r="F387" s="16">
        <f>IF(JURNAL!G385=$D$8,JURNAL!I385,0)</f>
        <v>0</v>
      </c>
      <c r="G387" s="16">
        <f>IF(JURNAL!J385=$D$8,JURNAL!L385,0)</f>
        <v>0</v>
      </c>
      <c r="H387" s="16">
        <f t="shared" si="6"/>
        <v>0</v>
      </c>
      <c r="I387" s="221"/>
    </row>
    <row r="388" spans="2:9" s="218" customFormat="1" ht="11.25" hidden="1" customHeight="1" x14ac:dyDescent="0.2">
      <c r="B388" s="220"/>
      <c r="C388" s="216" t="str">
        <f>IF(F388-G388&lt;&gt;0,JURNAL!C386,"")</f>
        <v/>
      </c>
      <c r="D388" s="217" t="str">
        <f>IF(F388-G388&lt;&gt;0,JURNAL!E386,"")</f>
        <v/>
      </c>
      <c r="E388" s="15" t="str">
        <f>IF(F388-G388&lt;&gt;0,JURNAL!F386,"")</f>
        <v/>
      </c>
      <c r="F388" s="16">
        <f>IF(JURNAL!G386=$D$8,JURNAL!I386,0)</f>
        <v>0</v>
      </c>
      <c r="G388" s="16">
        <f>IF(JURNAL!J386=$D$8,JURNAL!L386,0)</f>
        <v>0</v>
      </c>
      <c r="H388" s="16">
        <f t="shared" si="6"/>
        <v>0</v>
      </c>
      <c r="I388" s="221"/>
    </row>
    <row r="389" spans="2:9" s="218" customFormat="1" ht="11.25" hidden="1" customHeight="1" x14ac:dyDescent="0.2">
      <c r="B389" s="220"/>
      <c r="C389" s="216" t="str">
        <f>IF(F389-G389&lt;&gt;0,JURNAL!C387,"")</f>
        <v/>
      </c>
      <c r="D389" s="217" t="str">
        <f>IF(F389-G389&lt;&gt;0,JURNAL!E387,"")</f>
        <v/>
      </c>
      <c r="E389" s="15" t="str">
        <f>IF(F389-G389&lt;&gt;0,JURNAL!F387,"")</f>
        <v/>
      </c>
      <c r="F389" s="16">
        <f>IF(JURNAL!G387=$D$8,JURNAL!I387,0)</f>
        <v>0</v>
      </c>
      <c r="G389" s="16">
        <f>IF(JURNAL!J387=$D$8,JURNAL!L387,0)</f>
        <v>0</v>
      </c>
      <c r="H389" s="16">
        <f t="shared" si="6"/>
        <v>0</v>
      </c>
      <c r="I389" s="221"/>
    </row>
    <row r="390" spans="2:9" s="218" customFormat="1" ht="11.25" hidden="1" customHeight="1" x14ac:dyDescent="0.2">
      <c r="B390" s="220"/>
      <c r="C390" s="216" t="str">
        <f>IF(F390-G390&lt;&gt;0,JURNAL!C388,"")</f>
        <v/>
      </c>
      <c r="D390" s="217" t="str">
        <f>IF(F390-G390&lt;&gt;0,JURNAL!E388,"")</f>
        <v/>
      </c>
      <c r="E390" s="15" t="str">
        <f>IF(F390-G390&lt;&gt;0,JURNAL!F388,"")</f>
        <v/>
      </c>
      <c r="F390" s="16">
        <f>IF(JURNAL!G388=$D$8,JURNAL!I388,0)</f>
        <v>0</v>
      </c>
      <c r="G390" s="16">
        <f>IF(JURNAL!J388=$D$8,JURNAL!L388,0)</f>
        <v>0</v>
      </c>
      <c r="H390" s="16">
        <f t="shared" si="6"/>
        <v>0</v>
      </c>
      <c r="I390" s="221"/>
    </row>
    <row r="391" spans="2:9" s="218" customFormat="1" ht="11.25" hidden="1" customHeight="1" x14ac:dyDescent="0.2">
      <c r="B391" s="220"/>
      <c r="C391" s="216" t="str">
        <f>IF(F391-G391&lt;&gt;0,JURNAL!C389,"")</f>
        <v/>
      </c>
      <c r="D391" s="217" t="str">
        <f>IF(F391-G391&lt;&gt;0,JURNAL!E389,"")</f>
        <v/>
      </c>
      <c r="E391" s="15" t="str">
        <f>IF(F391-G391&lt;&gt;0,JURNAL!F389,"")</f>
        <v/>
      </c>
      <c r="F391" s="16">
        <f>IF(JURNAL!G389=$D$8,JURNAL!I389,0)</f>
        <v>0</v>
      </c>
      <c r="G391" s="16">
        <f>IF(JURNAL!J389=$D$8,JURNAL!L389,0)</f>
        <v>0</v>
      </c>
      <c r="H391" s="16">
        <f t="shared" si="6"/>
        <v>0</v>
      </c>
      <c r="I391" s="221"/>
    </row>
    <row r="392" spans="2:9" s="218" customFormat="1" ht="11.25" hidden="1" customHeight="1" x14ac:dyDescent="0.2">
      <c r="B392" s="220"/>
      <c r="C392" s="216" t="str">
        <f>IF(F392-G392&lt;&gt;0,JURNAL!C390,"")</f>
        <v/>
      </c>
      <c r="D392" s="217" t="str">
        <f>IF(F392-G392&lt;&gt;0,JURNAL!E390,"")</f>
        <v/>
      </c>
      <c r="E392" s="15" t="str">
        <f>IF(F392-G392&lt;&gt;0,JURNAL!F390,"")</f>
        <v/>
      </c>
      <c r="F392" s="16">
        <f>IF(JURNAL!G390=$D$8,JURNAL!I390,0)</f>
        <v>0</v>
      </c>
      <c r="G392" s="16">
        <f>IF(JURNAL!J390=$D$8,JURNAL!L390,0)</f>
        <v>0</v>
      </c>
      <c r="H392" s="16">
        <f t="shared" si="6"/>
        <v>0</v>
      </c>
      <c r="I392" s="221"/>
    </row>
    <row r="393" spans="2:9" s="218" customFormat="1" ht="11.25" hidden="1" customHeight="1" x14ac:dyDescent="0.2">
      <c r="B393" s="220"/>
      <c r="C393" s="216" t="str">
        <f>IF(F393-G393&lt;&gt;0,JURNAL!C391,"")</f>
        <v/>
      </c>
      <c r="D393" s="217" t="str">
        <f>IF(F393-G393&lt;&gt;0,JURNAL!E391,"")</f>
        <v/>
      </c>
      <c r="E393" s="15" t="str">
        <f>IF(F393-G393&lt;&gt;0,JURNAL!F391,"")</f>
        <v/>
      </c>
      <c r="F393" s="16">
        <f>IF(JURNAL!G391=$D$8,JURNAL!I391,0)</f>
        <v>0</v>
      </c>
      <c r="G393" s="16">
        <f>IF(JURNAL!J391=$D$8,JURNAL!L391,0)</f>
        <v>0</v>
      </c>
      <c r="H393" s="16">
        <f t="shared" si="6"/>
        <v>0</v>
      </c>
      <c r="I393" s="221"/>
    </row>
    <row r="394" spans="2:9" s="218" customFormat="1" ht="11.25" hidden="1" customHeight="1" x14ac:dyDescent="0.2">
      <c r="B394" s="220"/>
      <c r="C394" s="216" t="str">
        <f>IF(F394-G394&lt;&gt;0,JURNAL!C392,"")</f>
        <v/>
      </c>
      <c r="D394" s="217" t="str">
        <f>IF(F394-G394&lt;&gt;0,JURNAL!E392,"")</f>
        <v/>
      </c>
      <c r="E394" s="15" t="str">
        <f>IF(F394-G394&lt;&gt;0,JURNAL!F392,"")</f>
        <v/>
      </c>
      <c r="F394" s="16">
        <f>IF(JURNAL!G392=$D$8,JURNAL!I392,0)</f>
        <v>0</v>
      </c>
      <c r="G394" s="16">
        <f>IF(JURNAL!J392=$D$8,JURNAL!L392,0)</f>
        <v>0</v>
      </c>
      <c r="H394" s="16">
        <f t="shared" si="6"/>
        <v>0</v>
      </c>
      <c r="I394" s="221"/>
    </row>
    <row r="395" spans="2:9" s="218" customFormat="1" ht="11.25" hidden="1" customHeight="1" x14ac:dyDescent="0.2">
      <c r="B395" s="220"/>
      <c r="C395" s="216" t="str">
        <f>IF(F395-G395&lt;&gt;0,JURNAL!C393,"")</f>
        <v/>
      </c>
      <c r="D395" s="217" t="str">
        <f>IF(F395-G395&lt;&gt;0,JURNAL!E393,"")</f>
        <v/>
      </c>
      <c r="E395" s="15" t="str">
        <f>IF(F395-G395&lt;&gt;0,JURNAL!F393,"")</f>
        <v/>
      </c>
      <c r="F395" s="16">
        <f>IF(JURNAL!G393=$D$8,JURNAL!I393,0)</f>
        <v>0</v>
      </c>
      <c r="G395" s="16">
        <f>IF(JURNAL!J393=$D$8,JURNAL!L393,0)</f>
        <v>0</v>
      </c>
      <c r="H395" s="16">
        <f t="shared" si="6"/>
        <v>0</v>
      </c>
      <c r="I395" s="221"/>
    </row>
    <row r="396" spans="2:9" s="218" customFormat="1" ht="11.25" hidden="1" customHeight="1" x14ac:dyDescent="0.2">
      <c r="B396" s="220"/>
      <c r="C396" s="216" t="str">
        <f>IF(F396-G396&lt;&gt;0,JURNAL!C394,"")</f>
        <v/>
      </c>
      <c r="D396" s="217" t="str">
        <f>IF(F396-G396&lt;&gt;0,JURNAL!E394,"")</f>
        <v/>
      </c>
      <c r="E396" s="15" t="str">
        <f>IF(F396-G396&lt;&gt;0,JURNAL!F394,"")</f>
        <v/>
      </c>
      <c r="F396" s="16">
        <f>IF(JURNAL!G394=$D$8,JURNAL!I394,0)</f>
        <v>0</v>
      </c>
      <c r="G396" s="16">
        <f>IF(JURNAL!J394=$D$8,JURNAL!L394,0)</f>
        <v>0</v>
      </c>
      <c r="H396" s="16">
        <f t="shared" si="6"/>
        <v>0</v>
      </c>
      <c r="I396" s="221"/>
    </row>
    <row r="397" spans="2:9" s="218" customFormat="1" ht="11.25" hidden="1" customHeight="1" x14ac:dyDescent="0.2">
      <c r="B397" s="220"/>
      <c r="C397" s="216" t="str">
        <f>IF(F397-G397&lt;&gt;0,JURNAL!C395,"")</f>
        <v/>
      </c>
      <c r="D397" s="217" t="str">
        <f>IF(F397-G397&lt;&gt;0,JURNAL!E395,"")</f>
        <v/>
      </c>
      <c r="E397" s="15" t="str">
        <f>IF(F397-G397&lt;&gt;0,JURNAL!F395,"")</f>
        <v/>
      </c>
      <c r="F397" s="16">
        <f>IF(JURNAL!G395=$D$8,JURNAL!I395,0)</f>
        <v>0</v>
      </c>
      <c r="G397" s="16">
        <f>IF(JURNAL!J395=$D$8,JURNAL!L395,0)</f>
        <v>0</v>
      </c>
      <c r="H397" s="16">
        <f t="shared" si="6"/>
        <v>0</v>
      </c>
      <c r="I397" s="221"/>
    </row>
    <row r="398" spans="2:9" s="218" customFormat="1" ht="11.25" hidden="1" customHeight="1" x14ac:dyDescent="0.2">
      <c r="B398" s="220"/>
      <c r="C398" s="216" t="str">
        <f>IF(F398-G398&lt;&gt;0,JURNAL!C396,"")</f>
        <v/>
      </c>
      <c r="D398" s="217" t="str">
        <f>IF(F398-G398&lt;&gt;0,JURNAL!E396,"")</f>
        <v/>
      </c>
      <c r="E398" s="15" t="str">
        <f>IF(F398-G398&lt;&gt;0,JURNAL!F396,"")</f>
        <v/>
      </c>
      <c r="F398" s="16">
        <f>IF(JURNAL!G396=$D$8,JURNAL!I396,0)</f>
        <v>0</v>
      </c>
      <c r="G398" s="16">
        <f>IF(JURNAL!J396=$D$8,JURNAL!L396,0)</f>
        <v>0</v>
      </c>
      <c r="H398" s="16">
        <f t="shared" si="6"/>
        <v>0</v>
      </c>
      <c r="I398" s="221"/>
    </row>
    <row r="399" spans="2:9" s="218" customFormat="1" ht="11.25" hidden="1" customHeight="1" x14ac:dyDescent="0.2">
      <c r="B399" s="220"/>
      <c r="C399" s="216" t="str">
        <f>IF(F399-G399&lt;&gt;0,JURNAL!C397,"")</f>
        <v/>
      </c>
      <c r="D399" s="217" t="str">
        <f>IF(F399-G399&lt;&gt;0,JURNAL!E397,"")</f>
        <v/>
      </c>
      <c r="E399" s="15" t="str">
        <f>IF(F399-G399&lt;&gt;0,JURNAL!F397,"")</f>
        <v/>
      </c>
      <c r="F399" s="16">
        <f>IF(JURNAL!G397=$D$8,JURNAL!I397,0)</f>
        <v>0</v>
      </c>
      <c r="G399" s="16">
        <f>IF(JURNAL!J397=$D$8,JURNAL!L397,0)</f>
        <v>0</v>
      </c>
      <c r="H399" s="16">
        <f t="shared" si="6"/>
        <v>0</v>
      </c>
      <c r="I399" s="221"/>
    </row>
    <row r="400" spans="2:9" s="218" customFormat="1" ht="11.25" hidden="1" customHeight="1" x14ac:dyDescent="0.2">
      <c r="B400" s="220"/>
      <c r="C400" s="216" t="str">
        <f>IF(F400-G400&lt;&gt;0,JURNAL!C398,"")</f>
        <v/>
      </c>
      <c r="D400" s="217" t="str">
        <f>IF(F400-G400&lt;&gt;0,JURNAL!E398,"")</f>
        <v/>
      </c>
      <c r="E400" s="15" t="str">
        <f>IF(F400-G400&lt;&gt;0,JURNAL!F398,"")</f>
        <v/>
      </c>
      <c r="F400" s="16">
        <f>IF(JURNAL!G398=$D$8,JURNAL!I398,0)</f>
        <v>0</v>
      </c>
      <c r="G400" s="16">
        <f>IF(JURNAL!J398=$D$8,JURNAL!L398,0)</f>
        <v>0</v>
      </c>
      <c r="H400" s="16">
        <f t="shared" ref="H400:H463" si="7">IF(OR(LEFT($D$8,1)="1",LEFT($D$8,1)="5"),(H399+F400-G400),(H399+G400-F400))</f>
        <v>0</v>
      </c>
      <c r="I400" s="221"/>
    </row>
    <row r="401" spans="2:9" s="218" customFormat="1" ht="11.25" hidden="1" customHeight="1" x14ac:dyDescent="0.2">
      <c r="B401" s="220"/>
      <c r="C401" s="216" t="str">
        <f>IF(F401-G401&lt;&gt;0,JURNAL!C399,"")</f>
        <v/>
      </c>
      <c r="D401" s="217" t="str">
        <f>IF(F401-G401&lt;&gt;0,JURNAL!E399,"")</f>
        <v/>
      </c>
      <c r="E401" s="15" t="str">
        <f>IF(F401-G401&lt;&gt;0,JURNAL!F399,"")</f>
        <v/>
      </c>
      <c r="F401" s="16">
        <f>IF(JURNAL!G399=$D$8,JURNAL!I399,0)</f>
        <v>0</v>
      </c>
      <c r="G401" s="16">
        <f>IF(JURNAL!J399=$D$8,JURNAL!L399,0)</f>
        <v>0</v>
      </c>
      <c r="H401" s="16">
        <f t="shared" si="7"/>
        <v>0</v>
      </c>
      <c r="I401" s="221"/>
    </row>
    <row r="402" spans="2:9" s="218" customFormat="1" ht="11.25" hidden="1" customHeight="1" x14ac:dyDescent="0.2">
      <c r="B402" s="220"/>
      <c r="C402" s="216" t="str">
        <f>IF(F402-G402&lt;&gt;0,JURNAL!C400,"")</f>
        <v/>
      </c>
      <c r="D402" s="217" t="str">
        <f>IF(F402-G402&lt;&gt;0,JURNAL!E400,"")</f>
        <v/>
      </c>
      <c r="E402" s="15" t="str">
        <f>IF(F402-G402&lt;&gt;0,JURNAL!F400,"")</f>
        <v/>
      </c>
      <c r="F402" s="16">
        <f>IF(JURNAL!G400=$D$8,JURNAL!I400,0)</f>
        <v>0</v>
      </c>
      <c r="G402" s="16">
        <f>IF(JURNAL!J400=$D$8,JURNAL!L400,0)</f>
        <v>0</v>
      </c>
      <c r="H402" s="16">
        <f t="shared" si="7"/>
        <v>0</v>
      </c>
      <c r="I402" s="221"/>
    </row>
    <row r="403" spans="2:9" s="218" customFormat="1" ht="11.25" hidden="1" customHeight="1" x14ac:dyDescent="0.2">
      <c r="B403" s="220"/>
      <c r="C403" s="216" t="str">
        <f>IF(F403-G403&lt;&gt;0,JURNAL!C401,"")</f>
        <v/>
      </c>
      <c r="D403" s="217" t="str">
        <f>IF(F403-G403&lt;&gt;0,JURNAL!E401,"")</f>
        <v/>
      </c>
      <c r="E403" s="15" t="str">
        <f>IF(F403-G403&lt;&gt;0,JURNAL!F401,"")</f>
        <v/>
      </c>
      <c r="F403" s="16">
        <f>IF(JURNAL!G401=$D$8,JURNAL!I401,0)</f>
        <v>0</v>
      </c>
      <c r="G403" s="16">
        <f>IF(JURNAL!J401=$D$8,JURNAL!L401,0)</f>
        <v>0</v>
      </c>
      <c r="H403" s="16">
        <f t="shared" si="7"/>
        <v>0</v>
      </c>
      <c r="I403" s="221"/>
    </row>
    <row r="404" spans="2:9" s="218" customFormat="1" ht="11.25" hidden="1" customHeight="1" x14ac:dyDescent="0.2">
      <c r="B404" s="220"/>
      <c r="C404" s="216" t="str">
        <f>IF(F404-G404&lt;&gt;0,JURNAL!C402,"")</f>
        <v/>
      </c>
      <c r="D404" s="217" t="str">
        <f>IF(F404-G404&lt;&gt;0,JURNAL!E402,"")</f>
        <v/>
      </c>
      <c r="E404" s="15" t="str">
        <f>IF(F404-G404&lt;&gt;0,JURNAL!F402,"")</f>
        <v/>
      </c>
      <c r="F404" s="16">
        <f>IF(JURNAL!G402=$D$8,JURNAL!I402,0)</f>
        <v>0</v>
      </c>
      <c r="G404" s="16">
        <f>IF(JURNAL!J402=$D$8,JURNAL!L402,0)</f>
        <v>0</v>
      </c>
      <c r="H404" s="16">
        <f t="shared" si="7"/>
        <v>0</v>
      </c>
      <c r="I404" s="221"/>
    </row>
    <row r="405" spans="2:9" s="218" customFormat="1" ht="11.25" hidden="1" customHeight="1" x14ac:dyDescent="0.2">
      <c r="B405" s="220"/>
      <c r="C405" s="216" t="str">
        <f>IF(F405-G405&lt;&gt;0,JURNAL!C403,"")</f>
        <v/>
      </c>
      <c r="D405" s="217" t="str">
        <f>IF(F405-G405&lt;&gt;0,JURNAL!E403,"")</f>
        <v/>
      </c>
      <c r="E405" s="15" t="str">
        <f>IF(F405-G405&lt;&gt;0,JURNAL!F403,"")</f>
        <v/>
      </c>
      <c r="F405" s="16">
        <f>IF(JURNAL!G403=$D$8,JURNAL!I403,0)</f>
        <v>0</v>
      </c>
      <c r="G405" s="16">
        <f>IF(JURNAL!J403=$D$8,JURNAL!L403,0)</f>
        <v>0</v>
      </c>
      <c r="H405" s="16">
        <f t="shared" si="7"/>
        <v>0</v>
      </c>
      <c r="I405" s="221"/>
    </row>
    <row r="406" spans="2:9" s="218" customFormat="1" ht="11.25" hidden="1" customHeight="1" x14ac:dyDescent="0.2">
      <c r="B406" s="220"/>
      <c r="C406" s="216" t="str">
        <f>IF(F406-G406&lt;&gt;0,JURNAL!C404,"")</f>
        <v/>
      </c>
      <c r="D406" s="217" t="str">
        <f>IF(F406-G406&lt;&gt;0,JURNAL!E404,"")</f>
        <v/>
      </c>
      <c r="E406" s="15" t="str">
        <f>IF(F406-G406&lt;&gt;0,JURNAL!F404,"")</f>
        <v/>
      </c>
      <c r="F406" s="16">
        <f>IF(JURNAL!G404=$D$8,JURNAL!I404,0)</f>
        <v>0</v>
      </c>
      <c r="G406" s="16">
        <f>IF(JURNAL!J404=$D$8,JURNAL!L404,0)</f>
        <v>0</v>
      </c>
      <c r="H406" s="16">
        <f t="shared" si="7"/>
        <v>0</v>
      </c>
      <c r="I406" s="221"/>
    </row>
    <row r="407" spans="2:9" s="218" customFormat="1" ht="11.25" hidden="1" customHeight="1" x14ac:dyDescent="0.2">
      <c r="B407" s="220"/>
      <c r="C407" s="216" t="str">
        <f>IF(F407-G407&lt;&gt;0,JURNAL!C405,"")</f>
        <v/>
      </c>
      <c r="D407" s="217" t="str">
        <f>IF(F407-G407&lt;&gt;0,JURNAL!E405,"")</f>
        <v/>
      </c>
      <c r="E407" s="15" t="str">
        <f>IF(F407-G407&lt;&gt;0,JURNAL!F405,"")</f>
        <v/>
      </c>
      <c r="F407" s="16">
        <f>IF(JURNAL!G405=$D$8,JURNAL!I405,0)</f>
        <v>0</v>
      </c>
      <c r="G407" s="16">
        <f>IF(JURNAL!J405=$D$8,JURNAL!L405,0)</f>
        <v>0</v>
      </c>
      <c r="H407" s="16">
        <f t="shared" si="7"/>
        <v>0</v>
      </c>
      <c r="I407" s="221"/>
    </row>
    <row r="408" spans="2:9" s="218" customFormat="1" ht="11.25" hidden="1" customHeight="1" x14ac:dyDescent="0.2">
      <c r="B408" s="220"/>
      <c r="C408" s="216" t="str">
        <f>IF(F408-G408&lt;&gt;0,JURNAL!C406,"")</f>
        <v/>
      </c>
      <c r="D408" s="217" t="str">
        <f>IF(F408-G408&lt;&gt;0,JURNAL!E406,"")</f>
        <v/>
      </c>
      <c r="E408" s="15" t="str">
        <f>IF(F408-G408&lt;&gt;0,JURNAL!F406,"")</f>
        <v/>
      </c>
      <c r="F408" s="16">
        <f>IF(JURNAL!G406=$D$8,JURNAL!I406,0)</f>
        <v>0</v>
      </c>
      <c r="G408" s="16">
        <f>IF(JURNAL!J406=$D$8,JURNAL!L406,0)</f>
        <v>0</v>
      </c>
      <c r="H408" s="16">
        <f t="shared" si="7"/>
        <v>0</v>
      </c>
      <c r="I408" s="221"/>
    </row>
    <row r="409" spans="2:9" s="218" customFormat="1" ht="11.25" hidden="1" customHeight="1" x14ac:dyDescent="0.2">
      <c r="B409" s="220"/>
      <c r="C409" s="216" t="str">
        <f>IF(F409-G409&lt;&gt;0,JURNAL!C407,"")</f>
        <v/>
      </c>
      <c r="D409" s="217" t="str">
        <f>IF(F409-G409&lt;&gt;0,JURNAL!E407,"")</f>
        <v/>
      </c>
      <c r="E409" s="15" t="str">
        <f>IF(F409-G409&lt;&gt;0,JURNAL!F407,"")</f>
        <v/>
      </c>
      <c r="F409" s="16">
        <f>IF(JURNAL!G407=$D$8,JURNAL!I407,0)</f>
        <v>0</v>
      </c>
      <c r="G409" s="16">
        <f>IF(JURNAL!J407=$D$8,JURNAL!L407,0)</f>
        <v>0</v>
      </c>
      <c r="H409" s="16">
        <f t="shared" si="7"/>
        <v>0</v>
      </c>
      <c r="I409" s="221"/>
    </row>
    <row r="410" spans="2:9" s="218" customFormat="1" ht="11.25" hidden="1" customHeight="1" x14ac:dyDescent="0.2">
      <c r="B410" s="220"/>
      <c r="C410" s="216" t="str">
        <f>IF(F410-G410&lt;&gt;0,JURNAL!C408,"")</f>
        <v/>
      </c>
      <c r="D410" s="217" t="str">
        <f>IF(F410-G410&lt;&gt;0,JURNAL!E408,"")</f>
        <v/>
      </c>
      <c r="E410" s="15" t="str">
        <f>IF(F410-G410&lt;&gt;0,JURNAL!F408,"")</f>
        <v/>
      </c>
      <c r="F410" s="16">
        <f>IF(JURNAL!G408=$D$8,JURNAL!I408,0)</f>
        <v>0</v>
      </c>
      <c r="G410" s="16">
        <f>IF(JURNAL!J408=$D$8,JURNAL!L408,0)</f>
        <v>0</v>
      </c>
      <c r="H410" s="16">
        <f t="shared" si="7"/>
        <v>0</v>
      </c>
      <c r="I410" s="221"/>
    </row>
    <row r="411" spans="2:9" s="218" customFormat="1" ht="11.25" hidden="1" customHeight="1" x14ac:dyDescent="0.2">
      <c r="B411" s="220"/>
      <c r="C411" s="216" t="str">
        <f>IF(F411-G411&lt;&gt;0,JURNAL!C409,"")</f>
        <v/>
      </c>
      <c r="D411" s="217" t="str">
        <f>IF(F411-G411&lt;&gt;0,JURNAL!E409,"")</f>
        <v/>
      </c>
      <c r="E411" s="15" t="str">
        <f>IF(F411-G411&lt;&gt;0,JURNAL!F409,"")</f>
        <v/>
      </c>
      <c r="F411" s="16">
        <f>IF(JURNAL!G409=$D$8,JURNAL!I409,0)</f>
        <v>0</v>
      </c>
      <c r="G411" s="16">
        <f>IF(JURNAL!J409=$D$8,JURNAL!L409,0)</f>
        <v>0</v>
      </c>
      <c r="H411" s="16">
        <f t="shared" si="7"/>
        <v>0</v>
      </c>
      <c r="I411" s="221"/>
    </row>
    <row r="412" spans="2:9" s="218" customFormat="1" ht="11.25" hidden="1" customHeight="1" x14ac:dyDescent="0.2">
      <c r="B412" s="220"/>
      <c r="C412" s="216" t="str">
        <f>IF(F412-G412&lt;&gt;0,JURNAL!C410,"")</f>
        <v/>
      </c>
      <c r="D412" s="217" t="str">
        <f>IF(F412-G412&lt;&gt;0,JURNAL!E410,"")</f>
        <v/>
      </c>
      <c r="E412" s="15" t="str">
        <f>IF(F412-G412&lt;&gt;0,JURNAL!F410,"")</f>
        <v/>
      </c>
      <c r="F412" s="16">
        <f>IF(JURNAL!G410=$D$8,JURNAL!I410,0)</f>
        <v>0</v>
      </c>
      <c r="G412" s="16">
        <f>IF(JURNAL!J410=$D$8,JURNAL!L410,0)</f>
        <v>0</v>
      </c>
      <c r="H412" s="16">
        <f t="shared" si="7"/>
        <v>0</v>
      </c>
      <c r="I412" s="221"/>
    </row>
    <row r="413" spans="2:9" s="218" customFormat="1" ht="11.25" hidden="1" customHeight="1" x14ac:dyDescent="0.2">
      <c r="B413" s="220"/>
      <c r="C413" s="216" t="str">
        <f>IF(F413-G413&lt;&gt;0,JURNAL!C411,"")</f>
        <v/>
      </c>
      <c r="D413" s="217" t="str">
        <f>IF(F413-G413&lt;&gt;0,JURNAL!E411,"")</f>
        <v/>
      </c>
      <c r="E413" s="15" t="str">
        <f>IF(F413-G413&lt;&gt;0,JURNAL!F411,"")</f>
        <v/>
      </c>
      <c r="F413" s="16">
        <f>IF(JURNAL!G411=$D$8,JURNAL!I411,0)</f>
        <v>0</v>
      </c>
      <c r="G413" s="16">
        <f>IF(JURNAL!J411=$D$8,JURNAL!L411,0)</f>
        <v>0</v>
      </c>
      <c r="H413" s="16">
        <f t="shared" si="7"/>
        <v>0</v>
      </c>
      <c r="I413" s="221"/>
    </row>
    <row r="414" spans="2:9" s="218" customFormat="1" ht="11.25" hidden="1" customHeight="1" x14ac:dyDescent="0.2">
      <c r="B414" s="220"/>
      <c r="C414" s="216" t="str">
        <f>IF(F414-G414&lt;&gt;0,JURNAL!C412,"")</f>
        <v/>
      </c>
      <c r="D414" s="217" t="str">
        <f>IF(F414-G414&lt;&gt;0,JURNAL!E412,"")</f>
        <v/>
      </c>
      <c r="E414" s="15" t="str">
        <f>IF(F414-G414&lt;&gt;0,JURNAL!F412,"")</f>
        <v/>
      </c>
      <c r="F414" s="16">
        <f>IF(JURNAL!G412=$D$8,JURNAL!I412,0)</f>
        <v>0</v>
      </c>
      <c r="G414" s="16">
        <f>IF(JURNAL!J412=$D$8,JURNAL!L412,0)</f>
        <v>0</v>
      </c>
      <c r="H414" s="16">
        <f t="shared" si="7"/>
        <v>0</v>
      </c>
      <c r="I414" s="221"/>
    </row>
    <row r="415" spans="2:9" s="218" customFormat="1" ht="11.25" hidden="1" customHeight="1" x14ac:dyDescent="0.2">
      <c r="B415" s="220"/>
      <c r="C415" s="216" t="str">
        <f>IF(F415-G415&lt;&gt;0,JURNAL!C413,"")</f>
        <v/>
      </c>
      <c r="D415" s="217" t="str">
        <f>IF(F415-G415&lt;&gt;0,JURNAL!E413,"")</f>
        <v/>
      </c>
      <c r="E415" s="15" t="str">
        <f>IF(F415-G415&lt;&gt;0,JURNAL!F413,"")</f>
        <v/>
      </c>
      <c r="F415" s="16">
        <f>IF(JURNAL!G413=$D$8,JURNAL!I413,0)</f>
        <v>0</v>
      </c>
      <c r="G415" s="16">
        <f>IF(JURNAL!J413=$D$8,JURNAL!L413,0)</f>
        <v>0</v>
      </c>
      <c r="H415" s="16">
        <f t="shared" si="7"/>
        <v>0</v>
      </c>
      <c r="I415" s="221"/>
    </row>
    <row r="416" spans="2:9" s="218" customFormat="1" ht="11.25" hidden="1" customHeight="1" x14ac:dyDescent="0.2">
      <c r="B416" s="220"/>
      <c r="C416" s="216" t="str">
        <f>IF(F416-G416&lt;&gt;0,JURNAL!C414,"")</f>
        <v/>
      </c>
      <c r="D416" s="217" t="str">
        <f>IF(F416-G416&lt;&gt;0,JURNAL!E414,"")</f>
        <v/>
      </c>
      <c r="E416" s="15" t="str">
        <f>IF(F416-G416&lt;&gt;0,JURNAL!F414,"")</f>
        <v/>
      </c>
      <c r="F416" s="16">
        <f>IF(JURNAL!G414=$D$8,JURNAL!I414,0)</f>
        <v>0</v>
      </c>
      <c r="G416" s="16">
        <f>IF(JURNAL!J414=$D$8,JURNAL!L414,0)</f>
        <v>0</v>
      </c>
      <c r="H416" s="16">
        <f t="shared" si="7"/>
        <v>0</v>
      </c>
      <c r="I416" s="221"/>
    </row>
    <row r="417" spans="2:9" s="218" customFormat="1" ht="11.25" hidden="1" customHeight="1" x14ac:dyDescent="0.2">
      <c r="B417" s="220"/>
      <c r="C417" s="216" t="str">
        <f>IF(F417-G417&lt;&gt;0,JURNAL!C415,"")</f>
        <v/>
      </c>
      <c r="D417" s="217" t="str">
        <f>IF(F417-G417&lt;&gt;0,JURNAL!E415,"")</f>
        <v/>
      </c>
      <c r="E417" s="15" t="str">
        <f>IF(F417-G417&lt;&gt;0,JURNAL!F415,"")</f>
        <v/>
      </c>
      <c r="F417" s="16">
        <f>IF(JURNAL!G415=$D$8,JURNAL!I415,0)</f>
        <v>0</v>
      </c>
      <c r="G417" s="16">
        <f>IF(JURNAL!J415=$D$8,JURNAL!L415,0)</f>
        <v>0</v>
      </c>
      <c r="H417" s="16">
        <f t="shared" si="7"/>
        <v>0</v>
      </c>
      <c r="I417" s="221"/>
    </row>
    <row r="418" spans="2:9" s="218" customFormat="1" ht="11.25" hidden="1" customHeight="1" x14ac:dyDescent="0.2">
      <c r="B418" s="220"/>
      <c r="C418" s="216" t="str">
        <f>IF(F418-G418&lt;&gt;0,JURNAL!C416,"")</f>
        <v/>
      </c>
      <c r="D418" s="217" t="str">
        <f>IF(F418-G418&lt;&gt;0,JURNAL!E416,"")</f>
        <v/>
      </c>
      <c r="E418" s="15" t="str">
        <f>IF(F418-G418&lt;&gt;0,JURNAL!F416,"")</f>
        <v/>
      </c>
      <c r="F418" s="16">
        <f>IF(JURNAL!G416=$D$8,JURNAL!I416,0)</f>
        <v>0</v>
      </c>
      <c r="G418" s="16">
        <f>IF(JURNAL!J416=$D$8,JURNAL!L416,0)</f>
        <v>0</v>
      </c>
      <c r="H418" s="16">
        <f t="shared" si="7"/>
        <v>0</v>
      </c>
      <c r="I418" s="221"/>
    </row>
    <row r="419" spans="2:9" s="218" customFormat="1" ht="11.25" hidden="1" customHeight="1" x14ac:dyDescent="0.2">
      <c r="B419" s="220"/>
      <c r="C419" s="216" t="str">
        <f>IF(F419-G419&lt;&gt;0,JURNAL!C417,"")</f>
        <v/>
      </c>
      <c r="D419" s="217" t="str">
        <f>IF(F419-G419&lt;&gt;0,JURNAL!E417,"")</f>
        <v/>
      </c>
      <c r="E419" s="15" t="str">
        <f>IF(F419-G419&lt;&gt;0,JURNAL!F417,"")</f>
        <v/>
      </c>
      <c r="F419" s="16">
        <f>IF(JURNAL!G417=$D$8,JURNAL!I417,0)</f>
        <v>0</v>
      </c>
      <c r="G419" s="16">
        <f>IF(JURNAL!J417=$D$8,JURNAL!L417,0)</f>
        <v>0</v>
      </c>
      <c r="H419" s="16">
        <f t="shared" si="7"/>
        <v>0</v>
      </c>
      <c r="I419" s="221"/>
    </row>
    <row r="420" spans="2:9" s="218" customFormat="1" ht="11.25" hidden="1" customHeight="1" x14ac:dyDescent="0.2">
      <c r="B420" s="220"/>
      <c r="C420" s="216" t="str">
        <f>IF(F420-G420&lt;&gt;0,JURNAL!C418,"")</f>
        <v/>
      </c>
      <c r="D420" s="217" t="str">
        <f>IF(F420-G420&lt;&gt;0,JURNAL!E418,"")</f>
        <v/>
      </c>
      <c r="E420" s="15" t="str">
        <f>IF(F420-G420&lt;&gt;0,JURNAL!F418,"")</f>
        <v/>
      </c>
      <c r="F420" s="16">
        <f>IF(JURNAL!G418=$D$8,JURNAL!I418,0)</f>
        <v>0</v>
      </c>
      <c r="G420" s="16">
        <f>IF(JURNAL!J418=$D$8,JURNAL!L418,0)</f>
        <v>0</v>
      </c>
      <c r="H420" s="16">
        <f t="shared" si="7"/>
        <v>0</v>
      </c>
      <c r="I420" s="221"/>
    </row>
    <row r="421" spans="2:9" s="218" customFormat="1" ht="11.25" hidden="1" customHeight="1" x14ac:dyDescent="0.2">
      <c r="B421" s="220"/>
      <c r="C421" s="216" t="str">
        <f>IF(F421-G421&lt;&gt;0,JURNAL!C419,"")</f>
        <v/>
      </c>
      <c r="D421" s="217" t="str">
        <f>IF(F421-G421&lt;&gt;0,JURNAL!E419,"")</f>
        <v/>
      </c>
      <c r="E421" s="15" t="str">
        <f>IF(F421-G421&lt;&gt;0,JURNAL!F419,"")</f>
        <v/>
      </c>
      <c r="F421" s="16">
        <f>IF(JURNAL!G419=$D$8,JURNAL!I419,0)</f>
        <v>0</v>
      </c>
      <c r="G421" s="16">
        <f>IF(JURNAL!J419=$D$8,JURNAL!L419,0)</f>
        <v>0</v>
      </c>
      <c r="H421" s="16">
        <f t="shared" si="7"/>
        <v>0</v>
      </c>
      <c r="I421" s="221"/>
    </row>
    <row r="422" spans="2:9" s="218" customFormat="1" ht="11.25" hidden="1" customHeight="1" x14ac:dyDescent="0.2">
      <c r="B422" s="220"/>
      <c r="C422" s="216" t="str">
        <f>IF(F422-G422&lt;&gt;0,JURNAL!C420,"")</f>
        <v/>
      </c>
      <c r="D422" s="217" t="str">
        <f>IF(F422-G422&lt;&gt;0,JURNAL!E420,"")</f>
        <v/>
      </c>
      <c r="E422" s="15" t="str">
        <f>IF(F422-G422&lt;&gt;0,JURNAL!F420,"")</f>
        <v/>
      </c>
      <c r="F422" s="16">
        <f>IF(JURNAL!G420=$D$8,JURNAL!I420,0)</f>
        <v>0</v>
      </c>
      <c r="G422" s="16">
        <f>IF(JURNAL!J420=$D$8,JURNAL!L420,0)</f>
        <v>0</v>
      </c>
      <c r="H422" s="16">
        <f t="shared" si="7"/>
        <v>0</v>
      </c>
      <c r="I422" s="221"/>
    </row>
    <row r="423" spans="2:9" s="218" customFormat="1" ht="11.25" hidden="1" customHeight="1" x14ac:dyDescent="0.2">
      <c r="B423" s="220"/>
      <c r="C423" s="216" t="str">
        <f>IF(F423-G423&lt;&gt;0,JURNAL!C421,"")</f>
        <v/>
      </c>
      <c r="D423" s="217" t="str">
        <f>IF(F423-G423&lt;&gt;0,JURNAL!E421,"")</f>
        <v/>
      </c>
      <c r="E423" s="15" t="str">
        <f>IF(F423-G423&lt;&gt;0,JURNAL!F421,"")</f>
        <v/>
      </c>
      <c r="F423" s="16">
        <f>IF(JURNAL!G421=$D$8,JURNAL!I421,0)</f>
        <v>0</v>
      </c>
      <c r="G423" s="16">
        <f>IF(JURNAL!J421=$D$8,JURNAL!L421,0)</f>
        <v>0</v>
      </c>
      <c r="H423" s="16">
        <f t="shared" si="7"/>
        <v>0</v>
      </c>
      <c r="I423" s="221"/>
    </row>
    <row r="424" spans="2:9" s="218" customFormat="1" ht="11.25" hidden="1" customHeight="1" x14ac:dyDescent="0.2">
      <c r="B424" s="220"/>
      <c r="C424" s="216" t="str">
        <f>IF(F424-G424&lt;&gt;0,JURNAL!C422,"")</f>
        <v/>
      </c>
      <c r="D424" s="217" t="str">
        <f>IF(F424-G424&lt;&gt;0,JURNAL!E422,"")</f>
        <v/>
      </c>
      <c r="E424" s="15" t="str">
        <f>IF(F424-G424&lt;&gt;0,JURNAL!F422,"")</f>
        <v/>
      </c>
      <c r="F424" s="16">
        <f>IF(JURNAL!G422=$D$8,JURNAL!I422,0)</f>
        <v>0</v>
      </c>
      <c r="G424" s="16">
        <f>IF(JURNAL!J422=$D$8,JURNAL!L422,0)</f>
        <v>0</v>
      </c>
      <c r="H424" s="16">
        <f t="shared" si="7"/>
        <v>0</v>
      </c>
      <c r="I424" s="221"/>
    </row>
    <row r="425" spans="2:9" s="218" customFormat="1" ht="11.25" hidden="1" customHeight="1" x14ac:dyDescent="0.2">
      <c r="B425" s="220"/>
      <c r="C425" s="216" t="str">
        <f>IF(F425-G425&lt;&gt;0,JURNAL!C423,"")</f>
        <v/>
      </c>
      <c r="D425" s="217" t="str">
        <f>IF(F425-G425&lt;&gt;0,JURNAL!E423,"")</f>
        <v/>
      </c>
      <c r="E425" s="15" t="str">
        <f>IF(F425-G425&lt;&gt;0,JURNAL!F423,"")</f>
        <v/>
      </c>
      <c r="F425" s="16">
        <f>IF(JURNAL!G423=$D$8,JURNAL!I423,0)</f>
        <v>0</v>
      </c>
      <c r="G425" s="16">
        <f>IF(JURNAL!J423=$D$8,JURNAL!L423,0)</f>
        <v>0</v>
      </c>
      <c r="H425" s="16">
        <f t="shared" si="7"/>
        <v>0</v>
      </c>
      <c r="I425" s="221"/>
    </row>
    <row r="426" spans="2:9" s="218" customFormat="1" ht="11.25" hidden="1" customHeight="1" x14ac:dyDescent="0.2">
      <c r="B426" s="220"/>
      <c r="C426" s="216" t="str">
        <f>IF(F426-G426&lt;&gt;0,JURNAL!C424,"")</f>
        <v/>
      </c>
      <c r="D426" s="217" t="str">
        <f>IF(F426-G426&lt;&gt;0,JURNAL!E424,"")</f>
        <v/>
      </c>
      <c r="E426" s="15" t="str">
        <f>IF(F426-G426&lt;&gt;0,JURNAL!F424,"")</f>
        <v/>
      </c>
      <c r="F426" s="16">
        <f>IF(JURNAL!G424=$D$8,JURNAL!I424,0)</f>
        <v>0</v>
      </c>
      <c r="G426" s="16">
        <f>IF(JURNAL!J424=$D$8,JURNAL!L424,0)</f>
        <v>0</v>
      </c>
      <c r="H426" s="16">
        <f t="shared" si="7"/>
        <v>0</v>
      </c>
      <c r="I426" s="221"/>
    </row>
    <row r="427" spans="2:9" s="218" customFormat="1" ht="11.25" hidden="1" customHeight="1" x14ac:dyDescent="0.2">
      <c r="B427" s="220"/>
      <c r="C427" s="216" t="str">
        <f>IF(F427-G427&lt;&gt;0,JURNAL!C425,"")</f>
        <v/>
      </c>
      <c r="D427" s="217" t="str">
        <f>IF(F427-G427&lt;&gt;0,JURNAL!E425,"")</f>
        <v/>
      </c>
      <c r="E427" s="15" t="str">
        <f>IF(F427-G427&lt;&gt;0,JURNAL!F425,"")</f>
        <v/>
      </c>
      <c r="F427" s="16">
        <f>IF(JURNAL!G425=$D$8,JURNAL!I425,0)</f>
        <v>0</v>
      </c>
      <c r="G427" s="16">
        <f>IF(JURNAL!J425=$D$8,JURNAL!L425,0)</f>
        <v>0</v>
      </c>
      <c r="H427" s="16">
        <f t="shared" si="7"/>
        <v>0</v>
      </c>
      <c r="I427" s="221"/>
    </row>
    <row r="428" spans="2:9" s="218" customFormat="1" ht="11.25" hidden="1" customHeight="1" x14ac:dyDescent="0.2">
      <c r="B428" s="220"/>
      <c r="C428" s="216" t="str">
        <f>IF(F428-G428&lt;&gt;0,JURNAL!C426,"")</f>
        <v/>
      </c>
      <c r="D428" s="217" t="str">
        <f>IF(F428-G428&lt;&gt;0,JURNAL!E426,"")</f>
        <v/>
      </c>
      <c r="E428" s="15" t="str">
        <f>IF(F428-G428&lt;&gt;0,JURNAL!F426,"")</f>
        <v/>
      </c>
      <c r="F428" s="16">
        <f>IF(JURNAL!G426=$D$8,JURNAL!I426,0)</f>
        <v>0</v>
      </c>
      <c r="G428" s="16">
        <f>IF(JURNAL!J426=$D$8,JURNAL!L426,0)</f>
        <v>0</v>
      </c>
      <c r="H428" s="16">
        <f t="shared" si="7"/>
        <v>0</v>
      </c>
      <c r="I428" s="221"/>
    </row>
    <row r="429" spans="2:9" s="218" customFormat="1" ht="11.25" hidden="1" customHeight="1" x14ac:dyDescent="0.2">
      <c r="B429" s="220"/>
      <c r="C429" s="216" t="str">
        <f>IF(F429-G429&lt;&gt;0,JURNAL!C427,"")</f>
        <v/>
      </c>
      <c r="D429" s="217" t="str">
        <f>IF(F429-G429&lt;&gt;0,JURNAL!E427,"")</f>
        <v/>
      </c>
      <c r="E429" s="15" t="str">
        <f>IF(F429-G429&lt;&gt;0,JURNAL!F427,"")</f>
        <v/>
      </c>
      <c r="F429" s="16">
        <f>IF(JURNAL!G427=$D$8,JURNAL!I427,0)</f>
        <v>0</v>
      </c>
      <c r="G429" s="16">
        <f>IF(JURNAL!J427=$D$8,JURNAL!L427,0)</f>
        <v>0</v>
      </c>
      <c r="H429" s="16">
        <f t="shared" si="7"/>
        <v>0</v>
      </c>
      <c r="I429" s="221"/>
    </row>
    <row r="430" spans="2:9" s="218" customFormat="1" ht="11.25" hidden="1" customHeight="1" x14ac:dyDescent="0.2">
      <c r="B430" s="220"/>
      <c r="C430" s="216" t="str">
        <f>IF(F430-G430&lt;&gt;0,JURNAL!C428,"")</f>
        <v/>
      </c>
      <c r="D430" s="217" t="str">
        <f>IF(F430-G430&lt;&gt;0,JURNAL!E428,"")</f>
        <v/>
      </c>
      <c r="E430" s="15" t="str">
        <f>IF(F430-G430&lt;&gt;0,JURNAL!F428,"")</f>
        <v/>
      </c>
      <c r="F430" s="16">
        <f>IF(JURNAL!G428=$D$8,JURNAL!I428,0)</f>
        <v>0</v>
      </c>
      <c r="G430" s="16">
        <f>IF(JURNAL!J428=$D$8,JURNAL!L428,0)</f>
        <v>0</v>
      </c>
      <c r="H430" s="16">
        <f t="shared" si="7"/>
        <v>0</v>
      </c>
      <c r="I430" s="221"/>
    </row>
    <row r="431" spans="2:9" s="218" customFormat="1" ht="11.25" hidden="1" customHeight="1" x14ac:dyDescent="0.2">
      <c r="B431" s="220"/>
      <c r="C431" s="216" t="str">
        <f>IF(F431-G431&lt;&gt;0,JURNAL!C429,"")</f>
        <v/>
      </c>
      <c r="D431" s="217" t="str">
        <f>IF(F431-G431&lt;&gt;0,JURNAL!E429,"")</f>
        <v/>
      </c>
      <c r="E431" s="15" t="str">
        <f>IF(F431-G431&lt;&gt;0,JURNAL!F429,"")</f>
        <v/>
      </c>
      <c r="F431" s="16">
        <f>IF(JURNAL!G429=$D$8,JURNAL!I429,0)</f>
        <v>0</v>
      </c>
      <c r="G431" s="16">
        <f>IF(JURNAL!J429=$D$8,JURNAL!L429,0)</f>
        <v>0</v>
      </c>
      <c r="H431" s="16">
        <f t="shared" si="7"/>
        <v>0</v>
      </c>
      <c r="I431" s="221"/>
    </row>
    <row r="432" spans="2:9" s="218" customFormat="1" ht="11.25" hidden="1" customHeight="1" x14ac:dyDescent="0.2">
      <c r="B432" s="220"/>
      <c r="C432" s="216" t="str">
        <f>IF(F432-G432&lt;&gt;0,JURNAL!C430,"")</f>
        <v/>
      </c>
      <c r="D432" s="217" t="str">
        <f>IF(F432-G432&lt;&gt;0,JURNAL!E430,"")</f>
        <v/>
      </c>
      <c r="E432" s="15" t="str">
        <f>IF(F432-G432&lt;&gt;0,JURNAL!F430,"")</f>
        <v/>
      </c>
      <c r="F432" s="16">
        <f>IF(JURNAL!G430=$D$8,JURNAL!I430,0)</f>
        <v>0</v>
      </c>
      <c r="G432" s="16">
        <f>IF(JURNAL!J430=$D$8,JURNAL!L430,0)</f>
        <v>0</v>
      </c>
      <c r="H432" s="16">
        <f t="shared" si="7"/>
        <v>0</v>
      </c>
      <c r="I432" s="221"/>
    </row>
    <row r="433" spans="2:9" s="218" customFormat="1" ht="11.25" hidden="1" customHeight="1" x14ac:dyDescent="0.2">
      <c r="B433" s="220"/>
      <c r="C433" s="216" t="str">
        <f>IF(F433-G433&lt;&gt;0,JURNAL!C431,"")</f>
        <v/>
      </c>
      <c r="D433" s="217" t="str">
        <f>IF(F433-G433&lt;&gt;0,JURNAL!E431,"")</f>
        <v/>
      </c>
      <c r="E433" s="15" t="str">
        <f>IF(F433-G433&lt;&gt;0,JURNAL!F431,"")</f>
        <v/>
      </c>
      <c r="F433" s="16">
        <f>IF(JURNAL!G431=$D$8,JURNAL!I431,0)</f>
        <v>0</v>
      </c>
      <c r="G433" s="16">
        <f>IF(JURNAL!J431=$D$8,JURNAL!L431,0)</f>
        <v>0</v>
      </c>
      <c r="H433" s="16">
        <f t="shared" si="7"/>
        <v>0</v>
      </c>
      <c r="I433" s="221"/>
    </row>
    <row r="434" spans="2:9" s="218" customFormat="1" ht="11.25" hidden="1" customHeight="1" x14ac:dyDescent="0.2">
      <c r="B434" s="220"/>
      <c r="C434" s="216" t="str">
        <f>IF(F434-G434&lt;&gt;0,JURNAL!C432,"")</f>
        <v/>
      </c>
      <c r="D434" s="217" t="str">
        <f>IF(F434-G434&lt;&gt;0,JURNAL!E432,"")</f>
        <v/>
      </c>
      <c r="E434" s="15" t="str">
        <f>IF(F434-G434&lt;&gt;0,JURNAL!F432,"")</f>
        <v/>
      </c>
      <c r="F434" s="16">
        <f>IF(JURNAL!G432=$D$8,JURNAL!I432,0)</f>
        <v>0</v>
      </c>
      <c r="G434" s="16">
        <f>IF(JURNAL!J432=$D$8,JURNAL!L432,0)</f>
        <v>0</v>
      </c>
      <c r="H434" s="16">
        <f t="shared" si="7"/>
        <v>0</v>
      </c>
      <c r="I434" s="221"/>
    </row>
    <row r="435" spans="2:9" s="218" customFormat="1" ht="11.25" hidden="1" customHeight="1" x14ac:dyDescent="0.2">
      <c r="B435" s="220"/>
      <c r="C435" s="216" t="str">
        <f>IF(F435-G435&lt;&gt;0,JURNAL!C433,"")</f>
        <v/>
      </c>
      <c r="D435" s="217" t="str">
        <f>IF(F435-G435&lt;&gt;0,JURNAL!E433,"")</f>
        <v/>
      </c>
      <c r="E435" s="15" t="str">
        <f>IF(F435-G435&lt;&gt;0,JURNAL!F433,"")</f>
        <v/>
      </c>
      <c r="F435" s="16">
        <f>IF(JURNAL!G433=$D$8,JURNAL!I433,0)</f>
        <v>0</v>
      </c>
      <c r="G435" s="16">
        <f>IF(JURNAL!J433=$D$8,JURNAL!L433,0)</f>
        <v>0</v>
      </c>
      <c r="H435" s="16">
        <f t="shared" si="7"/>
        <v>0</v>
      </c>
      <c r="I435" s="221"/>
    </row>
    <row r="436" spans="2:9" s="218" customFormat="1" ht="11.25" hidden="1" customHeight="1" x14ac:dyDescent="0.2">
      <c r="B436" s="220"/>
      <c r="C436" s="216" t="str">
        <f>IF(F436-G436&lt;&gt;0,JURNAL!C434,"")</f>
        <v/>
      </c>
      <c r="D436" s="217" t="str">
        <f>IF(F436-G436&lt;&gt;0,JURNAL!E434,"")</f>
        <v/>
      </c>
      <c r="E436" s="15" t="str">
        <f>IF(F436-G436&lt;&gt;0,JURNAL!F434,"")</f>
        <v/>
      </c>
      <c r="F436" s="16">
        <f>IF(JURNAL!G434=$D$8,JURNAL!I434,0)</f>
        <v>0</v>
      </c>
      <c r="G436" s="16">
        <f>IF(JURNAL!J434=$D$8,JURNAL!L434,0)</f>
        <v>0</v>
      </c>
      <c r="H436" s="16">
        <f t="shared" si="7"/>
        <v>0</v>
      </c>
      <c r="I436" s="221"/>
    </row>
    <row r="437" spans="2:9" s="218" customFormat="1" ht="11.25" hidden="1" customHeight="1" x14ac:dyDescent="0.2">
      <c r="B437" s="220"/>
      <c r="C437" s="216" t="str">
        <f>IF(F437-G437&lt;&gt;0,JURNAL!C435,"")</f>
        <v/>
      </c>
      <c r="D437" s="217" t="str">
        <f>IF(F437-G437&lt;&gt;0,JURNAL!E435,"")</f>
        <v/>
      </c>
      <c r="E437" s="15" t="str">
        <f>IF(F437-G437&lt;&gt;0,JURNAL!F435,"")</f>
        <v/>
      </c>
      <c r="F437" s="16">
        <f>IF(JURNAL!G435=$D$8,JURNAL!I435,0)</f>
        <v>0</v>
      </c>
      <c r="G437" s="16">
        <f>IF(JURNAL!J435=$D$8,JURNAL!L435,0)</f>
        <v>0</v>
      </c>
      <c r="H437" s="16">
        <f t="shared" si="7"/>
        <v>0</v>
      </c>
      <c r="I437" s="221"/>
    </row>
    <row r="438" spans="2:9" s="218" customFormat="1" ht="11.25" hidden="1" customHeight="1" x14ac:dyDescent="0.2">
      <c r="B438" s="220"/>
      <c r="C438" s="216" t="str">
        <f>IF(F438-G438&lt;&gt;0,JURNAL!C436,"")</f>
        <v/>
      </c>
      <c r="D438" s="217" t="str">
        <f>IF(F438-G438&lt;&gt;0,JURNAL!E436,"")</f>
        <v/>
      </c>
      <c r="E438" s="15" t="str">
        <f>IF(F438-G438&lt;&gt;0,JURNAL!F436,"")</f>
        <v/>
      </c>
      <c r="F438" s="16">
        <f>IF(JURNAL!G436=$D$8,JURNAL!I436,0)</f>
        <v>0</v>
      </c>
      <c r="G438" s="16">
        <f>IF(JURNAL!J436=$D$8,JURNAL!L436,0)</f>
        <v>0</v>
      </c>
      <c r="H438" s="16">
        <f t="shared" si="7"/>
        <v>0</v>
      </c>
      <c r="I438" s="221"/>
    </row>
    <row r="439" spans="2:9" s="218" customFormat="1" ht="11.25" hidden="1" customHeight="1" x14ac:dyDescent="0.2">
      <c r="B439" s="220"/>
      <c r="C439" s="216" t="str">
        <f>IF(F439-G439&lt;&gt;0,JURNAL!C437,"")</f>
        <v/>
      </c>
      <c r="D439" s="217" t="str">
        <f>IF(F439-G439&lt;&gt;0,JURNAL!E437,"")</f>
        <v/>
      </c>
      <c r="E439" s="15" t="str">
        <f>IF(F439-G439&lt;&gt;0,JURNAL!F437,"")</f>
        <v/>
      </c>
      <c r="F439" s="16">
        <f>IF(JURNAL!G437=$D$8,JURNAL!I437,0)</f>
        <v>0</v>
      </c>
      <c r="G439" s="16">
        <f>IF(JURNAL!J437=$D$8,JURNAL!L437,0)</f>
        <v>0</v>
      </c>
      <c r="H439" s="16">
        <f t="shared" si="7"/>
        <v>0</v>
      </c>
      <c r="I439" s="221"/>
    </row>
    <row r="440" spans="2:9" s="218" customFormat="1" ht="11.25" hidden="1" customHeight="1" x14ac:dyDescent="0.2">
      <c r="B440" s="220"/>
      <c r="C440" s="216" t="str">
        <f>IF(F440-G440&lt;&gt;0,JURNAL!C438,"")</f>
        <v/>
      </c>
      <c r="D440" s="217" t="str">
        <f>IF(F440-G440&lt;&gt;0,JURNAL!E438,"")</f>
        <v/>
      </c>
      <c r="E440" s="15" t="str">
        <f>IF(F440-G440&lt;&gt;0,JURNAL!F438,"")</f>
        <v/>
      </c>
      <c r="F440" s="16">
        <f>IF(JURNAL!G438=$D$8,JURNAL!I438,0)</f>
        <v>0</v>
      </c>
      <c r="G440" s="16">
        <f>IF(JURNAL!J438=$D$8,JURNAL!L438,0)</f>
        <v>0</v>
      </c>
      <c r="H440" s="16">
        <f t="shared" si="7"/>
        <v>0</v>
      </c>
      <c r="I440" s="221"/>
    </row>
    <row r="441" spans="2:9" s="218" customFormat="1" ht="11.25" hidden="1" customHeight="1" x14ac:dyDescent="0.2">
      <c r="B441" s="220"/>
      <c r="C441" s="216" t="str">
        <f>IF(F441-G441&lt;&gt;0,JURNAL!C439,"")</f>
        <v/>
      </c>
      <c r="D441" s="217" t="str">
        <f>IF(F441-G441&lt;&gt;0,JURNAL!E439,"")</f>
        <v/>
      </c>
      <c r="E441" s="15" t="str">
        <f>IF(F441-G441&lt;&gt;0,JURNAL!F439,"")</f>
        <v/>
      </c>
      <c r="F441" s="16">
        <f>IF(JURNAL!G439=$D$8,JURNAL!I439,0)</f>
        <v>0</v>
      </c>
      <c r="G441" s="16">
        <f>IF(JURNAL!J439=$D$8,JURNAL!L439,0)</f>
        <v>0</v>
      </c>
      <c r="H441" s="16">
        <f t="shared" si="7"/>
        <v>0</v>
      </c>
      <c r="I441" s="221"/>
    </row>
    <row r="442" spans="2:9" s="218" customFormat="1" ht="11.25" hidden="1" customHeight="1" x14ac:dyDescent="0.2">
      <c r="B442" s="220"/>
      <c r="C442" s="216" t="str">
        <f>IF(F442-G442&lt;&gt;0,JURNAL!C440,"")</f>
        <v/>
      </c>
      <c r="D442" s="217" t="str">
        <f>IF(F442-G442&lt;&gt;0,JURNAL!E440,"")</f>
        <v/>
      </c>
      <c r="E442" s="15" t="str">
        <f>IF(F442-G442&lt;&gt;0,JURNAL!F440,"")</f>
        <v/>
      </c>
      <c r="F442" s="16">
        <f>IF(JURNAL!G440=$D$8,JURNAL!I440,0)</f>
        <v>0</v>
      </c>
      <c r="G442" s="16">
        <f>IF(JURNAL!J440=$D$8,JURNAL!L440,0)</f>
        <v>0</v>
      </c>
      <c r="H442" s="16">
        <f t="shared" si="7"/>
        <v>0</v>
      </c>
      <c r="I442" s="221"/>
    </row>
    <row r="443" spans="2:9" s="218" customFormat="1" ht="11.25" hidden="1" customHeight="1" x14ac:dyDescent="0.2">
      <c r="B443" s="220"/>
      <c r="C443" s="216" t="str">
        <f>IF(F443-G443&lt;&gt;0,JURNAL!C441,"")</f>
        <v/>
      </c>
      <c r="D443" s="217" t="str">
        <f>IF(F443-G443&lt;&gt;0,JURNAL!E441,"")</f>
        <v/>
      </c>
      <c r="E443" s="15" t="str">
        <f>IF(F443-G443&lt;&gt;0,JURNAL!F441,"")</f>
        <v/>
      </c>
      <c r="F443" s="16">
        <f>IF(JURNAL!G441=$D$8,JURNAL!I441,0)</f>
        <v>0</v>
      </c>
      <c r="G443" s="16">
        <f>IF(JURNAL!J441=$D$8,JURNAL!L441,0)</f>
        <v>0</v>
      </c>
      <c r="H443" s="16">
        <f t="shared" si="7"/>
        <v>0</v>
      </c>
      <c r="I443" s="221"/>
    </row>
    <row r="444" spans="2:9" s="218" customFormat="1" ht="11.25" hidden="1" customHeight="1" x14ac:dyDescent="0.2">
      <c r="B444" s="220"/>
      <c r="C444" s="216" t="str">
        <f>IF(F444-G444&lt;&gt;0,JURNAL!C442,"")</f>
        <v/>
      </c>
      <c r="D444" s="217" t="str">
        <f>IF(F444-G444&lt;&gt;0,JURNAL!E442,"")</f>
        <v/>
      </c>
      <c r="E444" s="15" t="str">
        <f>IF(F444-G444&lt;&gt;0,JURNAL!F442,"")</f>
        <v/>
      </c>
      <c r="F444" s="16">
        <f>IF(JURNAL!G442=$D$8,JURNAL!I442,0)</f>
        <v>0</v>
      </c>
      <c r="G444" s="16">
        <f>IF(JURNAL!J442=$D$8,JURNAL!L442,0)</f>
        <v>0</v>
      </c>
      <c r="H444" s="16">
        <f t="shared" si="7"/>
        <v>0</v>
      </c>
      <c r="I444" s="221"/>
    </row>
    <row r="445" spans="2:9" s="218" customFormat="1" ht="11.25" hidden="1" customHeight="1" x14ac:dyDescent="0.2">
      <c r="B445" s="220"/>
      <c r="C445" s="216" t="str">
        <f>IF(F445-G445&lt;&gt;0,JURNAL!C443,"")</f>
        <v/>
      </c>
      <c r="D445" s="217" t="str">
        <f>IF(F445-G445&lt;&gt;0,JURNAL!E443,"")</f>
        <v/>
      </c>
      <c r="E445" s="15" t="str">
        <f>IF(F445-G445&lt;&gt;0,JURNAL!F443,"")</f>
        <v/>
      </c>
      <c r="F445" s="16">
        <f>IF(JURNAL!G443=$D$8,JURNAL!I443,0)</f>
        <v>0</v>
      </c>
      <c r="G445" s="16">
        <f>IF(JURNAL!J443=$D$8,JURNAL!L443,0)</f>
        <v>0</v>
      </c>
      <c r="H445" s="16">
        <f t="shared" si="7"/>
        <v>0</v>
      </c>
      <c r="I445" s="221"/>
    </row>
    <row r="446" spans="2:9" s="218" customFormat="1" ht="11.25" hidden="1" customHeight="1" x14ac:dyDescent="0.2">
      <c r="B446" s="220"/>
      <c r="C446" s="216" t="str">
        <f>IF(F446-G446&lt;&gt;0,JURNAL!C444,"")</f>
        <v/>
      </c>
      <c r="D446" s="217" t="str">
        <f>IF(F446-G446&lt;&gt;0,JURNAL!E444,"")</f>
        <v/>
      </c>
      <c r="E446" s="15" t="str">
        <f>IF(F446-G446&lt;&gt;0,JURNAL!F444,"")</f>
        <v/>
      </c>
      <c r="F446" s="16">
        <f>IF(JURNAL!G444=$D$8,JURNAL!I444,0)</f>
        <v>0</v>
      </c>
      <c r="G446" s="16">
        <f>IF(JURNAL!J444=$D$8,JURNAL!L444,0)</f>
        <v>0</v>
      </c>
      <c r="H446" s="16">
        <f t="shared" si="7"/>
        <v>0</v>
      </c>
      <c r="I446" s="221"/>
    </row>
    <row r="447" spans="2:9" s="218" customFormat="1" ht="11.25" hidden="1" customHeight="1" x14ac:dyDescent="0.2">
      <c r="B447" s="220"/>
      <c r="C447" s="216" t="str">
        <f>IF(F447-G447&lt;&gt;0,JURNAL!C445,"")</f>
        <v/>
      </c>
      <c r="D447" s="217" t="str">
        <f>IF(F447-G447&lt;&gt;0,JURNAL!E445,"")</f>
        <v/>
      </c>
      <c r="E447" s="15" t="str">
        <f>IF(F447-G447&lt;&gt;0,JURNAL!F445,"")</f>
        <v/>
      </c>
      <c r="F447" s="16">
        <f>IF(JURNAL!G445=$D$8,JURNAL!I445,0)</f>
        <v>0</v>
      </c>
      <c r="G447" s="16">
        <f>IF(JURNAL!J445=$D$8,JURNAL!L445,0)</f>
        <v>0</v>
      </c>
      <c r="H447" s="16">
        <f t="shared" si="7"/>
        <v>0</v>
      </c>
      <c r="I447" s="221"/>
    </row>
    <row r="448" spans="2:9" s="218" customFormat="1" ht="11.25" hidden="1" customHeight="1" x14ac:dyDescent="0.2">
      <c r="B448" s="220"/>
      <c r="C448" s="216" t="str">
        <f>IF(F448-G448&lt;&gt;0,JURNAL!C446,"")</f>
        <v/>
      </c>
      <c r="D448" s="217" t="str">
        <f>IF(F448-G448&lt;&gt;0,JURNAL!E446,"")</f>
        <v/>
      </c>
      <c r="E448" s="15" t="str">
        <f>IF(F448-G448&lt;&gt;0,JURNAL!F446,"")</f>
        <v/>
      </c>
      <c r="F448" s="16">
        <f>IF(JURNAL!G446=$D$8,JURNAL!I446,0)</f>
        <v>0</v>
      </c>
      <c r="G448" s="16">
        <f>IF(JURNAL!J446=$D$8,JURNAL!L446,0)</f>
        <v>0</v>
      </c>
      <c r="H448" s="16">
        <f t="shared" si="7"/>
        <v>0</v>
      </c>
      <c r="I448" s="221"/>
    </row>
    <row r="449" spans="2:9" s="218" customFormat="1" ht="11.25" hidden="1" customHeight="1" x14ac:dyDescent="0.2">
      <c r="B449" s="220"/>
      <c r="C449" s="216" t="str">
        <f>IF(F449-G449&lt;&gt;0,JURNAL!C447,"")</f>
        <v/>
      </c>
      <c r="D449" s="217" t="str">
        <f>IF(F449-G449&lt;&gt;0,JURNAL!E447,"")</f>
        <v/>
      </c>
      <c r="E449" s="15" t="str">
        <f>IF(F449-G449&lt;&gt;0,JURNAL!F447,"")</f>
        <v/>
      </c>
      <c r="F449" s="16">
        <f>IF(JURNAL!G447=$D$8,JURNAL!I447,0)</f>
        <v>0</v>
      </c>
      <c r="G449" s="16">
        <f>IF(JURNAL!J447=$D$8,JURNAL!L447,0)</f>
        <v>0</v>
      </c>
      <c r="H449" s="16">
        <f t="shared" si="7"/>
        <v>0</v>
      </c>
      <c r="I449" s="221"/>
    </row>
    <row r="450" spans="2:9" s="218" customFormat="1" ht="11.25" hidden="1" customHeight="1" x14ac:dyDescent="0.2">
      <c r="B450" s="220"/>
      <c r="C450" s="216" t="str">
        <f>IF(F450-G450&lt;&gt;0,JURNAL!C448,"")</f>
        <v/>
      </c>
      <c r="D450" s="217" t="str">
        <f>IF(F450-G450&lt;&gt;0,JURNAL!E448,"")</f>
        <v/>
      </c>
      <c r="E450" s="15" t="str">
        <f>IF(F450-G450&lt;&gt;0,JURNAL!F448,"")</f>
        <v/>
      </c>
      <c r="F450" s="16">
        <f>IF(JURNAL!G448=$D$8,JURNAL!I448,0)</f>
        <v>0</v>
      </c>
      <c r="G450" s="16">
        <f>IF(JURNAL!J448=$D$8,JURNAL!L448,0)</f>
        <v>0</v>
      </c>
      <c r="H450" s="16">
        <f t="shared" si="7"/>
        <v>0</v>
      </c>
      <c r="I450" s="221"/>
    </row>
    <row r="451" spans="2:9" s="218" customFormat="1" ht="11.25" hidden="1" customHeight="1" x14ac:dyDescent="0.2">
      <c r="B451" s="220"/>
      <c r="C451" s="216" t="str">
        <f>IF(F451-G451&lt;&gt;0,JURNAL!C449,"")</f>
        <v/>
      </c>
      <c r="D451" s="217" t="str">
        <f>IF(F451-G451&lt;&gt;0,JURNAL!E449,"")</f>
        <v/>
      </c>
      <c r="E451" s="15" t="str">
        <f>IF(F451-G451&lt;&gt;0,JURNAL!F449,"")</f>
        <v/>
      </c>
      <c r="F451" s="16">
        <f>IF(JURNAL!G449=$D$8,JURNAL!I449,0)</f>
        <v>0</v>
      </c>
      <c r="G451" s="16">
        <f>IF(JURNAL!J449=$D$8,JURNAL!L449,0)</f>
        <v>0</v>
      </c>
      <c r="H451" s="16">
        <f t="shared" si="7"/>
        <v>0</v>
      </c>
      <c r="I451" s="221"/>
    </row>
    <row r="452" spans="2:9" s="218" customFormat="1" ht="11.25" hidden="1" customHeight="1" x14ac:dyDescent="0.2">
      <c r="B452" s="220"/>
      <c r="C452" s="216" t="str">
        <f>IF(F452-G452&lt;&gt;0,JURNAL!C450,"")</f>
        <v/>
      </c>
      <c r="D452" s="217" t="str">
        <f>IF(F452-G452&lt;&gt;0,JURNAL!E450,"")</f>
        <v/>
      </c>
      <c r="E452" s="15" t="str">
        <f>IF(F452-G452&lt;&gt;0,JURNAL!F450,"")</f>
        <v/>
      </c>
      <c r="F452" s="16">
        <f>IF(JURNAL!G450=$D$8,JURNAL!I450,0)</f>
        <v>0</v>
      </c>
      <c r="G452" s="16">
        <f>IF(JURNAL!J450=$D$8,JURNAL!L450,0)</f>
        <v>0</v>
      </c>
      <c r="H452" s="16">
        <f t="shared" si="7"/>
        <v>0</v>
      </c>
      <c r="I452" s="221"/>
    </row>
    <row r="453" spans="2:9" s="218" customFormat="1" ht="11.25" hidden="1" customHeight="1" x14ac:dyDescent="0.2">
      <c r="B453" s="220"/>
      <c r="C453" s="216" t="str">
        <f>IF(F453-G453&lt;&gt;0,JURNAL!C451,"")</f>
        <v/>
      </c>
      <c r="D453" s="217" t="str">
        <f>IF(F453-G453&lt;&gt;0,JURNAL!E451,"")</f>
        <v/>
      </c>
      <c r="E453" s="15" t="str">
        <f>IF(F453-G453&lt;&gt;0,JURNAL!F451,"")</f>
        <v/>
      </c>
      <c r="F453" s="16">
        <f>IF(JURNAL!G451=$D$8,JURNAL!I451,0)</f>
        <v>0</v>
      </c>
      <c r="G453" s="16">
        <f>IF(JURNAL!J451=$D$8,JURNAL!L451,0)</f>
        <v>0</v>
      </c>
      <c r="H453" s="16">
        <f t="shared" si="7"/>
        <v>0</v>
      </c>
      <c r="I453" s="221"/>
    </row>
    <row r="454" spans="2:9" s="218" customFormat="1" ht="11.25" hidden="1" customHeight="1" x14ac:dyDescent="0.2">
      <c r="B454" s="220"/>
      <c r="C454" s="216" t="str">
        <f>IF(F454-G454&lt;&gt;0,JURNAL!C452,"")</f>
        <v/>
      </c>
      <c r="D454" s="217" t="str">
        <f>IF(F454-G454&lt;&gt;0,JURNAL!E452,"")</f>
        <v/>
      </c>
      <c r="E454" s="15" t="str">
        <f>IF(F454-G454&lt;&gt;0,JURNAL!F452,"")</f>
        <v/>
      </c>
      <c r="F454" s="16">
        <f>IF(JURNAL!G452=$D$8,JURNAL!I452,0)</f>
        <v>0</v>
      </c>
      <c r="G454" s="16">
        <f>IF(JURNAL!J452=$D$8,JURNAL!L452,0)</f>
        <v>0</v>
      </c>
      <c r="H454" s="16">
        <f t="shared" si="7"/>
        <v>0</v>
      </c>
      <c r="I454" s="221"/>
    </row>
    <row r="455" spans="2:9" s="218" customFormat="1" ht="11.25" hidden="1" customHeight="1" x14ac:dyDescent="0.2">
      <c r="B455" s="220"/>
      <c r="C455" s="216" t="str">
        <f>IF(F455-G455&lt;&gt;0,JURNAL!C453,"")</f>
        <v/>
      </c>
      <c r="D455" s="217" t="str">
        <f>IF(F455-G455&lt;&gt;0,JURNAL!E453,"")</f>
        <v/>
      </c>
      <c r="E455" s="15" t="str">
        <f>IF(F455-G455&lt;&gt;0,JURNAL!F453,"")</f>
        <v/>
      </c>
      <c r="F455" s="16">
        <f>IF(JURNAL!G453=$D$8,JURNAL!I453,0)</f>
        <v>0</v>
      </c>
      <c r="G455" s="16">
        <f>IF(JURNAL!J453=$D$8,JURNAL!L453,0)</f>
        <v>0</v>
      </c>
      <c r="H455" s="16">
        <f t="shared" si="7"/>
        <v>0</v>
      </c>
      <c r="I455" s="221"/>
    </row>
    <row r="456" spans="2:9" s="218" customFormat="1" ht="11.25" hidden="1" customHeight="1" x14ac:dyDescent="0.2">
      <c r="B456" s="220"/>
      <c r="C456" s="216" t="str">
        <f>IF(F456-G456&lt;&gt;0,JURNAL!C454,"")</f>
        <v/>
      </c>
      <c r="D456" s="217" t="str">
        <f>IF(F456-G456&lt;&gt;0,JURNAL!E454,"")</f>
        <v/>
      </c>
      <c r="E456" s="15" t="str">
        <f>IF(F456-G456&lt;&gt;0,JURNAL!F454,"")</f>
        <v/>
      </c>
      <c r="F456" s="16">
        <f>IF(JURNAL!G454=$D$8,JURNAL!I454,0)</f>
        <v>0</v>
      </c>
      <c r="G456" s="16">
        <f>IF(JURNAL!J454=$D$8,JURNAL!L454,0)</f>
        <v>0</v>
      </c>
      <c r="H456" s="16">
        <f t="shared" si="7"/>
        <v>0</v>
      </c>
      <c r="I456" s="221"/>
    </row>
    <row r="457" spans="2:9" s="218" customFormat="1" ht="11.25" hidden="1" customHeight="1" x14ac:dyDescent="0.2">
      <c r="B457" s="220"/>
      <c r="C457" s="216" t="str">
        <f>IF(F457-G457&lt;&gt;0,JURNAL!C455,"")</f>
        <v/>
      </c>
      <c r="D457" s="217" t="str">
        <f>IF(F457-G457&lt;&gt;0,JURNAL!E455,"")</f>
        <v/>
      </c>
      <c r="E457" s="15" t="str">
        <f>IF(F457-G457&lt;&gt;0,JURNAL!F455,"")</f>
        <v/>
      </c>
      <c r="F457" s="16">
        <f>IF(JURNAL!G455=$D$8,JURNAL!I455,0)</f>
        <v>0</v>
      </c>
      <c r="G457" s="16">
        <f>IF(JURNAL!J455=$D$8,JURNAL!L455,0)</f>
        <v>0</v>
      </c>
      <c r="H457" s="16">
        <f t="shared" si="7"/>
        <v>0</v>
      </c>
      <c r="I457" s="221"/>
    </row>
    <row r="458" spans="2:9" s="218" customFormat="1" ht="11.25" hidden="1" customHeight="1" x14ac:dyDescent="0.2">
      <c r="B458" s="220"/>
      <c r="C458" s="216" t="str">
        <f>IF(F458-G458&lt;&gt;0,JURNAL!C456,"")</f>
        <v/>
      </c>
      <c r="D458" s="217" t="str">
        <f>IF(F458-G458&lt;&gt;0,JURNAL!E456,"")</f>
        <v/>
      </c>
      <c r="E458" s="15" t="str">
        <f>IF(F458-G458&lt;&gt;0,JURNAL!F456,"")</f>
        <v/>
      </c>
      <c r="F458" s="16">
        <f>IF(JURNAL!G456=$D$8,JURNAL!I456,0)</f>
        <v>0</v>
      </c>
      <c r="G458" s="16">
        <f>IF(JURNAL!J456=$D$8,JURNAL!L456,0)</f>
        <v>0</v>
      </c>
      <c r="H458" s="16">
        <f t="shared" si="7"/>
        <v>0</v>
      </c>
      <c r="I458" s="221"/>
    </row>
    <row r="459" spans="2:9" s="218" customFormat="1" ht="11.25" hidden="1" customHeight="1" x14ac:dyDescent="0.2">
      <c r="B459" s="220"/>
      <c r="C459" s="216" t="str">
        <f>IF(F459-G459&lt;&gt;0,JURNAL!C457,"")</f>
        <v/>
      </c>
      <c r="D459" s="217" t="str">
        <f>IF(F459-G459&lt;&gt;0,JURNAL!E457,"")</f>
        <v/>
      </c>
      <c r="E459" s="15" t="str">
        <f>IF(F459-G459&lt;&gt;0,JURNAL!F457,"")</f>
        <v/>
      </c>
      <c r="F459" s="16">
        <f>IF(JURNAL!G457=$D$8,JURNAL!I457,0)</f>
        <v>0</v>
      </c>
      <c r="G459" s="16">
        <f>IF(JURNAL!J457=$D$8,JURNAL!L457,0)</f>
        <v>0</v>
      </c>
      <c r="H459" s="16">
        <f t="shared" si="7"/>
        <v>0</v>
      </c>
      <c r="I459" s="221"/>
    </row>
    <row r="460" spans="2:9" s="218" customFormat="1" ht="11.25" hidden="1" customHeight="1" x14ac:dyDescent="0.2">
      <c r="B460" s="220"/>
      <c r="C460" s="216" t="str">
        <f>IF(F460-G460&lt;&gt;0,JURNAL!C458,"")</f>
        <v/>
      </c>
      <c r="D460" s="217" t="str">
        <f>IF(F460-G460&lt;&gt;0,JURNAL!E458,"")</f>
        <v/>
      </c>
      <c r="E460" s="15" t="str">
        <f>IF(F460-G460&lt;&gt;0,JURNAL!F458,"")</f>
        <v/>
      </c>
      <c r="F460" s="16">
        <f>IF(JURNAL!G458=$D$8,JURNAL!I458,0)</f>
        <v>0</v>
      </c>
      <c r="G460" s="16">
        <f>IF(JURNAL!J458=$D$8,JURNAL!L458,0)</f>
        <v>0</v>
      </c>
      <c r="H460" s="16">
        <f t="shared" si="7"/>
        <v>0</v>
      </c>
      <c r="I460" s="221"/>
    </row>
    <row r="461" spans="2:9" s="218" customFormat="1" ht="11.25" hidden="1" customHeight="1" x14ac:dyDescent="0.2">
      <c r="B461" s="220"/>
      <c r="C461" s="216" t="str">
        <f>IF(F461-G461&lt;&gt;0,JURNAL!C459,"")</f>
        <v/>
      </c>
      <c r="D461" s="217" t="str">
        <f>IF(F461-G461&lt;&gt;0,JURNAL!E459,"")</f>
        <v/>
      </c>
      <c r="E461" s="15" t="str">
        <f>IF(F461-G461&lt;&gt;0,JURNAL!F459,"")</f>
        <v/>
      </c>
      <c r="F461" s="16">
        <f>IF(JURNAL!G459=$D$8,JURNAL!I459,0)</f>
        <v>0</v>
      </c>
      <c r="G461" s="16">
        <f>IF(JURNAL!J459=$D$8,JURNAL!L459,0)</f>
        <v>0</v>
      </c>
      <c r="H461" s="16">
        <f t="shared" si="7"/>
        <v>0</v>
      </c>
      <c r="I461" s="221"/>
    </row>
    <row r="462" spans="2:9" s="218" customFormat="1" ht="11.25" hidden="1" customHeight="1" x14ac:dyDescent="0.2">
      <c r="B462" s="220"/>
      <c r="C462" s="216" t="str">
        <f>IF(F462-G462&lt;&gt;0,JURNAL!C460,"")</f>
        <v/>
      </c>
      <c r="D462" s="217" t="str">
        <f>IF(F462-G462&lt;&gt;0,JURNAL!E460,"")</f>
        <v/>
      </c>
      <c r="E462" s="15" t="str">
        <f>IF(F462-G462&lt;&gt;0,JURNAL!F460,"")</f>
        <v/>
      </c>
      <c r="F462" s="16">
        <f>IF(JURNAL!G460=$D$8,JURNAL!I460,0)</f>
        <v>0</v>
      </c>
      <c r="G462" s="16">
        <f>IF(JURNAL!J460=$D$8,JURNAL!L460,0)</f>
        <v>0</v>
      </c>
      <c r="H462" s="16">
        <f t="shared" si="7"/>
        <v>0</v>
      </c>
      <c r="I462" s="221"/>
    </row>
    <row r="463" spans="2:9" s="218" customFormat="1" ht="11.25" hidden="1" customHeight="1" x14ac:dyDescent="0.2">
      <c r="B463" s="220"/>
      <c r="C463" s="216" t="str">
        <f>IF(F463-G463&lt;&gt;0,JURNAL!C461,"")</f>
        <v/>
      </c>
      <c r="D463" s="217" t="str">
        <f>IF(F463-G463&lt;&gt;0,JURNAL!E461,"")</f>
        <v/>
      </c>
      <c r="E463" s="15" t="str">
        <f>IF(F463-G463&lt;&gt;0,JURNAL!F461,"")</f>
        <v/>
      </c>
      <c r="F463" s="16">
        <f>IF(JURNAL!G461=$D$8,JURNAL!I461,0)</f>
        <v>0</v>
      </c>
      <c r="G463" s="16">
        <f>IF(JURNAL!J461=$D$8,JURNAL!L461,0)</f>
        <v>0</v>
      </c>
      <c r="H463" s="16">
        <f t="shared" si="7"/>
        <v>0</v>
      </c>
      <c r="I463" s="221"/>
    </row>
    <row r="464" spans="2:9" s="218" customFormat="1" ht="11.25" hidden="1" customHeight="1" x14ac:dyDescent="0.2">
      <c r="B464" s="220"/>
      <c r="C464" s="216" t="str">
        <f>IF(F464-G464&lt;&gt;0,JURNAL!C462,"")</f>
        <v/>
      </c>
      <c r="D464" s="217" t="str">
        <f>IF(F464-G464&lt;&gt;0,JURNAL!E462,"")</f>
        <v/>
      </c>
      <c r="E464" s="15" t="str">
        <f>IF(F464-G464&lt;&gt;0,JURNAL!F462,"")</f>
        <v/>
      </c>
      <c r="F464" s="16">
        <f>IF(JURNAL!G462=$D$8,JURNAL!I462,0)</f>
        <v>0</v>
      </c>
      <c r="G464" s="16">
        <f>IF(JURNAL!J462=$D$8,JURNAL!L462,0)</f>
        <v>0</v>
      </c>
      <c r="H464" s="16">
        <f t="shared" ref="H464:H527" si="8">IF(OR(LEFT($D$8,1)="1",LEFT($D$8,1)="5"),(H463+F464-G464),(H463+G464-F464))</f>
        <v>0</v>
      </c>
      <c r="I464" s="221"/>
    </row>
    <row r="465" spans="2:9" s="218" customFormat="1" ht="11.25" hidden="1" customHeight="1" x14ac:dyDescent="0.2">
      <c r="B465" s="220"/>
      <c r="C465" s="216" t="str">
        <f>IF(F465-G465&lt;&gt;0,JURNAL!C463,"")</f>
        <v/>
      </c>
      <c r="D465" s="217" t="str">
        <f>IF(F465-G465&lt;&gt;0,JURNAL!E463,"")</f>
        <v/>
      </c>
      <c r="E465" s="15" t="str">
        <f>IF(F465-G465&lt;&gt;0,JURNAL!F463,"")</f>
        <v/>
      </c>
      <c r="F465" s="16">
        <f>IF(JURNAL!G463=$D$8,JURNAL!I463,0)</f>
        <v>0</v>
      </c>
      <c r="G465" s="16">
        <f>IF(JURNAL!J463=$D$8,JURNAL!L463,0)</f>
        <v>0</v>
      </c>
      <c r="H465" s="16">
        <f t="shared" si="8"/>
        <v>0</v>
      </c>
      <c r="I465" s="221"/>
    </row>
    <row r="466" spans="2:9" s="218" customFormat="1" ht="11.25" hidden="1" customHeight="1" x14ac:dyDescent="0.2">
      <c r="B466" s="220"/>
      <c r="C466" s="216" t="str">
        <f>IF(F466-G466&lt;&gt;0,JURNAL!C464,"")</f>
        <v/>
      </c>
      <c r="D466" s="217" t="str">
        <f>IF(F466-G466&lt;&gt;0,JURNAL!E464,"")</f>
        <v/>
      </c>
      <c r="E466" s="15" t="str">
        <f>IF(F466-G466&lt;&gt;0,JURNAL!F464,"")</f>
        <v/>
      </c>
      <c r="F466" s="16">
        <f>IF(JURNAL!G464=$D$8,JURNAL!I464,0)</f>
        <v>0</v>
      </c>
      <c r="G466" s="16">
        <f>IF(JURNAL!J464=$D$8,JURNAL!L464,0)</f>
        <v>0</v>
      </c>
      <c r="H466" s="16">
        <f t="shared" si="8"/>
        <v>0</v>
      </c>
      <c r="I466" s="221"/>
    </row>
    <row r="467" spans="2:9" s="218" customFormat="1" ht="11.25" hidden="1" customHeight="1" x14ac:dyDescent="0.2">
      <c r="B467" s="220"/>
      <c r="C467" s="216" t="str">
        <f>IF(F467-G467&lt;&gt;0,JURNAL!C465,"")</f>
        <v/>
      </c>
      <c r="D467" s="217" t="str">
        <f>IF(F467-G467&lt;&gt;0,JURNAL!E465,"")</f>
        <v/>
      </c>
      <c r="E467" s="15" t="str">
        <f>IF(F467-G467&lt;&gt;0,JURNAL!F465,"")</f>
        <v/>
      </c>
      <c r="F467" s="16">
        <f>IF(JURNAL!G465=$D$8,JURNAL!I465,0)</f>
        <v>0</v>
      </c>
      <c r="G467" s="16">
        <f>IF(JURNAL!J465=$D$8,JURNAL!L465,0)</f>
        <v>0</v>
      </c>
      <c r="H467" s="16">
        <f t="shared" si="8"/>
        <v>0</v>
      </c>
      <c r="I467" s="221"/>
    </row>
    <row r="468" spans="2:9" s="218" customFormat="1" ht="11.25" hidden="1" customHeight="1" x14ac:dyDescent="0.2">
      <c r="B468" s="220"/>
      <c r="C468" s="216" t="str">
        <f>IF(F468-G468&lt;&gt;0,JURNAL!C466,"")</f>
        <v/>
      </c>
      <c r="D468" s="217" t="str">
        <f>IF(F468-G468&lt;&gt;0,JURNAL!E466,"")</f>
        <v/>
      </c>
      <c r="E468" s="15" t="str">
        <f>IF(F468-G468&lt;&gt;0,JURNAL!F466,"")</f>
        <v/>
      </c>
      <c r="F468" s="16">
        <f>IF(JURNAL!G466=$D$8,JURNAL!I466,0)</f>
        <v>0</v>
      </c>
      <c r="G468" s="16">
        <f>IF(JURNAL!J466=$D$8,JURNAL!L466,0)</f>
        <v>0</v>
      </c>
      <c r="H468" s="16">
        <f t="shared" si="8"/>
        <v>0</v>
      </c>
      <c r="I468" s="221"/>
    </row>
    <row r="469" spans="2:9" s="218" customFormat="1" ht="11.25" hidden="1" customHeight="1" x14ac:dyDescent="0.2">
      <c r="B469" s="220"/>
      <c r="C469" s="216" t="str">
        <f>IF(F469-G469&lt;&gt;0,JURNAL!C467,"")</f>
        <v/>
      </c>
      <c r="D469" s="217" t="str">
        <f>IF(F469-G469&lt;&gt;0,JURNAL!E467,"")</f>
        <v/>
      </c>
      <c r="E469" s="15" t="str">
        <f>IF(F469-G469&lt;&gt;0,JURNAL!F467,"")</f>
        <v/>
      </c>
      <c r="F469" s="16">
        <f>IF(JURNAL!G467=$D$8,JURNAL!I467,0)</f>
        <v>0</v>
      </c>
      <c r="G469" s="16">
        <f>IF(JURNAL!J467=$D$8,JURNAL!L467,0)</f>
        <v>0</v>
      </c>
      <c r="H469" s="16">
        <f t="shared" si="8"/>
        <v>0</v>
      </c>
      <c r="I469" s="221"/>
    </row>
    <row r="470" spans="2:9" s="218" customFormat="1" ht="11.25" hidden="1" customHeight="1" x14ac:dyDescent="0.2">
      <c r="B470" s="220"/>
      <c r="C470" s="216" t="str">
        <f>IF(F470-G470&lt;&gt;0,JURNAL!C468,"")</f>
        <v/>
      </c>
      <c r="D470" s="217" t="str">
        <f>IF(F470-G470&lt;&gt;0,JURNAL!E468,"")</f>
        <v/>
      </c>
      <c r="E470" s="15" t="str">
        <f>IF(F470-G470&lt;&gt;0,JURNAL!F468,"")</f>
        <v/>
      </c>
      <c r="F470" s="16">
        <f>IF(JURNAL!G468=$D$8,JURNAL!I468,0)</f>
        <v>0</v>
      </c>
      <c r="G470" s="16">
        <f>IF(JURNAL!J468=$D$8,JURNAL!L468,0)</f>
        <v>0</v>
      </c>
      <c r="H470" s="16">
        <f t="shared" si="8"/>
        <v>0</v>
      </c>
      <c r="I470" s="221"/>
    </row>
    <row r="471" spans="2:9" s="218" customFormat="1" ht="11.25" hidden="1" customHeight="1" x14ac:dyDescent="0.2">
      <c r="B471" s="220"/>
      <c r="C471" s="216" t="str">
        <f>IF(F471-G471&lt;&gt;0,JURNAL!C469,"")</f>
        <v/>
      </c>
      <c r="D471" s="217" t="str">
        <f>IF(F471-G471&lt;&gt;0,JURNAL!E469,"")</f>
        <v/>
      </c>
      <c r="E471" s="15" t="str">
        <f>IF(F471-G471&lt;&gt;0,JURNAL!F469,"")</f>
        <v/>
      </c>
      <c r="F471" s="16">
        <f>IF(JURNAL!G469=$D$8,JURNAL!I469,0)</f>
        <v>0</v>
      </c>
      <c r="G471" s="16">
        <f>IF(JURNAL!J469=$D$8,JURNAL!L469,0)</f>
        <v>0</v>
      </c>
      <c r="H471" s="16">
        <f t="shared" si="8"/>
        <v>0</v>
      </c>
      <c r="I471" s="221"/>
    </row>
    <row r="472" spans="2:9" s="218" customFormat="1" ht="11.25" hidden="1" customHeight="1" x14ac:dyDescent="0.2">
      <c r="B472" s="220"/>
      <c r="C472" s="216" t="str">
        <f>IF(F472-G472&lt;&gt;0,JURNAL!C470,"")</f>
        <v/>
      </c>
      <c r="D472" s="217" t="str">
        <f>IF(F472-G472&lt;&gt;0,JURNAL!E470,"")</f>
        <v/>
      </c>
      <c r="E472" s="15" t="str">
        <f>IF(F472-G472&lt;&gt;0,JURNAL!F470,"")</f>
        <v/>
      </c>
      <c r="F472" s="16">
        <f>IF(JURNAL!G470=$D$8,JURNAL!I470,0)</f>
        <v>0</v>
      </c>
      <c r="G472" s="16">
        <f>IF(JURNAL!J470=$D$8,JURNAL!L470,0)</f>
        <v>0</v>
      </c>
      <c r="H472" s="16">
        <f t="shared" si="8"/>
        <v>0</v>
      </c>
      <c r="I472" s="221"/>
    </row>
    <row r="473" spans="2:9" s="218" customFormat="1" ht="11.25" hidden="1" customHeight="1" x14ac:dyDescent="0.2">
      <c r="B473" s="220"/>
      <c r="C473" s="216" t="str">
        <f>IF(F473-G473&lt;&gt;0,JURNAL!C471,"")</f>
        <v/>
      </c>
      <c r="D473" s="217" t="str">
        <f>IF(F473-G473&lt;&gt;0,JURNAL!E471,"")</f>
        <v/>
      </c>
      <c r="E473" s="15" t="str">
        <f>IF(F473-G473&lt;&gt;0,JURNAL!F471,"")</f>
        <v/>
      </c>
      <c r="F473" s="16">
        <f>IF(JURNAL!G471=$D$8,JURNAL!I471,0)</f>
        <v>0</v>
      </c>
      <c r="G473" s="16">
        <f>IF(JURNAL!J471=$D$8,JURNAL!L471,0)</f>
        <v>0</v>
      </c>
      <c r="H473" s="16">
        <f t="shared" si="8"/>
        <v>0</v>
      </c>
      <c r="I473" s="221"/>
    </row>
    <row r="474" spans="2:9" s="218" customFormat="1" ht="11.25" hidden="1" customHeight="1" x14ac:dyDescent="0.2">
      <c r="B474" s="220"/>
      <c r="C474" s="216" t="str">
        <f>IF(F474-G474&lt;&gt;0,JURNAL!C472,"")</f>
        <v/>
      </c>
      <c r="D474" s="217" t="str">
        <f>IF(F474-G474&lt;&gt;0,JURNAL!E472,"")</f>
        <v/>
      </c>
      <c r="E474" s="15" t="str">
        <f>IF(F474-G474&lt;&gt;0,JURNAL!F472,"")</f>
        <v/>
      </c>
      <c r="F474" s="16">
        <f>IF(JURNAL!G472=$D$8,JURNAL!I472,0)</f>
        <v>0</v>
      </c>
      <c r="G474" s="16">
        <f>IF(JURNAL!J472=$D$8,JURNAL!L472,0)</f>
        <v>0</v>
      </c>
      <c r="H474" s="16">
        <f t="shared" si="8"/>
        <v>0</v>
      </c>
      <c r="I474" s="221"/>
    </row>
    <row r="475" spans="2:9" s="218" customFormat="1" ht="11.25" hidden="1" customHeight="1" x14ac:dyDescent="0.2">
      <c r="B475" s="220"/>
      <c r="C475" s="216" t="str">
        <f>IF(F475-G475&lt;&gt;0,JURNAL!C473,"")</f>
        <v/>
      </c>
      <c r="D475" s="217" t="str">
        <f>IF(F475-G475&lt;&gt;0,JURNAL!E473,"")</f>
        <v/>
      </c>
      <c r="E475" s="15" t="str">
        <f>IF(F475-G475&lt;&gt;0,JURNAL!F473,"")</f>
        <v/>
      </c>
      <c r="F475" s="16">
        <f>IF(JURNAL!G473=$D$8,JURNAL!I473,0)</f>
        <v>0</v>
      </c>
      <c r="G475" s="16">
        <f>IF(JURNAL!J473=$D$8,JURNAL!L473,0)</f>
        <v>0</v>
      </c>
      <c r="H475" s="16">
        <f t="shared" si="8"/>
        <v>0</v>
      </c>
      <c r="I475" s="221"/>
    </row>
    <row r="476" spans="2:9" s="218" customFormat="1" ht="11.25" hidden="1" customHeight="1" x14ac:dyDescent="0.2">
      <c r="B476" s="220"/>
      <c r="C476" s="216" t="str">
        <f>IF(F476-G476&lt;&gt;0,JURNAL!C474,"")</f>
        <v/>
      </c>
      <c r="D476" s="217" t="str">
        <f>IF(F476-G476&lt;&gt;0,JURNAL!E474,"")</f>
        <v/>
      </c>
      <c r="E476" s="15" t="str">
        <f>IF(F476-G476&lt;&gt;0,JURNAL!F474,"")</f>
        <v/>
      </c>
      <c r="F476" s="16">
        <f>IF(JURNAL!G474=$D$8,JURNAL!I474,0)</f>
        <v>0</v>
      </c>
      <c r="G476" s="16">
        <f>IF(JURNAL!J474=$D$8,JURNAL!L474,0)</f>
        <v>0</v>
      </c>
      <c r="H476" s="16">
        <f t="shared" si="8"/>
        <v>0</v>
      </c>
      <c r="I476" s="221"/>
    </row>
    <row r="477" spans="2:9" s="218" customFormat="1" ht="11.25" hidden="1" customHeight="1" x14ac:dyDescent="0.2">
      <c r="B477" s="220"/>
      <c r="C477" s="216" t="str">
        <f>IF(F477-G477&lt;&gt;0,JURNAL!C475,"")</f>
        <v/>
      </c>
      <c r="D477" s="217" t="str">
        <f>IF(F477-G477&lt;&gt;0,JURNAL!E475,"")</f>
        <v/>
      </c>
      <c r="E477" s="15" t="str">
        <f>IF(F477-G477&lt;&gt;0,JURNAL!F475,"")</f>
        <v/>
      </c>
      <c r="F477" s="16">
        <f>IF(JURNAL!G475=$D$8,JURNAL!I475,0)</f>
        <v>0</v>
      </c>
      <c r="G477" s="16">
        <f>IF(JURNAL!J475=$D$8,JURNAL!L475,0)</f>
        <v>0</v>
      </c>
      <c r="H477" s="16">
        <f t="shared" si="8"/>
        <v>0</v>
      </c>
      <c r="I477" s="221"/>
    </row>
    <row r="478" spans="2:9" s="218" customFormat="1" ht="11.25" hidden="1" customHeight="1" x14ac:dyDescent="0.2">
      <c r="B478" s="220"/>
      <c r="C478" s="216" t="str">
        <f>IF(F478-G478&lt;&gt;0,JURNAL!C476,"")</f>
        <v/>
      </c>
      <c r="D478" s="217" t="str">
        <f>IF(F478-G478&lt;&gt;0,JURNAL!E476,"")</f>
        <v/>
      </c>
      <c r="E478" s="15" t="str">
        <f>IF(F478-G478&lt;&gt;0,JURNAL!F476,"")</f>
        <v/>
      </c>
      <c r="F478" s="16">
        <f>IF(JURNAL!G476=$D$8,JURNAL!I476,0)</f>
        <v>0</v>
      </c>
      <c r="G478" s="16">
        <f>IF(JURNAL!J476=$D$8,JURNAL!L476,0)</f>
        <v>0</v>
      </c>
      <c r="H478" s="16">
        <f t="shared" si="8"/>
        <v>0</v>
      </c>
      <c r="I478" s="221"/>
    </row>
    <row r="479" spans="2:9" s="218" customFormat="1" ht="11.25" hidden="1" customHeight="1" x14ac:dyDescent="0.2">
      <c r="B479" s="220"/>
      <c r="C479" s="216" t="str">
        <f>IF(F479-G479&lt;&gt;0,JURNAL!C477,"")</f>
        <v/>
      </c>
      <c r="D479" s="217" t="str">
        <f>IF(F479-G479&lt;&gt;0,JURNAL!E477,"")</f>
        <v/>
      </c>
      <c r="E479" s="15" t="str">
        <f>IF(F479-G479&lt;&gt;0,JURNAL!F477,"")</f>
        <v/>
      </c>
      <c r="F479" s="16">
        <f>IF(JURNAL!G477=$D$8,JURNAL!I477,0)</f>
        <v>0</v>
      </c>
      <c r="G479" s="16">
        <f>IF(JURNAL!J477=$D$8,JURNAL!L477,0)</f>
        <v>0</v>
      </c>
      <c r="H479" s="16">
        <f t="shared" si="8"/>
        <v>0</v>
      </c>
      <c r="I479" s="221"/>
    </row>
    <row r="480" spans="2:9" s="218" customFormat="1" ht="11.25" hidden="1" customHeight="1" x14ac:dyDescent="0.2">
      <c r="B480" s="220"/>
      <c r="C480" s="216" t="str">
        <f>IF(F480-G480&lt;&gt;0,JURNAL!C478,"")</f>
        <v/>
      </c>
      <c r="D480" s="217" t="str">
        <f>IF(F480-G480&lt;&gt;0,JURNAL!E478,"")</f>
        <v/>
      </c>
      <c r="E480" s="15" t="str">
        <f>IF(F480-G480&lt;&gt;0,JURNAL!F478,"")</f>
        <v/>
      </c>
      <c r="F480" s="16">
        <f>IF(JURNAL!G478=$D$8,JURNAL!I478,0)</f>
        <v>0</v>
      </c>
      <c r="G480" s="16">
        <f>IF(JURNAL!J478=$D$8,JURNAL!L478,0)</f>
        <v>0</v>
      </c>
      <c r="H480" s="16">
        <f t="shared" si="8"/>
        <v>0</v>
      </c>
      <c r="I480" s="221"/>
    </row>
    <row r="481" spans="2:9" s="218" customFormat="1" ht="11.25" hidden="1" customHeight="1" x14ac:dyDescent="0.2">
      <c r="B481" s="220"/>
      <c r="C481" s="216" t="str">
        <f>IF(F481-G481&lt;&gt;0,JURNAL!C479,"")</f>
        <v/>
      </c>
      <c r="D481" s="217" t="str">
        <f>IF(F481-G481&lt;&gt;0,JURNAL!E479,"")</f>
        <v/>
      </c>
      <c r="E481" s="15" t="str">
        <f>IF(F481-G481&lt;&gt;0,JURNAL!F479,"")</f>
        <v/>
      </c>
      <c r="F481" s="16">
        <f>IF(JURNAL!G479=$D$8,JURNAL!I479,0)</f>
        <v>0</v>
      </c>
      <c r="G481" s="16">
        <f>IF(JURNAL!J479=$D$8,JURNAL!L479,0)</f>
        <v>0</v>
      </c>
      <c r="H481" s="16">
        <f t="shared" si="8"/>
        <v>0</v>
      </c>
      <c r="I481" s="221"/>
    </row>
    <row r="482" spans="2:9" s="218" customFormat="1" ht="11.25" hidden="1" customHeight="1" x14ac:dyDescent="0.2">
      <c r="B482" s="220"/>
      <c r="C482" s="216" t="str">
        <f>IF(F482-G482&lt;&gt;0,JURNAL!C480,"")</f>
        <v/>
      </c>
      <c r="D482" s="217" t="str">
        <f>IF(F482-G482&lt;&gt;0,JURNAL!E480,"")</f>
        <v/>
      </c>
      <c r="E482" s="15" t="str">
        <f>IF(F482-G482&lt;&gt;0,JURNAL!F480,"")</f>
        <v/>
      </c>
      <c r="F482" s="16">
        <f>IF(JURNAL!G480=$D$8,JURNAL!I480,0)</f>
        <v>0</v>
      </c>
      <c r="G482" s="16">
        <f>IF(JURNAL!J480=$D$8,JURNAL!L480,0)</f>
        <v>0</v>
      </c>
      <c r="H482" s="16">
        <f t="shared" si="8"/>
        <v>0</v>
      </c>
      <c r="I482" s="221"/>
    </row>
    <row r="483" spans="2:9" s="218" customFormat="1" ht="11.25" hidden="1" customHeight="1" x14ac:dyDescent="0.2">
      <c r="B483" s="220"/>
      <c r="C483" s="216" t="str">
        <f>IF(F483-G483&lt;&gt;0,JURNAL!C481,"")</f>
        <v/>
      </c>
      <c r="D483" s="217" t="str">
        <f>IF(F483-G483&lt;&gt;0,JURNAL!E481,"")</f>
        <v/>
      </c>
      <c r="E483" s="15" t="str">
        <f>IF(F483-G483&lt;&gt;0,JURNAL!F481,"")</f>
        <v/>
      </c>
      <c r="F483" s="16">
        <f>IF(JURNAL!G481=$D$8,JURNAL!I481,0)</f>
        <v>0</v>
      </c>
      <c r="G483" s="16">
        <f>IF(JURNAL!J481=$D$8,JURNAL!L481,0)</f>
        <v>0</v>
      </c>
      <c r="H483" s="16">
        <f t="shared" si="8"/>
        <v>0</v>
      </c>
      <c r="I483" s="221"/>
    </row>
    <row r="484" spans="2:9" s="218" customFormat="1" ht="11.25" hidden="1" customHeight="1" x14ac:dyDescent="0.2">
      <c r="B484" s="220"/>
      <c r="C484" s="216" t="str">
        <f>IF(F484-G484&lt;&gt;0,JURNAL!C482,"")</f>
        <v/>
      </c>
      <c r="D484" s="217" t="str">
        <f>IF(F484-G484&lt;&gt;0,JURNAL!E482,"")</f>
        <v/>
      </c>
      <c r="E484" s="15" t="str">
        <f>IF(F484-G484&lt;&gt;0,JURNAL!F482,"")</f>
        <v/>
      </c>
      <c r="F484" s="16">
        <f>IF(JURNAL!G482=$D$8,JURNAL!I482,0)</f>
        <v>0</v>
      </c>
      <c r="G484" s="16">
        <f>IF(JURNAL!J482=$D$8,JURNAL!L482,0)</f>
        <v>0</v>
      </c>
      <c r="H484" s="16">
        <f t="shared" si="8"/>
        <v>0</v>
      </c>
      <c r="I484" s="221"/>
    </row>
    <row r="485" spans="2:9" s="218" customFormat="1" ht="11.25" hidden="1" customHeight="1" x14ac:dyDescent="0.2">
      <c r="B485" s="220"/>
      <c r="C485" s="216" t="str">
        <f>IF(F485-G485&lt;&gt;0,JURNAL!C483,"")</f>
        <v/>
      </c>
      <c r="D485" s="217" t="str">
        <f>IF(F485-G485&lt;&gt;0,JURNAL!E483,"")</f>
        <v/>
      </c>
      <c r="E485" s="15" t="str">
        <f>IF(F485-G485&lt;&gt;0,JURNAL!F483,"")</f>
        <v/>
      </c>
      <c r="F485" s="16">
        <f>IF(JURNAL!G483=$D$8,JURNAL!I483,0)</f>
        <v>0</v>
      </c>
      <c r="G485" s="16">
        <f>IF(JURNAL!J483=$D$8,JURNAL!L483,0)</f>
        <v>0</v>
      </c>
      <c r="H485" s="16">
        <f t="shared" si="8"/>
        <v>0</v>
      </c>
      <c r="I485" s="221"/>
    </row>
    <row r="486" spans="2:9" s="218" customFormat="1" ht="11.25" hidden="1" customHeight="1" x14ac:dyDescent="0.2">
      <c r="B486" s="220"/>
      <c r="C486" s="216" t="str">
        <f>IF(F486-G486&lt;&gt;0,JURNAL!C484,"")</f>
        <v/>
      </c>
      <c r="D486" s="217" t="str">
        <f>IF(F486-G486&lt;&gt;0,JURNAL!E484,"")</f>
        <v/>
      </c>
      <c r="E486" s="15" t="str">
        <f>IF(F486-G486&lt;&gt;0,JURNAL!F484,"")</f>
        <v/>
      </c>
      <c r="F486" s="16">
        <f>IF(JURNAL!G484=$D$8,JURNAL!I484,0)</f>
        <v>0</v>
      </c>
      <c r="G486" s="16">
        <f>IF(JURNAL!J484=$D$8,JURNAL!L484,0)</f>
        <v>0</v>
      </c>
      <c r="H486" s="16">
        <f t="shared" si="8"/>
        <v>0</v>
      </c>
      <c r="I486" s="221"/>
    </row>
    <row r="487" spans="2:9" s="218" customFormat="1" ht="11.25" hidden="1" customHeight="1" x14ac:dyDescent="0.2">
      <c r="B487" s="220"/>
      <c r="C487" s="216" t="str">
        <f>IF(F487-G487&lt;&gt;0,JURNAL!C485,"")</f>
        <v/>
      </c>
      <c r="D487" s="217" t="str">
        <f>IF(F487-G487&lt;&gt;0,JURNAL!E485,"")</f>
        <v/>
      </c>
      <c r="E487" s="15" t="str">
        <f>IF(F487-G487&lt;&gt;0,JURNAL!F485,"")</f>
        <v/>
      </c>
      <c r="F487" s="16">
        <f>IF(JURNAL!G485=$D$8,JURNAL!I485,0)</f>
        <v>0</v>
      </c>
      <c r="G487" s="16">
        <f>IF(JURNAL!J485=$D$8,JURNAL!L485,0)</f>
        <v>0</v>
      </c>
      <c r="H487" s="16">
        <f t="shared" si="8"/>
        <v>0</v>
      </c>
      <c r="I487" s="221"/>
    </row>
    <row r="488" spans="2:9" s="218" customFormat="1" ht="11.25" hidden="1" customHeight="1" x14ac:dyDescent="0.2">
      <c r="B488" s="220"/>
      <c r="C488" s="216" t="str">
        <f>IF(F488-G488&lt;&gt;0,JURNAL!C486,"")</f>
        <v/>
      </c>
      <c r="D488" s="217" t="str">
        <f>IF(F488-G488&lt;&gt;0,JURNAL!E486,"")</f>
        <v/>
      </c>
      <c r="E488" s="15" t="str">
        <f>IF(F488-G488&lt;&gt;0,JURNAL!F486,"")</f>
        <v/>
      </c>
      <c r="F488" s="16">
        <f>IF(JURNAL!G486=$D$8,JURNAL!I486,0)</f>
        <v>0</v>
      </c>
      <c r="G488" s="16">
        <f>IF(JURNAL!J486=$D$8,JURNAL!L486,0)</f>
        <v>0</v>
      </c>
      <c r="H488" s="16">
        <f t="shared" si="8"/>
        <v>0</v>
      </c>
      <c r="I488" s="221"/>
    </row>
    <row r="489" spans="2:9" s="218" customFormat="1" ht="11.25" hidden="1" customHeight="1" x14ac:dyDescent="0.2">
      <c r="B489" s="220"/>
      <c r="C489" s="216" t="str">
        <f>IF(F489-G489&lt;&gt;0,JURNAL!C487,"")</f>
        <v/>
      </c>
      <c r="D489" s="217" t="str">
        <f>IF(F489-G489&lt;&gt;0,JURNAL!E487,"")</f>
        <v/>
      </c>
      <c r="E489" s="15" t="str">
        <f>IF(F489-G489&lt;&gt;0,JURNAL!F487,"")</f>
        <v/>
      </c>
      <c r="F489" s="16">
        <f>IF(JURNAL!G487=$D$8,JURNAL!I487,0)</f>
        <v>0</v>
      </c>
      <c r="G489" s="16">
        <f>IF(JURNAL!J487=$D$8,JURNAL!L487,0)</f>
        <v>0</v>
      </c>
      <c r="H489" s="16">
        <f t="shared" si="8"/>
        <v>0</v>
      </c>
      <c r="I489" s="221"/>
    </row>
    <row r="490" spans="2:9" s="218" customFormat="1" ht="11.25" hidden="1" customHeight="1" x14ac:dyDescent="0.2">
      <c r="B490" s="220"/>
      <c r="C490" s="216" t="str">
        <f>IF(F490-G490&lt;&gt;0,JURNAL!C488,"")</f>
        <v/>
      </c>
      <c r="D490" s="217" t="str">
        <f>IF(F490-G490&lt;&gt;0,JURNAL!E488,"")</f>
        <v/>
      </c>
      <c r="E490" s="15" t="str">
        <f>IF(F490-G490&lt;&gt;0,JURNAL!F488,"")</f>
        <v/>
      </c>
      <c r="F490" s="16">
        <f>IF(JURNAL!G488=$D$8,JURNAL!I488,0)</f>
        <v>0</v>
      </c>
      <c r="G490" s="16">
        <f>IF(JURNAL!J488=$D$8,JURNAL!L488,0)</f>
        <v>0</v>
      </c>
      <c r="H490" s="16">
        <f t="shared" si="8"/>
        <v>0</v>
      </c>
      <c r="I490" s="221"/>
    </row>
    <row r="491" spans="2:9" s="218" customFormat="1" ht="11.25" hidden="1" customHeight="1" x14ac:dyDescent="0.2">
      <c r="B491" s="220"/>
      <c r="C491" s="216" t="str">
        <f>IF(F491-G491&lt;&gt;0,JURNAL!C489,"")</f>
        <v/>
      </c>
      <c r="D491" s="217" t="str">
        <f>IF(F491-G491&lt;&gt;0,JURNAL!E489,"")</f>
        <v/>
      </c>
      <c r="E491" s="15" t="str">
        <f>IF(F491-G491&lt;&gt;0,JURNAL!F489,"")</f>
        <v/>
      </c>
      <c r="F491" s="16">
        <f>IF(JURNAL!G489=$D$8,JURNAL!I489,0)</f>
        <v>0</v>
      </c>
      <c r="G491" s="16">
        <f>IF(JURNAL!J489=$D$8,JURNAL!L489,0)</f>
        <v>0</v>
      </c>
      <c r="H491" s="16">
        <f t="shared" si="8"/>
        <v>0</v>
      </c>
      <c r="I491" s="221"/>
    </row>
    <row r="492" spans="2:9" s="218" customFormat="1" ht="11.25" hidden="1" customHeight="1" x14ac:dyDescent="0.2">
      <c r="B492" s="220"/>
      <c r="C492" s="216" t="str">
        <f>IF(F492-G492&lt;&gt;0,JURNAL!C490,"")</f>
        <v/>
      </c>
      <c r="D492" s="217" t="str">
        <f>IF(F492-G492&lt;&gt;0,JURNAL!E490,"")</f>
        <v/>
      </c>
      <c r="E492" s="15" t="str">
        <f>IF(F492-G492&lt;&gt;0,JURNAL!F490,"")</f>
        <v/>
      </c>
      <c r="F492" s="16">
        <f>IF(JURNAL!G490=$D$8,JURNAL!I490,0)</f>
        <v>0</v>
      </c>
      <c r="G492" s="16">
        <f>IF(JURNAL!J490=$D$8,JURNAL!L490,0)</f>
        <v>0</v>
      </c>
      <c r="H492" s="16">
        <f t="shared" si="8"/>
        <v>0</v>
      </c>
      <c r="I492" s="221"/>
    </row>
    <row r="493" spans="2:9" s="218" customFormat="1" ht="11.25" hidden="1" customHeight="1" x14ac:dyDescent="0.2">
      <c r="B493" s="220"/>
      <c r="C493" s="216" t="str">
        <f>IF(F493-G493&lt;&gt;0,JURNAL!C491,"")</f>
        <v/>
      </c>
      <c r="D493" s="217" t="str">
        <f>IF(F493-G493&lt;&gt;0,JURNAL!E491,"")</f>
        <v/>
      </c>
      <c r="E493" s="15" t="str">
        <f>IF(F493-G493&lt;&gt;0,JURNAL!F491,"")</f>
        <v/>
      </c>
      <c r="F493" s="16">
        <f>IF(JURNAL!G491=$D$8,JURNAL!I491,0)</f>
        <v>0</v>
      </c>
      <c r="G493" s="16">
        <f>IF(JURNAL!J491=$D$8,JURNAL!L491,0)</f>
        <v>0</v>
      </c>
      <c r="H493" s="16">
        <f t="shared" si="8"/>
        <v>0</v>
      </c>
      <c r="I493" s="221"/>
    </row>
    <row r="494" spans="2:9" s="218" customFormat="1" ht="11.25" hidden="1" customHeight="1" x14ac:dyDescent="0.2">
      <c r="B494" s="220"/>
      <c r="C494" s="216" t="str">
        <f>IF(F494-G494&lt;&gt;0,JURNAL!C492,"")</f>
        <v/>
      </c>
      <c r="D494" s="217" t="str">
        <f>IF(F494-G494&lt;&gt;0,JURNAL!E492,"")</f>
        <v/>
      </c>
      <c r="E494" s="15" t="str">
        <f>IF(F494-G494&lt;&gt;0,JURNAL!F492,"")</f>
        <v/>
      </c>
      <c r="F494" s="16">
        <f>IF(JURNAL!G492=$D$8,JURNAL!I492,0)</f>
        <v>0</v>
      </c>
      <c r="G494" s="16">
        <f>IF(JURNAL!J492=$D$8,JURNAL!L492,0)</f>
        <v>0</v>
      </c>
      <c r="H494" s="16">
        <f t="shared" si="8"/>
        <v>0</v>
      </c>
      <c r="I494" s="221"/>
    </row>
    <row r="495" spans="2:9" s="218" customFormat="1" ht="11.25" hidden="1" customHeight="1" x14ac:dyDescent="0.2">
      <c r="B495" s="220"/>
      <c r="C495" s="216" t="str">
        <f>IF(F495-G495&lt;&gt;0,JURNAL!C493,"")</f>
        <v/>
      </c>
      <c r="D495" s="217" t="str">
        <f>IF(F495-G495&lt;&gt;0,JURNAL!E493,"")</f>
        <v/>
      </c>
      <c r="E495" s="15" t="str">
        <f>IF(F495-G495&lt;&gt;0,JURNAL!F493,"")</f>
        <v/>
      </c>
      <c r="F495" s="16">
        <f>IF(JURNAL!G493=$D$8,JURNAL!I493,0)</f>
        <v>0</v>
      </c>
      <c r="G495" s="16">
        <f>IF(JURNAL!J493=$D$8,JURNAL!L493,0)</f>
        <v>0</v>
      </c>
      <c r="H495" s="16">
        <f t="shared" si="8"/>
        <v>0</v>
      </c>
      <c r="I495" s="221"/>
    </row>
    <row r="496" spans="2:9" s="218" customFormat="1" ht="11.25" hidden="1" customHeight="1" x14ac:dyDescent="0.2">
      <c r="B496" s="220"/>
      <c r="C496" s="216" t="str">
        <f>IF(F496-G496&lt;&gt;0,JURNAL!C494,"")</f>
        <v/>
      </c>
      <c r="D496" s="217" t="str">
        <f>IF(F496-G496&lt;&gt;0,JURNAL!E494,"")</f>
        <v/>
      </c>
      <c r="E496" s="15" t="str">
        <f>IF(F496-G496&lt;&gt;0,JURNAL!F494,"")</f>
        <v/>
      </c>
      <c r="F496" s="16">
        <f>IF(JURNAL!G494=$D$8,JURNAL!I494,0)</f>
        <v>0</v>
      </c>
      <c r="G496" s="16">
        <f>IF(JURNAL!J494=$D$8,JURNAL!L494,0)</f>
        <v>0</v>
      </c>
      <c r="H496" s="16">
        <f t="shared" si="8"/>
        <v>0</v>
      </c>
      <c r="I496" s="221"/>
    </row>
    <row r="497" spans="2:9" s="218" customFormat="1" ht="11.25" hidden="1" customHeight="1" x14ac:dyDescent="0.2">
      <c r="B497" s="220"/>
      <c r="C497" s="216" t="str">
        <f>IF(F497-G497&lt;&gt;0,JURNAL!C495,"")</f>
        <v/>
      </c>
      <c r="D497" s="217" t="str">
        <f>IF(F497-G497&lt;&gt;0,JURNAL!E495,"")</f>
        <v/>
      </c>
      <c r="E497" s="15" t="str">
        <f>IF(F497-G497&lt;&gt;0,JURNAL!F495,"")</f>
        <v/>
      </c>
      <c r="F497" s="16">
        <f>IF(JURNAL!G495=$D$8,JURNAL!I495,0)</f>
        <v>0</v>
      </c>
      <c r="G497" s="16">
        <f>IF(JURNAL!J495=$D$8,JURNAL!L495,0)</f>
        <v>0</v>
      </c>
      <c r="H497" s="16">
        <f t="shared" si="8"/>
        <v>0</v>
      </c>
      <c r="I497" s="221"/>
    </row>
    <row r="498" spans="2:9" s="218" customFormat="1" ht="11.25" hidden="1" customHeight="1" x14ac:dyDescent="0.2">
      <c r="B498" s="220"/>
      <c r="C498" s="216" t="str">
        <f>IF(F498-G498&lt;&gt;0,JURNAL!C496,"")</f>
        <v/>
      </c>
      <c r="D498" s="217" t="str">
        <f>IF(F498-G498&lt;&gt;0,JURNAL!E496,"")</f>
        <v/>
      </c>
      <c r="E498" s="15" t="str">
        <f>IF(F498-G498&lt;&gt;0,JURNAL!F496,"")</f>
        <v/>
      </c>
      <c r="F498" s="16">
        <f>IF(JURNAL!G496=$D$8,JURNAL!I496,0)</f>
        <v>0</v>
      </c>
      <c r="G498" s="16">
        <f>IF(JURNAL!J496=$D$8,JURNAL!L496,0)</f>
        <v>0</v>
      </c>
      <c r="H498" s="16">
        <f t="shared" si="8"/>
        <v>0</v>
      </c>
      <c r="I498" s="221"/>
    </row>
    <row r="499" spans="2:9" s="218" customFormat="1" ht="11.25" hidden="1" customHeight="1" x14ac:dyDescent="0.2">
      <c r="B499" s="220"/>
      <c r="C499" s="216" t="str">
        <f>IF(F499-G499&lt;&gt;0,JURNAL!C497,"")</f>
        <v/>
      </c>
      <c r="D499" s="217" t="str">
        <f>IF(F499-G499&lt;&gt;0,JURNAL!E497,"")</f>
        <v/>
      </c>
      <c r="E499" s="15" t="str">
        <f>IF(F499-G499&lt;&gt;0,JURNAL!F497,"")</f>
        <v/>
      </c>
      <c r="F499" s="16">
        <f>IF(JURNAL!G497=$D$8,JURNAL!I497,0)</f>
        <v>0</v>
      </c>
      <c r="G499" s="16">
        <f>IF(JURNAL!J497=$D$8,JURNAL!L497,0)</f>
        <v>0</v>
      </c>
      <c r="H499" s="16">
        <f t="shared" si="8"/>
        <v>0</v>
      </c>
      <c r="I499" s="221"/>
    </row>
    <row r="500" spans="2:9" s="218" customFormat="1" ht="11.25" hidden="1" customHeight="1" x14ac:dyDescent="0.2">
      <c r="B500" s="220"/>
      <c r="C500" s="216" t="str">
        <f>IF(F500-G500&lt;&gt;0,JURNAL!C498,"")</f>
        <v/>
      </c>
      <c r="D500" s="217" t="str">
        <f>IF(F500-G500&lt;&gt;0,JURNAL!E498,"")</f>
        <v/>
      </c>
      <c r="E500" s="15" t="str">
        <f>IF(F500-G500&lt;&gt;0,JURNAL!F498,"")</f>
        <v/>
      </c>
      <c r="F500" s="16">
        <f>IF(JURNAL!G498=$D$8,JURNAL!I498,0)</f>
        <v>0</v>
      </c>
      <c r="G500" s="16">
        <f>IF(JURNAL!J498=$D$8,JURNAL!L498,0)</f>
        <v>0</v>
      </c>
      <c r="H500" s="16">
        <f t="shared" si="8"/>
        <v>0</v>
      </c>
      <c r="I500" s="221"/>
    </row>
    <row r="501" spans="2:9" s="218" customFormat="1" ht="11.25" hidden="1" customHeight="1" x14ac:dyDescent="0.2">
      <c r="B501" s="220"/>
      <c r="C501" s="216" t="str">
        <f>IF(F501-G501&lt;&gt;0,JURNAL!C499,"")</f>
        <v/>
      </c>
      <c r="D501" s="217" t="str">
        <f>IF(F501-G501&lt;&gt;0,JURNAL!E499,"")</f>
        <v/>
      </c>
      <c r="E501" s="15" t="str">
        <f>IF(F501-G501&lt;&gt;0,JURNAL!F499,"")</f>
        <v/>
      </c>
      <c r="F501" s="16">
        <f>IF(JURNAL!G499=$D$8,JURNAL!I499,0)</f>
        <v>0</v>
      </c>
      <c r="G501" s="16">
        <f>IF(JURNAL!J499=$D$8,JURNAL!L499,0)</f>
        <v>0</v>
      </c>
      <c r="H501" s="16">
        <f t="shared" si="8"/>
        <v>0</v>
      </c>
      <c r="I501" s="221"/>
    </row>
    <row r="502" spans="2:9" s="218" customFormat="1" ht="11.25" hidden="1" customHeight="1" x14ac:dyDescent="0.2">
      <c r="B502" s="220"/>
      <c r="C502" s="216" t="str">
        <f>IF(F502-G502&lt;&gt;0,JURNAL!C500,"")</f>
        <v/>
      </c>
      <c r="D502" s="217" t="str">
        <f>IF(F502-G502&lt;&gt;0,JURNAL!E500,"")</f>
        <v/>
      </c>
      <c r="E502" s="15" t="str">
        <f>IF(F502-G502&lt;&gt;0,JURNAL!F500,"")</f>
        <v/>
      </c>
      <c r="F502" s="16">
        <f>IF(JURNAL!G500=$D$8,JURNAL!I500,0)</f>
        <v>0</v>
      </c>
      <c r="G502" s="16">
        <f>IF(JURNAL!J500=$D$8,JURNAL!L500,0)</f>
        <v>0</v>
      </c>
      <c r="H502" s="16">
        <f t="shared" si="8"/>
        <v>0</v>
      </c>
      <c r="I502" s="221"/>
    </row>
    <row r="503" spans="2:9" s="218" customFormat="1" ht="11.25" hidden="1" customHeight="1" x14ac:dyDescent="0.2">
      <c r="B503" s="220"/>
      <c r="C503" s="216" t="str">
        <f>IF(F503-G503&lt;&gt;0,JURNAL!C501,"")</f>
        <v/>
      </c>
      <c r="D503" s="217" t="str">
        <f>IF(F503-G503&lt;&gt;0,JURNAL!E501,"")</f>
        <v/>
      </c>
      <c r="E503" s="15" t="str">
        <f>IF(F503-G503&lt;&gt;0,JURNAL!F501,"")</f>
        <v/>
      </c>
      <c r="F503" s="16">
        <f>IF(JURNAL!G501=$D$8,JURNAL!I501,0)</f>
        <v>0</v>
      </c>
      <c r="G503" s="16">
        <f>IF(JURNAL!J501=$D$8,JURNAL!L501,0)</f>
        <v>0</v>
      </c>
      <c r="H503" s="16">
        <f t="shared" si="8"/>
        <v>0</v>
      </c>
      <c r="I503" s="221"/>
    </row>
    <row r="504" spans="2:9" s="218" customFormat="1" ht="11.25" hidden="1" customHeight="1" x14ac:dyDescent="0.2">
      <c r="B504" s="220"/>
      <c r="C504" s="216" t="str">
        <f>IF(F504-G504&lt;&gt;0,JURNAL!C502,"")</f>
        <v/>
      </c>
      <c r="D504" s="217" t="str">
        <f>IF(F504-G504&lt;&gt;0,JURNAL!E502,"")</f>
        <v/>
      </c>
      <c r="E504" s="15" t="str">
        <f>IF(F504-G504&lt;&gt;0,JURNAL!F502,"")</f>
        <v/>
      </c>
      <c r="F504" s="16">
        <f>IF(JURNAL!G502=$D$8,JURNAL!I502,0)</f>
        <v>0</v>
      </c>
      <c r="G504" s="16">
        <f>IF(JURNAL!J502=$D$8,JURNAL!L502,0)</f>
        <v>0</v>
      </c>
      <c r="H504" s="16">
        <f t="shared" si="8"/>
        <v>0</v>
      </c>
      <c r="I504" s="221"/>
    </row>
    <row r="505" spans="2:9" s="218" customFormat="1" ht="11.25" hidden="1" customHeight="1" x14ac:dyDescent="0.2">
      <c r="B505" s="220"/>
      <c r="C505" s="216" t="str">
        <f>IF(F505-G505&lt;&gt;0,JURNAL!C503,"")</f>
        <v/>
      </c>
      <c r="D505" s="217" t="str">
        <f>IF(F505-G505&lt;&gt;0,JURNAL!E503,"")</f>
        <v/>
      </c>
      <c r="E505" s="15" t="str">
        <f>IF(F505-G505&lt;&gt;0,JURNAL!F503,"")</f>
        <v/>
      </c>
      <c r="F505" s="16">
        <f>IF(JURNAL!G503=$D$8,JURNAL!I503,0)</f>
        <v>0</v>
      </c>
      <c r="G505" s="16">
        <f>IF(JURNAL!J503=$D$8,JURNAL!L503,0)</f>
        <v>0</v>
      </c>
      <c r="H505" s="16">
        <f t="shared" si="8"/>
        <v>0</v>
      </c>
      <c r="I505" s="221"/>
    </row>
    <row r="506" spans="2:9" s="218" customFormat="1" ht="11.25" hidden="1" customHeight="1" x14ac:dyDescent="0.2">
      <c r="B506" s="220"/>
      <c r="C506" s="216" t="str">
        <f>IF(F506-G506&lt;&gt;0,JURNAL!C504,"")</f>
        <v/>
      </c>
      <c r="D506" s="217" t="str">
        <f>IF(F506-G506&lt;&gt;0,JURNAL!E504,"")</f>
        <v/>
      </c>
      <c r="E506" s="15" t="str">
        <f>IF(F506-G506&lt;&gt;0,JURNAL!F504,"")</f>
        <v/>
      </c>
      <c r="F506" s="16">
        <f>IF(JURNAL!G504=$D$8,JURNAL!I504,0)</f>
        <v>0</v>
      </c>
      <c r="G506" s="16">
        <f>IF(JURNAL!J504=$D$8,JURNAL!L504,0)</f>
        <v>0</v>
      </c>
      <c r="H506" s="16">
        <f t="shared" si="8"/>
        <v>0</v>
      </c>
      <c r="I506" s="221"/>
    </row>
    <row r="507" spans="2:9" s="218" customFormat="1" ht="11.25" hidden="1" customHeight="1" x14ac:dyDescent="0.2">
      <c r="B507" s="220"/>
      <c r="C507" s="216" t="str">
        <f>IF(F507-G507&lt;&gt;0,JURNAL!C505,"")</f>
        <v/>
      </c>
      <c r="D507" s="217" t="str">
        <f>IF(F507-G507&lt;&gt;0,JURNAL!E505,"")</f>
        <v/>
      </c>
      <c r="E507" s="15" t="str">
        <f>IF(F507-G507&lt;&gt;0,JURNAL!F505,"")</f>
        <v/>
      </c>
      <c r="F507" s="16">
        <f>IF(JURNAL!G505=$D$8,JURNAL!I505,0)</f>
        <v>0</v>
      </c>
      <c r="G507" s="16">
        <f>IF(JURNAL!J505=$D$8,JURNAL!L505,0)</f>
        <v>0</v>
      </c>
      <c r="H507" s="16">
        <f t="shared" si="8"/>
        <v>0</v>
      </c>
      <c r="I507" s="221"/>
    </row>
    <row r="508" spans="2:9" s="218" customFormat="1" ht="11.25" hidden="1" customHeight="1" x14ac:dyDescent="0.2">
      <c r="B508" s="220"/>
      <c r="C508" s="216" t="str">
        <f>IF(F508-G508&lt;&gt;0,JURNAL!C506,"")</f>
        <v/>
      </c>
      <c r="D508" s="217" t="str">
        <f>IF(F508-G508&lt;&gt;0,JURNAL!E506,"")</f>
        <v/>
      </c>
      <c r="E508" s="15" t="str">
        <f>IF(F508-G508&lt;&gt;0,JURNAL!F506,"")</f>
        <v/>
      </c>
      <c r="F508" s="16">
        <f>IF(JURNAL!G506=$D$8,JURNAL!I506,0)</f>
        <v>0</v>
      </c>
      <c r="G508" s="16">
        <f>IF(JURNAL!J506=$D$8,JURNAL!L506,0)</f>
        <v>0</v>
      </c>
      <c r="H508" s="16">
        <f t="shared" si="8"/>
        <v>0</v>
      </c>
      <c r="I508" s="221"/>
    </row>
    <row r="509" spans="2:9" s="218" customFormat="1" ht="11.25" hidden="1" customHeight="1" x14ac:dyDescent="0.2">
      <c r="B509" s="220"/>
      <c r="C509" s="216" t="str">
        <f>IF(F509-G509&lt;&gt;0,JURNAL!C507,"")</f>
        <v/>
      </c>
      <c r="D509" s="217" t="str">
        <f>IF(F509-G509&lt;&gt;0,JURNAL!E507,"")</f>
        <v/>
      </c>
      <c r="E509" s="15" t="str">
        <f>IF(F509-G509&lt;&gt;0,JURNAL!F507,"")</f>
        <v/>
      </c>
      <c r="F509" s="16">
        <f>IF(JURNAL!G507=$D$8,JURNAL!I507,0)</f>
        <v>0</v>
      </c>
      <c r="G509" s="16">
        <f>IF(JURNAL!J507=$D$8,JURNAL!L507,0)</f>
        <v>0</v>
      </c>
      <c r="H509" s="16">
        <f t="shared" si="8"/>
        <v>0</v>
      </c>
      <c r="I509" s="221"/>
    </row>
    <row r="510" spans="2:9" s="218" customFormat="1" ht="11.25" hidden="1" customHeight="1" x14ac:dyDescent="0.2">
      <c r="B510" s="220"/>
      <c r="C510" s="216" t="str">
        <f>IF(F510-G510&lt;&gt;0,JURNAL!C508,"")</f>
        <v/>
      </c>
      <c r="D510" s="217" t="str">
        <f>IF(F510-G510&lt;&gt;0,JURNAL!E508,"")</f>
        <v/>
      </c>
      <c r="E510" s="15" t="str">
        <f>IF(F510-G510&lt;&gt;0,JURNAL!F508,"")</f>
        <v/>
      </c>
      <c r="F510" s="16">
        <f>IF(JURNAL!G508=$D$8,JURNAL!I508,0)</f>
        <v>0</v>
      </c>
      <c r="G510" s="16">
        <f>IF(JURNAL!J508=$D$8,JURNAL!L508,0)</f>
        <v>0</v>
      </c>
      <c r="H510" s="16">
        <f t="shared" si="8"/>
        <v>0</v>
      </c>
      <c r="I510" s="221"/>
    </row>
    <row r="511" spans="2:9" s="218" customFormat="1" ht="11.25" hidden="1" customHeight="1" x14ac:dyDescent="0.2">
      <c r="B511" s="220"/>
      <c r="C511" s="216" t="str">
        <f>IF(F511-G511&lt;&gt;0,JURNAL!C509,"")</f>
        <v/>
      </c>
      <c r="D511" s="217" t="str">
        <f>IF(F511-G511&lt;&gt;0,JURNAL!E509,"")</f>
        <v/>
      </c>
      <c r="E511" s="15" t="str">
        <f>IF(F511-G511&lt;&gt;0,JURNAL!F509,"")</f>
        <v/>
      </c>
      <c r="F511" s="16">
        <f>IF(JURNAL!G509=$D$8,JURNAL!I509,0)</f>
        <v>0</v>
      </c>
      <c r="G511" s="16">
        <f>IF(JURNAL!J509=$D$8,JURNAL!L509,0)</f>
        <v>0</v>
      </c>
      <c r="H511" s="16">
        <f t="shared" si="8"/>
        <v>0</v>
      </c>
      <c r="I511" s="221"/>
    </row>
    <row r="512" spans="2:9" s="218" customFormat="1" ht="11.25" hidden="1" customHeight="1" x14ac:dyDescent="0.2">
      <c r="B512" s="220"/>
      <c r="C512" s="216" t="str">
        <f>IF(F512-G512&lt;&gt;0,JURNAL!C510,"")</f>
        <v/>
      </c>
      <c r="D512" s="217" t="str">
        <f>IF(F512-G512&lt;&gt;0,JURNAL!E510,"")</f>
        <v/>
      </c>
      <c r="E512" s="15" t="str">
        <f>IF(F512-G512&lt;&gt;0,JURNAL!F510,"")</f>
        <v/>
      </c>
      <c r="F512" s="16">
        <f>IF(JURNAL!G510=$D$8,JURNAL!I510,0)</f>
        <v>0</v>
      </c>
      <c r="G512" s="16">
        <f>IF(JURNAL!J510=$D$8,JURNAL!L510,0)</f>
        <v>0</v>
      </c>
      <c r="H512" s="16">
        <f t="shared" si="8"/>
        <v>0</v>
      </c>
      <c r="I512" s="221"/>
    </row>
    <row r="513" spans="2:9" s="218" customFormat="1" ht="11.25" hidden="1" customHeight="1" x14ac:dyDescent="0.2">
      <c r="B513" s="220"/>
      <c r="C513" s="216" t="str">
        <f>IF(F513-G513&lt;&gt;0,JURNAL!C511,"")</f>
        <v/>
      </c>
      <c r="D513" s="217" t="str">
        <f>IF(F513-G513&lt;&gt;0,JURNAL!E511,"")</f>
        <v/>
      </c>
      <c r="E513" s="15" t="str">
        <f>IF(F513-G513&lt;&gt;0,JURNAL!F511,"")</f>
        <v/>
      </c>
      <c r="F513" s="16">
        <f>IF(JURNAL!G511=$D$8,JURNAL!I511,0)</f>
        <v>0</v>
      </c>
      <c r="G513" s="16">
        <f>IF(JURNAL!J511=$D$8,JURNAL!L511,0)</f>
        <v>0</v>
      </c>
      <c r="H513" s="16">
        <f t="shared" si="8"/>
        <v>0</v>
      </c>
      <c r="I513" s="221"/>
    </row>
    <row r="514" spans="2:9" s="218" customFormat="1" ht="11.25" hidden="1" customHeight="1" x14ac:dyDescent="0.2">
      <c r="B514" s="220"/>
      <c r="C514" s="216" t="str">
        <f>IF(F514-G514&lt;&gt;0,JURNAL!C512,"")</f>
        <v/>
      </c>
      <c r="D514" s="217" t="str">
        <f>IF(F514-G514&lt;&gt;0,JURNAL!E512,"")</f>
        <v/>
      </c>
      <c r="E514" s="15" t="str">
        <f>IF(F514-G514&lt;&gt;0,JURNAL!F512,"")</f>
        <v/>
      </c>
      <c r="F514" s="16">
        <f>IF(JURNAL!G512=$D$8,JURNAL!I512,0)</f>
        <v>0</v>
      </c>
      <c r="G514" s="16">
        <f>IF(JURNAL!J512=$D$8,JURNAL!L512,0)</f>
        <v>0</v>
      </c>
      <c r="H514" s="16">
        <f t="shared" si="8"/>
        <v>0</v>
      </c>
      <c r="I514" s="221"/>
    </row>
    <row r="515" spans="2:9" s="218" customFormat="1" ht="11.25" hidden="1" customHeight="1" x14ac:dyDescent="0.2">
      <c r="B515" s="220"/>
      <c r="C515" s="216" t="str">
        <f>IF(F515-G515&lt;&gt;0,JURNAL!C513,"")</f>
        <v/>
      </c>
      <c r="D515" s="217" t="str">
        <f>IF(F515-G515&lt;&gt;0,JURNAL!E513,"")</f>
        <v/>
      </c>
      <c r="E515" s="15" t="str">
        <f>IF(F515-G515&lt;&gt;0,JURNAL!F513,"")</f>
        <v/>
      </c>
      <c r="F515" s="16">
        <f>IF(JURNAL!G513=$D$8,JURNAL!I513,0)</f>
        <v>0</v>
      </c>
      <c r="G515" s="16">
        <f>IF(JURNAL!J513=$D$8,JURNAL!L513,0)</f>
        <v>0</v>
      </c>
      <c r="H515" s="16">
        <f t="shared" si="8"/>
        <v>0</v>
      </c>
      <c r="I515" s="221"/>
    </row>
    <row r="516" spans="2:9" s="218" customFormat="1" ht="11.25" hidden="1" customHeight="1" x14ac:dyDescent="0.2">
      <c r="B516" s="220"/>
      <c r="C516" s="216" t="str">
        <f>IF(F516-G516&lt;&gt;0,JURNAL!C514,"")</f>
        <v/>
      </c>
      <c r="D516" s="217" t="str">
        <f>IF(F516-G516&lt;&gt;0,JURNAL!E514,"")</f>
        <v/>
      </c>
      <c r="E516" s="15" t="str">
        <f>IF(F516-G516&lt;&gt;0,JURNAL!F514,"")</f>
        <v/>
      </c>
      <c r="F516" s="16">
        <f>IF(JURNAL!G514=$D$8,JURNAL!I514,0)</f>
        <v>0</v>
      </c>
      <c r="G516" s="16">
        <f>IF(JURNAL!J514=$D$8,JURNAL!L514,0)</f>
        <v>0</v>
      </c>
      <c r="H516" s="16">
        <f t="shared" si="8"/>
        <v>0</v>
      </c>
      <c r="I516" s="221"/>
    </row>
    <row r="517" spans="2:9" s="218" customFormat="1" ht="11.25" hidden="1" customHeight="1" x14ac:dyDescent="0.2">
      <c r="B517" s="220"/>
      <c r="C517" s="216" t="str">
        <f>IF(F517-G517&lt;&gt;0,JURNAL!C515,"")</f>
        <v/>
      </c>
      <c r="D517" s="217" t="str">
        <f>IF(F517-G517&lt;&gt;0,JURNAL!E515,"")</f>
        <v/>
      </c>
      <c r="E517" s="15" t="str">
        <f>IF(F517-G517&lt;&gt;0,JURNAL!F515,"")</f>
        <v/>
      </c>
      <c r="F517" s="16">
        <f>IF(JURNAL!G515=$D$8,JURNAL!I515,0)</f>
        <v>0</v>
      </c>
      <c r="G517" s="16">
        <f>IF(JURNAL!J515=$D$8,JURNAL!L515,0)</f>
        <v>0</v>
      </c>
      <c r="H517" s="16">
        <f t="shared" si="8"/>
        <v>0</v>
      </c>
      <c r="I517" s="221"/>
    </row>
    <row r="518" spans="2:9" s="218" customFormat="1" ht="11.25" hidden="1" customHeight="1" x14ac:dyDescent="0.2">
      <c r="B518" s="220"/>
      <c r="C518" s="216" t="str">
        <f>IF(F518-G518&lt;&gt;0,JURNAL!C516,"")</f>
        <v/>
      </c>
      <c r="D518" s="217" t="str">
        <f>IF(F518-G518&lt;&gt;0,JURNAL!E516,"")</f>
        <v/>
      </c>
      <c r="E518" s="15" t="str">
        <f>IF(F518-G518&lt;&gt;0,JURNAL!F516,"")</f>
        <v/>
      </c>
      <c r="F518" s="16">
        <f>IF(JURNAL!G516=$D$8,JURNAL!I516,0)</f>
        <v>0</v>
      </c>
      <c r="G518" s="16">
        <f>IF(JURNAL!J516=$D$8,JURNAL!L516,0)</f>
        <v>0</v>
      </c>
      <c r="H518" s="16">
        <f t="shared" si="8"/>
        <v>0</v>
      </c>
      <c r="I518" s="221"/>
    </row>
    <row r="519" spans="2:9" s="218" customFormat="1" ht="11.25" hidden="1" customHeight="1" x14ac:dyDescent="0.2">
      <c r="B519" s="220"/>
      <c r="C519" s="216" t="str">
        <f>IF(F519-G519&lt;&gt;0,JURNAL!C517,"")</f>
        <v/>
      </c>
      <c r="D519" s="217" t="str">
        <f>IF(F519-G519&lt;&gt;0,JURNAL!E517,"")</f>
        <v/>
      </c>
      <c r="E519" s="15" t="str">
        <f>IF(F519-G519&lt;&gt;0,JURNAL!F517,"")</f>
        <v/>
      </c>
      <c r="F519" s="16">
        <f>IF(JURNAL!G517=$D$8,JURNAL!I517,0)</f>
        <v>0</v>
      </c>
      <c r="G519" s="16">
        <f>IF(JURNAL!J517=$D$8,JURNAL!L517,0)</f>
        <v>0</v>
      </c>
      <c r="H519" s="16">
        <f t="shared" si="8"/>
        <v>0</v>
      </c>
      <c r="I519" s="221"/>
    </row>
    <row r="520" spans="2:9" s="218" customFormat="1" ht="11.25" hidden="1" customHeight="1" x14ac:dyDescent="0.2">
      <c r="B520" s="220"/>
      <c r="C520" s="216" t="str">
        <f>IF(F520-G520&lt;&gt;0,JURNAL!C518,"")</f>
        <v/>
      </c>
      <c r="D520" s="217" t="str">
        <f>IF(F520-G520&lt;&gt;0,JURNAL!E518,"")</f>
        <v/>
      </c>
      <c r="E520" s="15" t="str">
        <f>IF(F520-G520&lt;&gt;0,JURNAL!F518,"")</f>
        <v/>
      </c>
      <c r="F520" s="16">
        <f>IF(JURNAL!G518=$D$8,JURNAL!I518,0)</f>
        <v>0</v>
      </c>
      <c r="G520" s="16">
        <f>IF(JURNAL!J518=$D$8,JURNAL!L518,0)</f>
        <v>0</v>
      </c>
      <c r="H520" s="16">
        <f t="shared" si="8"/>
        <v>0</v>
      </c>
      <c r="I520" s="221"/>
    </row>
    <row r="521" spans="2:9" s="218" customFormat="1" ht="11.25" hidden="1" customHeight="1" x14ac:dyDescent="0.2">
      <c r="B521" s="220"/>
      <c r="C521" s="216" t="str">
        <f>IF(F521-G521&lt;&gt;0,JURNAL!C519,"")</f>
        <v/>
      </c>
      <c r="D521" s="217" t="str">
        <f>IF(F521-G521&lt;&gt;0,JURNAL!E519,"")</f>
        <v/>
      </c>
      <c r="E521" s="15" t="str">
        <f>IF(F521-G521&lt;&gt;0,JURNAL!F519,"")</f>
        <v/>
      </c>
      <c r="F521" s="16">
        <f>IF(JURNAL!G519=$D$8,JURNAL!I519,0)</f>
        <v>0</v>
      </c>
      <c r="G521" s="16">
        <f>IF(JURNAL!J519=$D$8,JURNAL!L519,0)</f>
        <v>0</v>
      </c>
      <c r="H521" s="16">
        <f t="shared" si="8"/>
        <v>0</v>
      </c>
      <c r="I521" s="221"/>
    </row>
    <row r="522" spans="2:9" s="218" customFormat="1" ht="11.25" hidden="1" customHeight="1" x14ac:dyDescent="0.2">
      <c r="B522" s="220"/>
      <c r="C522" s="216" t="str">
        <f>IF(F522-G522&lt;&gt;0,JURNAL!C520,"")</f>
        <v/>
      </c>
      <c r="D522" s="217" t="str">
        <f>IF(F522-G522&lt;&gt;0,JURNAL!E520,"")</f>
        <v/>
      </c>
      <c r="E522" s="15" t="str">
        <f>IF(F522-G522&lt;&gt;0,JURNAL!F520,"")</f>
        <v/>
      </c>
      <c r="F522" s="16">
        <f>IF(JURNAL!G520=$D$8,JURNAL!I520,0)</f>
        <v>0</v>
      </c>
      <c r="G522" s="16">
        <f>IF(JURNAL!J520=$D$8,JURNAL!L520,0)</f>
        <v>0</v>
      </c>
      <c r="H522" s="16">
        <f t="shared" si="8"/>
        <v>0</v>
      </c>
      <c r="I522" s="221"/>
    </row>
    <row r="523" spans="2:9" s="218" customFormat="1" ht="11.25" hidden="1" customHeight="1" x14ac:dyDescent="0.2">
      <c r="B523" s="220"/>
      <c r="C523" s="216" t="str">
        <f>IF(F523-G523&lt;&gt;0,JURNAL!C521,"")</f>
        <v/>
      </c>
      <c r="D523" s="217" t="str">
        <f>IF(F523-G523&lt;&gt;0,JURNAL!E521,"")</f>
        <v/>
      </c>
      <c r="E523" s="15" t="str">
        <f>IF(F523-G523&lt;&gt;0,JURNAL!F521,"")</f>
        <v/>
      </c>
      <c r="F523" s="16">
        <f>IF(JURNAL!G521=$D$8,JURNAL!I521,0)</f>
        <v>0</v>
      </c>
      <c r="G523" s="16">
        <f>IF(JURNAL!J521=$D$8,JURNAL!L521,0)</f>
        <v>0</v>
      </c>
      <c r="H523" s="16">
        <f t="shared" si="8"/>
        <v>0</v>
      </c>
      <c r="I523" s="221"/>
    </row>
    <row r="524" spans="2:9" s="218" customFormat="1" ht="11.25" hidden="1" customHeight="1" x14ac:dyDescent="0.2">
      <c r="B524" s="220"/>
      <c r="C524" s="216" t="str">
        <f>IF(F524-G524&lt;&gt;0,JURNAL!C522,"")</f>
        <v/>
      </c>
      <c r="D524" s="217" t="str">
        <f>IF(F524-G524&lt;&gt;0,JURNAL!E522,"")</f>
        <v/>
      </c>
      <c r="E524" s="15" t="str">
        <f>IF(F524-G524&lt;&gt;0,JURNAL!F522,"")</f>
        <v/>
      </c>
      <c r="F524" s="16">
        <f>IF(JURNAL!G522=$D$8,JURNAL!I522,0)</f>
        <v>0</v>
      </c>
      <c r="G524" s="16">
        <f>IF(JURNAL!J522=$D$8,JURNAL!L522,0)</f>
        <v>0</v>
      </c>
      <c r="H524" s="16">
        <f t="shared" si="8"/>
        <v>0</v>
      </c>
      <c r="I524" s="221"/>
    </row>
    <row r="525" spans="2:9" s="218" customFormat="1" ht="11.25" hidden="1" customHeight="1" x14ac:dyDescent="0.2">
      <c r="B525" s="220"/>
      <c r="C525" s="216" t="str">
        <f>IF(F525-G525&lt;&gt;0,JURNAL!C523,"")</f>
        <v/>
      </c>
      <c r="D525" s="217" t="str">
        <f>IF(F525-G525&lt;&gt;0,JURNAL!E523,"")</f>
        <v/>
      </c>
      <c r="E525" s="15" t="str">
        <f>IF(F525-G525&lt;&gt;0,JURNAL!F523,"")</f>
        <v/>
      </c>
      <c r="F525" s="16">
        <f>IF(JURNAL!G523=$D$8,JURNAL!I523,0)</f>
        <v>0</v>
      </c>
      <c r="G525" s="16">
        <f>IF(JURNAL!J523=$D$8,JURNAL!L523,0)</f>
        <v>0</v>
      </c>
      <c r="H525" s="16">
        <f t="shared" si="8"/>
        <v>0</v>
      </c>
      <c r="I525" s="221"/>
    </row>
    <row r="526" spans="2:9" s="218" customFormat="1" ht="11.25" hidden="1" customHeight="1" x14ac:dyDescent="0.2">
      <c r="B526" s="220"/>
      <c r="C526" s="216" t="str">
        <f>IF(F526-G526&lt;&gt;0,JURNAL!C524,"")</f>
        <v/>
      </c>
      <c r="D526" s="217" t="str">
        <f>IF(F526-G526&lt;&gt;0,JURNAL!E524,"")</f>
        <v/>
      </c>
      <c r="E526" s="15" t="str">
        <f>IF(F526-G526&lt;&gt;0,JURNAL!F524,"")</f>
        <v/>
      </c>
      <c r="F526" s="16">
        <f>IF(JURNAL!G524=$D$8,JURNAL!I524,0)</f>
        <v>0</v>
      </c>
      <c r="G526" s="16">
        <f>IF(JURNAL!J524=$D$8,JURNAL!L524,0)</f>
        <v>0</v>
      </c>
      <c r="H526" s="16">
        <f t="shared" si="8"/>
        <v>0</v>
      </c>
      <c r="I526" s="221"/>
    </row>
    <row r="527" spans="2:9" s="218" customFormat="1" ht="11.25" hidden="1" customHeight="1" x14ac:dyDescent="0.2">
      <c r="B527" s="220"/>
      <c r="C527" s="216" t="str">
        <f>IF(F527-G527&lt;&gt;0,JURNAL!C525,"")</f>
        <v/>
      </c>
      <c r="D527" s="217" t="str">
        <f>IF(F527-G527&lt;&gt;0,JURNAL!E525,"")</f>
        <v/>
      </c>
      <c r="E527" s="15" t="str">
        <f>IF(F527-G527&lt;&gt;0,JURNAL!F525,"")</f>
        <v/>
      </c>
      <c r="F527" s="16">
        <f>IF(JURNAL!G525=$D$8,JURNAL!I525,0)</f>
        <v>0</v>
      </c>
      <c r="G527" s="16">
        <f>IF(JURNAL!J525=$D$8,JURNAL!L525,0)</f>
        <v>0</v>
      </c>
      <c r="H527" s="16">
        <f t="shared" si="8"/>
        <v>0</v>
      </c>
      <c r="I527" s="221"/>
    </row>
    <row r="528" spans="2:9" s="218" customFormat="1" ht="11.25" hidden="1" customHeight="1" x14ac:dyDescent="0.2">
      <c r="B528" s="220"/>
      <c r="C528" s="216" t="str">
        <f>IF(F528-G528&lt;&gt;0,JURNAL!C526,"")</f>
        <v/>
      </c>
      <c r="D528" s="217" t="str">
        <f>IF(F528-G528&lt;&gt;0,JURNAL!E526,"")</f>
        <v/>
      </c>
      <c r="E528" s="15" t="str">
        <f>IF(F528-G528&lt;&gt;0,JURNAL!F526,"")</f>
        <v/>
      </c>
      <c r="F528" s="16">
        <f>IF(JURNAL!G526=$D$8,JURNAL!I526,0)</f>
        <v>0</v>
      </c>
      <c r="G528" s="16">
        <f>IF(JURNAL!J526=$D$8,JURNAL!L526,0)</f>
        <v>0</v>
      </c>
      <c r="H528" s="16">
        <f t="shared" ref="H528:H591" si="9">IF(OR(LEFT($D$8,1)="1",LEFT($D$8,1)="5"),(H527+F528-G528),(H527+G528-F528))</f>
        <v>0</v>
      </c>
      <c r="I528" s="221"/>
    </row>
    <row r="529" spans="2:9" s="218" customFormat="1" ht="11.25" hidden="1" customHeight="1" x14ac:dyDescent="0.2">
      <c r="B529" s="220"/>
      <c r="C529" s="216" t="str">
        <f>IF(F529-G529&lt;&gt;0,JURNAL!C527,"")</f>
        <v/>
      </c>
      <c r="D529" s="217" t="str">
        <f>IF(F529-G529&lt;&gt;0,JURNAL!E527,"")</f>
        <v/>
      </c>
      <c r="E529" s="15" t="str">
        <f>IF(F529-G529&lt;&gt;0,JURNAL!F527,"")</f>
        <v/>
      </c>
      <c r="F529" s="16">
        <f>IF(JURNAL!G527=$D$8,JURNAL!I527,0)</f>
        <v>0</v>
      </c>
      <c r="G529" s="16">
        <f>IF(JURNAL!J527=$D$8,JURNAL!L527,0)</f>
        <v>0</v>
      </c>
      <c r="H529" s="16">
        <f t="shared" si="9"/>
        <v>0</v>
      </c>
      <c r="I529" s="221"/>
    </row>
    <row r="530" spans="2:9" s="218" customFormat="1" ht="11.25" hidden="1" customHeight="1" x14ac:dyDescent="0.2">
      <c r="B530" s="220"/>
      <c r="C530" s="216" t="str">
        <f>IF(F530-G530&lt;&gt;0,JURNAL!C528,"")</f>
        <v/>
      </c>
      <c r="D530" s="217" t="str">
        <f>IF(F530-G530&lt;&gt;0,JURNAL!E528,"")</f>
        <v/>
      </c>
      <c r="E530" s="15" t="str">
        <f>IF(F530-G530&lt;&gt;0,JURNAL!F528,"")</f>
        <v/>
      </c>
      <c r="F530" s="16">
        <f>IF(JURNAL!G528=$D$8,JURNAL!I528,0)</f>
        <v>0</v>
      </c>
      <c r="G530" s="16">
        <f>IF(JURNAL!J528=$D$8,JURNAL!L528,0)</f>
        <v>0</v>
      </c>
      <c r="H530" s="16">
        <f t="shared" si="9"/>
        <v>0</v>
      </c>
      <c r="I530" s="221"/>
    </row>
    <row r="531" spans="2:9" s="218" customFormat="1" ht="11.25" hidden="1" customHeight="1" x14ac:dyDescent="0.2">
      <c r="B531" s="220"/>
      <c r="C531" s="216" t="str">
        <f>IF(F531-G531&lt;&gt;0,JURNAL!C529,"")</f>
        <v/>
      </c>
      <c r="D531" s="217" t="str">
        <f>IF(F531-G531&lt;&gt;0,JURNAL!E529,"")</f>
        <v/>
      </c>
      <c r="E531" s="15" t="str">
        <f>IF(F531-G531&lt;&gt;0,JURNAL!F529,"")</f>
        <v/>
      </c>
      <c r="F531" s="16">
        <f>IF(JURNAL!G529=$D$8,JURNAL!I529,0)</f>
        <v>0</v>
      </c>
      <c r="G531" s="16">
        <f>IF(JURNAL!J529=$D$8,JURNAL!L529,0)</f>
        <v>0</v>
      </c>
      <c r="H531" s="16">
        <f t="shared" si="9"/>
        <v>0</v>
      </c>
      <c r="I531" s="221"/>
    </row>
    <row r="532" spans="2:9" s="218" customFormat="1" ht="11.25" hidden="1" customHeight="1" x14ac:dyDescent="0.2">
      <c r="B532" s="220"/>
      <c r="C532" s="216" t="str">
        <f>IF(F532-G532&lt;&gt;0,JURNAL!C530,"")</f>
        <v/>
      </c>
      <c r="D532" s="217" t="str">
        <f>IF(F532-G532&lt;&gt;0,JURNAL!E530,"")</f>
        <v/>
      </c>
      <c r="E532" s="15" t="str">
        <f>IF(F532-G532&lt;&gt;0,JURNAL!F530,"")</f>
        <v/>
      </c>
      <c r="F532" s="16">
        <f>IF(JURNAL!G530=$D$8,JURNAL!I530,0)</f>
        <v>0</v>
      </c>
      <c r="G532" s="16">
        <f>IF(JURNAL!J530=$D$8,JURNAL!L530,0)</f>
        <v>0</v>
      </c>
      <c r="H532" s="16">
        <f t="shared" si="9"/>
        <v>0</v>
      </c>
      <c r="I532" s="221"/>
    </row>
    <row r="533" spans="2:9" s="218" customFormat="1" ht="11.25" hidden="1" customHeight="1" x14ac:dyDescent="0.2">
      <c r="B533" s="220"/>
      <c r="C533" s="216" t="str">
        <f>IF(F533-G533&lt;&gt;0,JURNAL!C531,"")</f>
        <v/>
      </c>
      <c r="D533" s="217" t="str">
        <f>IF(F533-G533&lt;&gt;0,JURNAL!E531,"")</f>
        <v/>
      </c>
      <c r="E533" s="15" t="str">
        <f>IF(F533-G533&lt;&gt;0,JURNAL!F531,"")</f>
        <v/>
      </c>
      <c r="F533" s="16">
        <f>IF(JURNAL!G531=$D$8,JURNAL!I531,0)</f>
        <v>0</v>
      </c>
      <c r="G533" s="16">
        <f>IF(JURNAL!J531=$D$8,JURNAL!L531,0)</f>
        <v>0</v>
      </c>
      <c r="H533" s="16">
        <f t="shared" si="9"/>
        <v>0</v>
      </c>
      <c r="I533" s="221"/>
    </row>
    <row r="534" spans="2:9" s="218" customFormat="1" ht="11.25" hidden="1" customHeight="1" x14ac:dyDescent="0.2">
      <c r="B534" s="220"/>
      <c r="C534" s="216" t="str">
        <f>IF(F534-G534&lt;&gt;0,JURNAL!C532,"")</f>
        <v/>
      </c>
      <c r="D534" s="217" t="str">
        <f>IF(F534-G534&lt;&gt;0,JURNAL!E532,"")</f>
        <v/>
      </c>
      <c r="E534" s="15" t="str">
        <f>IF(F534-G534&lt;&gt;0,JURNAL!F532,"")</f>
        <v/>
      </c>
      <c r="F534" s="16">
        <f>IF(JURNAL!G532=$D$8,JURNAL!I532,0)</f>
        <v>0</v>
      </c>
      <c r="G534" s="16">
        <f>IF(JURNAL!J532=$D$8,JURNAL!L532,0)</f>
        <v>0</v>
      </c>
      <c r="H534" s="16">
        <f t="shared" si="9"/>
        <v>0</v>
      </c>
      <c r="I534" s="221"/>
    </row>
    <row r="535" spans="2:9" s="218" customFormat="1" ht="11.25" hidden="1" customHeight="1" x14ac:dyDescent="0.2">
      <c r="B535" s="220"/>
      <c r="C535" s="216" t="str">
        <f>IF(F535-G535&lt;&gt;0,JURNAL!C533,"")</f>
        <v/>
      </c>
      <c r="D535" s="217" t="str">
        <f>IF(F535-G535&lt;&gt;0,JURNAL!E533,"")</f>
        <v/>
      </c>
      <c r="E535" s="15" t="str">
        <f>IF(F535-G535&lt;&gt;0,JURNAL!F533,"")</f>
        <v/>
      </c>
      <c r="F535" s="16">
        <f>IF(JURNAL!G533=$D$8,JURNAL!I533,0)</f>
        <v>0</v>
      </c>
      <c r="G535" s="16">
        <f>IF(JURNAL!J533=$D$8,JURNAL!L533,0)</f>
        <v>0</v>
      </c>
      <c r="H535" s="16">
        <f t="shared" si="9"/>
        <v>0</v>
      </c>
      <c r="I535" s="221"/>
    </row>
    <row r="536" spans="2:9" s="218" customFormat="1" ht="11.25" hidden="1" customHeight="1" x14ac:dyDescent="0.2">
      <c r="B536" s="220"/>
      <c r="C536" s="216" t="str">
        <f>IF(F536-G536&lt;&gt;0,JURNAL!C534,"")</f>
        <v/>
      </c>
      <c r="D536" s="217" t="str">
        <f>IF(F536-G536&lt;&gt;0,JURNAL!E534,"")</f>
        <v/>
      </c>
      <c r="E536" s="15" t="str">
        <f>IF(F536-G536&lt;&gt;0,JURNAL!F534,"")</f>
        <v/>
      </c>
      <c r="F536" s="16">
        <f>IF(JURNAL!G534=$D$8,JURNAL!I534,0)</f>
        <v>0</v>
      </c>
      <c r="G536" s="16">
        <f>IF(JURNAL!J534=$D$8,JURNAL!L534,0)</f>
        <v>0</v>
      </c>
      <c r="H536" s="16">
        <f t="shared" si="9"/>
        <v>0</v>
      </c>
      <c r="I536" s="221"/>
    </row>
    <row r="537" spans="2:9" s="218" customFormat="1" ht="11.25" hidden="1" customHeight="1" x14ac:dyDescent="0.2">
      <c r="B537" s="220"/>
      <c r="C537" s="216" t="str">
        <f>IF(F537-G537&lt;&gt;0,JURNAL!C535,"")</f>
        <v/>
      </c>
      <c r="D537" s="217" t="str">
        <f>IF(F537-G537&lt;&gt;0,JURNAL!E535,"")</f>
        <v/>
      </c>
      <c r="E537" s="15" t="str">
        <f>IF(F537-G537&lt;&gt;0,JURNAL!F535,"")</f>
        <v/>
      </c>
      <c r="F537" s="16">
        <f>IF(JURNAL!G535=$D$8,JURNAL!I535,0)</f>
        <v>0</v>
      </c>
      <c r="G537" s="16">
        <f>IF(JURNAL!J535=$D$8,JURNAL!L535,0)</f>
        <v>0</v>
      </c>
      <c r="H537" s="16">
        <f t="shared" si="9"/>
        <v>0</v>
      </c>
      <c r="I537" s="221"/>
    </row>
    <row r="538" spans="2:9" s="218" customFormat="1" ht="11.25" hidden="1" customHeight="1" x14ac:dyDescent="0.2">
      <c r="B538" s="220"/>
      <c r="C538" s="216" t="str">
        <f>IF(F538-G538&lt;&gt;0,JURNAL!C536,"")</f>
        <v/>
      </c>
      <c r="D538" s="217" t="str">
        <f>IF(F538-G538&lt;&gt;0,JURNAL!E536,"")</f>
        <v/>
      </c>
      <c r="E538" s="15" t="str">
        <f>IF(F538-G538&lt;&gt;0,JURNAL!F536,"")</f>
        <v/>
      </c>
      <c r="F538" s="16">
        <f>IF(JURNAL!G536=$D$8,JURNAL!I536,0)</f>
        <v>0</v>
      </c>
      <c r="G538" s="16">
        <f>IF(JURNAL!J536=$D$8,JURNAL!L536,0)</f>
        <v>0</v>
      </c>
      <c r="H538" s="16">
        <f t="shared" si="9"/>
        <v>0</v>
      </c>
      <c r="I538" s="221"/>
    </row>
    <row r="539" spans="2:9" s="218" customFormat="1" ht="11.25" hidden="1" customHeight="1" x14ac:dyDescent="0.2">
      <c r="B539" s="220"/>
      <c r="C539" s="216" t="str">
        <f>IF(F539-G539&lt;&gt;0,JURNAL!C537,"")</f>
        <v/>
      </c>
      <c r="D539" s="217" t="str">
        <f>IF(F539-G539&lt;&gt;0,JURNAL!E537,"")</f>
        <v/>
      </c>
      <c r="E539" s="15" t="str">
        <f>IF(F539-G539&lt;&gt;0,JURNAL!F537,"")</f>
        <v/>
      </c>
      <c r="F539" s="16">
        <f>IF(JURNAL!G537=$D$8,JURNAL!I537,0)</f>
        <v>0</v>
      </c>
      <c r="G539" s="16">
        <f>IF(JURNAL!J537=$D$8,JURNAL!L537,0)</f>
        <v>0</v>
      </c>
      <c r="H539" s="16">
        <f t="shared" si="9"/>
        <v>0</v>
      </c>
      <c r="I539" s="221"/>
    </row>
    <row r="540" spans="2:9" s="218" customFormat="1" ht="11.25" hidden="1" customHeight="1" x14ac:dyDescent="0.2">
      <c r="B540" s="220"/>
      <c r="C540" s="216" t="str">
        <f>IF(F540-G540&lt;&gt;0,JURNAL!C538,"")</f>
        <v/>
      </c>
      <c r="D540" s="217" t="str">
        <f>IF(F540-G540&lt;&gt;0,JURNAL!E538,"")</f>
        <v/>
      </c>
      <c r="E540" s="15" t="str">
        <f>IF(F540-G540&lt;&gt;0,JURNAL!F538,"")</f>
        <v/>
      </c>
      <c r="F540" s="16">
        <f>IF(JURNAL!G538=$D$8,JURNAL!I538,0)</f>
        <v>0</v>
      </c>
      <c r="G540" s="16">
        <f>IF(JURNAL!J538=$D$8,JURNAL!L538,0)</f>
        <v>0</v>
      </c>
      <c r="H540" s="16">
        <f t="shared" si="9"/>
        <v>0</v>
      </c>
      <c r="I540" s="221"/>
    </row>
    <row r="541" spans="2:9" s="218" customFormat="1" ht="11.25" hidden="1" customHeight="1" x14ac:dyDescent="0.2">
      <c r="B541" s="220"/>
      <c r="C541" s="216" t="str">
        <f>IF(F541-G541&lt;&gt;0,JURNAL!C539,"")</f>
        <v/>
      </c>
      <c r="D541" s="217" t="str">
        <f>IF(F541-G541&lt;&gt;0,JURNAL!E539,"")</f>
        <v/>
      </c>
      <c r="E541" s="15" t="str">
        <f>IF(F541-G541&lt;&gt;0,JURNAL!F539,"")</f>
        <v/>
      </c>
      <c r="F541" s="16">
        <f>IF(JURNAL!G539=$D$8,JURNAL!I539,0)</f>
        <v>0</v>
      </c>
      <c r="G541" s="16">
        <f>IF(JURNAL!J539=$D$8,JURNAL!L539,0)</f>
        <v>0</v>
      </c>
      <c r="H541" s="16">
        <f t="shared" si="9"/>
        <v>0</v>
      </c>
      <c r="I541" s="221"/>
    </row>
    <row r="542" spans="2:9" s="218" customFormat="1" ht="11.25" hidden="1" customHeight="1" x14ac:dyDescent="0.2">
      <c r="B542" s="220"/>
      <c r="C542" s="216" t="str">
        <f>IF(F542-G542&lt;&gt;0,JURNAL!C540,"")</f>
        <v/>
      </c>
      <c r="D542" s="217" t="str">
        <f>IF(F542-G542&lt;&gt;0,JURNAL!E540,"")</f>
        <v/>
      </c>
      <c r="E542" s="15" t="str">
        <f>IF(F542-G542&lt;&gt;0,JURNAL!F540,"")</f>
        <v/>
      </c>
      <c r="F542" s="16">
        <f>IF(JURNAL!G540=$D$8,JURNAL!I540,0)</f>
        <v>0</v>
      </c>
      <c r="G542" s="16">
        <f>IF(JURNAL!J540=$D$8,JURNAL!L540,0)</f>
        <v>0</v>
      </c>
      <c r="H542" s="16">
        <f t="shared" si="9"/>
        <v>0</v>
      </c>
      <c r="I542" s="221"/>
    </row>
    <row r="543" spans="2:9" s="218" customFormat="1" ht="11.25" hidden="1" customHeight="1" x14ac:dyDescent="0.2">
      <c r="B543" s="220"/>
      <c r="C543" s="216" t="str">
        <f>IF(F543-G543&lt;&gt;0,JURNAL!C541,"")</f>
        <v/>
      </c>
      <c r="D543" s="217" t="str">
        <f>IF(F543-G543&lt;&gt;0,JURNAL!E541,"")</f>
        <v/>
      </c>
      <c r="E543" s="15" t="str">
        <f>IF(F543-G543&lt;&gt;0,JURNAL!F541,"")</f>
        <v/>
      </c>
      <c r="F543" s="16">
        <f>IF(JURNAL!G541=$D$8,JURNAL!I541,0)</f>
        <v>0</v>
      </c>
      <c r="G543" s="16">
        <f>IF(JURNAL!J541=$D$8,JURNAL!L541,0)</f>
        <v>0</v>
      </c>
      <c r="H543" s="16">
        <f t="shared" si="9"/>
        <v>0</v>
      </c>
      <c r="I543" s="221"/>
    </row>
    <row r="544" spans="2:9" s="218" customFormat="1" ht="11.25" hidden="1" customHeight="1" x14ac:dyDescent="0.2">
      <c r="B544" s="220"/>
      <c r="C544" s="216" t="str">
        <f>IF(F544-G544&lt;&gt;0,JURNAL!C542,"")</f>
        <v/>
      </c>
      <c r="D544" s="217" t="str">
        <f>IF(F544-G544&lt;&gt;0,JURNAL!E542,"")</f>
        <v/>
      </c>
      <c r="E544" s="15" t="str">
        <f>IF(F544-G544&lt;&gt;0,JURNAL!F542,"")</f>
        <v/>
      </c>
      <c r="F544" s="16">
        <f>IF(JURNAL!G542=$D$8,JURNAL!I542,0)</f>
        <v>0</v>
      </c>
      <c r="G544" s="16">
        <f>IF(JURNAL!J542=$D$8,JURNAL!L542,0)</f>
        <v>0</v>
      </c>
      <c r="H544" s="16">
        <f t="shared" si="9"/>
        <v>0</v>
      </c>
      <c r="I544" s="221"/>
    </row>
    <row r="545" spans="2:9" s="218" customFormat="1" ht="11.25" hidden="1" customHeight="1" x14ac:dyDescent="0.2">
      <c r="B545" s="220"/>
      <c r="C545" s="216" t="str">
        <f>IF(F545-G545&lt;&gt;0,JURNAL!C543,"")</f>
        <v/>
      </c>
      <c r="D545" s="217" t="str">
        <f>IF(F545-G545&lt;&gt;0,JURNAL!E543,"")</f>
        <v/>
      </c>
      <c r="E545" s="15" t="str">
        <f>IF(F545-G545&lt;&gt;0,JURNAL!F543,"")</f>
        <v/>
      </c>
      <c r="F545" s="16">
        <f>IF(JURNAL!G543=$D$8,JURNAL!I543,0)</f>
        <v>0</v>
      </c>
      <c r="G545" s="16">
        <f>IF(JURNAL!J543=$D$8,JURNAL!L543,0)</f>
        <v>0</v>
      </c>
      <c r="H545" s="16">
        <f t="shared" si="9"/>
        <v>0</v>
      </c>
      <c r="I545" s="221"/>
    </row>
    <row r="546" spans="2:9" s="218" customFormat="1" ht="11.25" hidden="1" customHeight="1" x14ac:dyDescent="0.2">
      <c r="B546" s="220"/>
      <c r="C546" s="216" t="str">
        <f>IF(F546-G546&lt;&gt;0,JURNAL!C544,"")</f>
        <v/>
      </c>
      <c r="D546" s="217" t="str">
        <f>IF(F546-G546&lt;&gt;0,JURNAL!E544,"")</f>
        <v/>
      </c>
      <c r="E546" s="15" t="str">
        <f>IF(F546-G546&lt;&gt;0,JURNAL!F544,"")</f>
        <v/>
      </c>
      <c r="F546" s="16">
        <f>IF(JURNAL!G544=$D$8,JURNAL!I544,0)</f>
        <v>0</v>
      </c>
      <c r="G546" s="16">
        <f>IF(JURNAL!J544=$D$8,JURNAL!L544,0)</f>
        <v>0</v>
      </c>
      <c r="H546" s="16">
        <f t="shared" si="9"/>
        <v>0</v>
      </c>
      <c r="I546" s="221"/>
    </row>
    <row r="547" spans="2:9" s="218" customFormat="1" ht="11.25" hidden="1" customHeight="1" x14ac:dyDescent="0.2">
      <c r="B547" s="220"/>
      <c r="C547" s="216" t="str">
        <f>IF(F547-G547&lt;&gt;0,JURNAL!C545,"")</f>
        <v/>
      </c>
      <c r="D547" s="217" t="str">
        <f>IF(F547-G547&lt;&gt;0,JURNAL!E545,"")</f>
        <v/>
      </c>
      <c r="E547" s="15" t="str">
        <f>IF(F547-G547&lt;&gt;0,JURNAL!F545,"")</f>
        <v/>
      </c>
      <c r="F547" s="16">
        <f>IF(JURNAL!G545=$D$8,JURNAL!I545,0)</f>
        <v>0</v>
      </c>
      <c r="G547" s="16">
        <f>IF(JURNAL!J545=$D$8,JURNAL!L545,0)</f>
        <v>0</v>
      </c>
      <c r="H547" s="16">
        <f t="shared" si="9"/>
        <v>0</v>
      </c>
      <c r="I547" s="221"/>
    </row>
    <row r="548" spans="2:9" s="218" customFormat="1" ht="11.25" hidden="1" customHeight="1" x14ac:dyDescent="0.2">
      <c r="B548" s="220"/>
      <c r="C548" s="216" t="str">
        <f>IF(F548-G548&lt;&gt;0,JURNAL!C546,"")</f>
        <v/>
      </c>
      <c r="D548" s="217" t="str">
        <f>IF(F548-G548&lt;&gt;0,JURNAL!E546,"")</f>
        <v/>
      </c>
      <c r="E548" s="15" t="str">
        <f>IF(F548-G548&lt;&gt;0,JURNAL!F546,"")</f>
        <v/>
      </c>
      <c r="F548" s="16">
        <f>IF(JURNAL!G546=$D$8,JURNAL!I546,0)</f>
        <v>0</v>
      </c>
      <c r="G548" s="16">
        <f>IF(JURNAL!J546=$D$8,JURNAL!L546,0)</f>
        <v>0</v>
      </c>
      <c r="H548" s="16">
        <f t="shared" si="9"/>
        <v>0</v>
      </c>
      <c r="I548" s="221"/>
    </row>
    <row r="549" spans="2:9" s="218" customFormat="1" ht="11.25" hidden="1" customHeight="1" x14ac:dyDescent="0.2">
      <c r="B549" s="220"/>
      <c r="C549" s="216" t="str">
        <f>IF(F549-G549&lt;&gt;0,JURNAL!C547,"")</f>
        <v/>
      </c>
      <c r="D549" s="217" t="str">
        <f>IF(F549-G549&lt;&gt;0,JURNAL!E547,"")</f>
        <v/>
      </c>
      <c r="E549" s="15" t="str">
        <f>IF(F549-G549&lt;&gt;0,JURNAL!F547,"")</f>
        <v/>
      </c>
      <c r="F549" s="16">
        <f>IF(JURNAL!G547=$D$8,JURNAL!I547,0)</f>
        <v>0</v>
      </c>
      <c r="G549" s="16">
        <f>IF(JURNAL!J547=$D$8,JURNAL!L547,0)</f>
        <v>0</v>
      </c>
      <c r="H549" s="16">
        <f t="shared" si="9"/>
        <v>0</v>
      </c>
      <c r="I549" s="221"/>
    </row>
    <row r="550" spans="2:9" s="218" customFormat="1" ht="11.25" hidden="1" customHeight="1" x14ac:dyDescent="0.2">
      <c r="B550" s="220"/>
      <c r="C550" s="216" t="str">
        <f>IF(F550-G550&lt;&gt;0,JURNAL!C548,"")</f>
        <v/>
      </c>
      <c r="D550" s="217" t="str">
        <f>IF(F550-G550&lt;&gt;0,JURNAL!E548,"")</f>
        <v/>
      </c>
      <c r="E550" s="15" t="str">
        <f>IF(F550-G550&lt;&gt;0,JURNAL!F548,"")</f>
        <v/>
      </c>
      <c r="F550" s="16">
        <f>IF(JURNAL!G548=$D$8,JURNAL!I548,0)</f>
        <v>0</v>
      </c>
      <c r="G550" s="16">
        <f>IF(JURNAL!J548=$D$8,JURNAL!L548,0)</f>
        <v>0</v>
      </c>
      <c r="H550" s="16">
        <f t="shared" si="9"/>
        <v>0</v>
      </c>
      <c r="I550" s="221"/>
    </row>
    <row r="551" spans="2:9" s="218" customFormat="1" ht="11.25" hidden="1" customHeight="1" x14ac:dyDescent="0.2">
      <c r="B551" s="220"/>
      <c r="C551" s="216" t="str">
        <f>IF(F551-G551&lt;&gt;0,JURNAL!C549,"")</f>
        <v/>
      </c>
      <c r="D551" s="217" t="str">
        <f>IF(F551-G551&lt;&gt;0,JURNAL!E549,"")</f>
        <v/>
      </c>
      <c r="E551" s="15" t="str">
        <f>IF(F551-G551&lt;&gt;0,JURNAL!F549,"")</f>
        <v/>
      </c>
      <c r="F551" s="16">
        <f>IF(JURNAL!G549=$D$8,JURNAL!I549,0)</f>
        <v>0</v>
      </c>
      <c r="G551" s="16">
        <f>IF(JURNAL!J549=$D$8,JURNAL!L549,0)</f>
        <v>0</v>
      </c>
      <c r="H551" s="16">
        <f t="shared" si="9"/>
        <v>0</v>
      </c>
      <c r="I551" s="221"/>
    </row>
    <row r="552" spans="2:9" s="218" customFormat="1" ht="11.25" hidden="1" customHeight="1" x14ac:dyDescent="0.2">
      <c r="B552" s="220"/>
      <c r="C552" s="216" t="str">
        <f>IF(F552-G552&lt;&gt;0,JURNAL!C550,"")</f>
        <v/>
      </c>
      <c r="D552" s="217" t="str">
        <f>IF(F552-G552&lt;&gt;0,JURNAL!E550,"")</f>
        <v/>
      </c>
      <c r="E552" s="15" t="str">
        <f>IF(F552-G552&lt;&gt;0,JURNAL!F550,"")</f>
        <v/>
      </c>
      <c r="F552" s="16">
        <f>IF(JURNAL!G550=$D$8,JURNAL!I550,0)</f>
        <v>0</v>
      </c>
      <c r="G552" s="16">
        <f>IF(JURNAL!J550=$D$8,JURNAL!L550,0)</f>
        <v>0</v>
      </c>
      <c r="H552" s="16">
        <f t="shared" si="9"/>
        <v>0</v>
      </c>
      <c r="I552" s="221"/>
    </row>
    <row r="553" spans="2:9" s="218" customFormat="1" ht="11.25" hidden="1" customHeight="1" x14ac:dyDescent="0.2">
      <c r="B553" s="220"/>
      <c r="C553" s="216" t="str">
        <f>IF(F553-G553&lt;&gt;0,JURNAL!C551,"")</f>
        <v/>
      </c>
      <c r="D553" s="217" t="str">
        <f>IF(F553-G553&lt;&gt;0,JURNAL!E551,"")</f>
        <v/>
      </c>
      <c r="E553" s="15" t="str">
        <f>IF(F553-G553&lt;&gt;0,JURNAL!F551,"")</f>
        <v/>
      </c>
      <c r="F553" s="16">
        <f>IF(JURNAL!G551=$D$8,JURNAL!I551,0)</f>
        <v>0</v>
      </c>
      <c r="G553" s="16">
        <f>IF(JURNAL!J551=$D$8,JURNAL!L551,0)</f>
        <v>0</v>
      </c>
      <c r="H553" s="16">
        <f t="shared" si="9"/>
        <v>0</v>
      </c>
      <c r="I553" s="221"/>
    </row>
    <row r="554" spans="2:9" s="218" customFormat="1" ht="11.25" hidden="1" customHeight="1" x14ac:dyDescent="0.2">
      <c r="B554" s="220"/>
      <c r="C554" s="216" t="str">
        <f>IF(F554-G554&lt;&gt;0,JURNAL!C552,"")</f>
        <v/>
      </c>
      <c r="D554" s="217" t="str">
        <f>IF(F554-G554&lt;&gt;0,JURNAL!E552,"")</f>
        <v/>
      </c>
      <c r="E554" s="15" t="str">
        <f>IF(F554-G554&lt;&gt;0,JURNAL!F552,"")</f>
        <v/>
      </c>
      <c r="F554" s="16">
        <f>IF(JURNAL!G552=$D$8,JURNAL!I552,0)</f>
        <v>0</v>
      </c>
      <c r="G554" s="16">
        <f>IF(JURNAL!J552=$D$8,JURNAL!L552,0)</f>
        <v>0</v>
      </c>
      <c r="H554" s="16">
        <f t="shared" si="9"/>
        <v>0</v>
      </c>
      <c r="I554" s="221"/>
    </row>
    <row r="555" spans="2:9" s="218" customFormat="1" ht="11.25" hidden="1" customHeight="1" x14ac:dyDescent="0.2">
      <c r="B555" s="220"/>
      <c r="C555" s="216" t="str">
        <f>IF(F555-G555&lt;&gt;0,JURNAL!C553,"")</f>
        <v/>
      </c>
      <c r="D555" s="217" t="str">
        <f>IF(F555-G555&lt;&gt;0,JURNAL!E553,"")</f>
        <v/>
      </c>
      <c r="E555" s="15" t="str">
        <f>IF(F555-G555&lt;&gt;0,JURNAL!F553,"")</f>
        <v/>
      </c>
      <c r="F555" s="16">
        <f>IF(JURNAL!G553=$D$8,JURNAL!I553,0)</f>
        <v>0</v>
      </c>
      <c r="G555" s="16">
        <f>IF(JURNAL!J553=$D$8,JURNAL!L553,0)</f>
        <v>0</v>
      </c>
      <c r="H555" s="16">
        <f t="shared" si="9"/>
        <v>0</v>
      </c>
      <c r="I555" s="221"/>
    </row>
    <row r="556" spans="2:9" s="218" customFormat="1" ht="11.25" hidden="1" customHeight="1" x14ac:dyDescent="0.2">
      <c r="B556" s="220"/>
      <c r="C556" s="216" t="str">
        <f>IF(F556-G556&lt;&gt;0,JURNAL!C554,"")</f>
        <v/>
      </c>
      <c r="D556" s="217" t="str">
        <f>IF(F556-G556&lt;&gt;0,JURNAL!E554,"")</f>
        <v/>
      </c>
      <c r="E556" s="15" t="str">
        <f>IF(F556-G556&lt;&gt;0,JURNAL!F554,"")</f>
        <v/>
      </c>
      <c r="F556" s="16">
        <f>IF(JURNAL!G554=$D$8,JURNAL!I554,0)</f>
        <v>0</v>
      </c>
      <c r="G556" s="16">
        <f>IF(JURNAL!J554=$D$8,JURNAL!L554,0)</f>
        <v>0</v>
      </c>
      <c r="H556" s="16">
        <f t="shared" si="9"/>
        <v>0</v>
      </c>
      <c r="I556" s="221"/>
    </row>
    <row r="557" spans="2:9" s="218" customFormat="1" ht="11.25" hidden="1" customHeight="1" x14ac:dyDescent="0.2">
      <c r="B557" s="220"/>
      <c r="C557" s="216" t="str">
        <f>IF(F557-G557&lt;&gt;0,JURNAL!C555,"")</f>
        <v/>
      </c>
      <c r="D557" s="217" t="str">
        <f>IF(F557-G557&lt;&gt;0,JURNAL!E555,"")</f>
        <v/>
      </c>
      <c r="E557" s="15" t="str">
        <f>IF(F557-G557&lt;&gt;0,JURNAL!F555,"")</f>
        <v/>
      </c>
      <c r="F557" s="16">
        <f>IF(JURNAL!G555=$D$8,JURNAL!I555,0)</f>
        <v>0</v>
      </c>
      <c r="G557" s="16">
        <f>IF(JURNAL!J555=$D$8,JURNAL!L555,0)</f>
        <v>0</v>
      </c>
      <c r="H557" s="16">
        <f t="shared" si="9"/>
        <v>0</v>
      </c>
      <c r="I557" s="221"/>
    </row>
    <row r="558" spans="2:9" s="218" customFormat="1" ht="11.25" hidden="1" customHeight="1" x14ac:dyDescent="0.2">
      <c r="B558" s="220"/>
      <c r="C558" s="216" t="str">
        <f>IF(F558-G558&lt;&gt;0,JURNAL!C556,"")</f>
        <v/>
      </c>
      <c r="D558" s="217" t="str">
        <f>IF(F558-G558&lt;&gt;0,JURNAL!E556,"")</f>
        <v/>
      </c>
      <c r="E558" s="15" t="str">
        <f>IF(F558-G558&lt;&gt;0,JURNAL!F556,"")</f>
        <v/>
      </c>
      <c r="F558" s="16">
        <f>IF(JURNAL!G556=$D$8,JURNAL!I556,0)</f>
        <v>0</v>
      </c>
      <c r="G558" s="16">
        <f>IF(JURNAL!J556=$D$8,JURNAL!L556,0)</f>
        <v>0</v>
      </c>
      <c r="H558" s="16">
        <f t="shared" si="9"/>
        <v>0</v>
      </c>
      <c r="I558" s="221"/>
    </row>
    <row r="559" spans="2:9" s="218" customFormat="1" ht="11.25" hidden="1" customHeight="1" x14ac:dyDescent="0.2">
      <c r="B559" s="220"/>
      <c r="C559" s="216" t="str">
        <f>IF(F559-G559&lt;&gt;0,JURNAL!C557,"")</f>
        <v/>
      </c>
      <c r="D559" s="217" t="str">
        <f>IF(F559-G559&lt;&gt;0,JURNAL!E557,"")</f>
        <v/>
      </c>
      <c r="E559" s="15" t="str">
        <f>IF(F559-G559&lt;&gt;0,JURNAL!F557,"")</f>
        <v/>
      </c>
      <c r="F559" s="16">
        <f>IF(JURNAL!G557=$D$8,JURNAL!I557,0)</f>
        <v>0</v>
      </c>
      <c r="G559" s="16">
        <f>IF(JURNAL!J557=$D$8,JURNAL!L557,0)</f>
        <v>0</v>
      </c>
      <c r="H559" s="16">
        <f t="shared" si="9"/>
        <v>0</v>
      </c>
      <c r="I559" s="221"/>
    </row>
    <row r="560" spans="2:9" s="218" customFormat="1" ht="11.25" hidden="1" customHeight="1" x14ac:dyDescent="0.2">
      <c r="B560" s="220"/>
      <c r="C560" s="216" t="str">
        <f>IF(F560-G560&lt;&gt;0,JURNAL!C558,"")</f>
        <v/>
      </c>
      <c r="D560" s="217" t="str">
        <f>IF(F560-G560&lt;&gt;0,JURNAL!E558,"")</f>
        <v/>
      </c>
      <c r="E560" s="15" t="str">
        <f>IF(F560-G560&lt;&gt;0,JURNAL!F558,"")</f>
        <v/>
      </c>
      <c r="F560" s="16">
        <f>IF(JURNAL!G558=$D$8,JURNAL!I558,0)</f>
        <v>0</v>
      </c>
      <c r="G560" s="16">
        <f>IF(JURNAL!J558=$D$8,JURNAL!L558,0)</f>
        <v>0</v>
      </c>
      <c r="H560" s="16">
        <f t="shared" si="9"/>
        <v>0</v>
      </c>
      <c r="I560" s="221"/>
    </row>
    <row r="561" spans="2:9" s="218" customFormat="1" ht="11.25" hidden="1" customHeight="1" x14ac:dyDescent="0.2">
      <c r="B561" s="220"/>
      <c r="C561" s="216" t="str">
        <f>IF(F561-G561&lt;&gt;0,JURNAL!C559,"")</f>
        <v/>
      </c>
      <c r="D561" s="217" t="str">
        <f>IF(F561-G561&lt;&gt;0,JURNAL!E559,"")</f>
        <v/>
      </c>
      <c r="E561" s="15" t="str">
        <f>IF(F561-G561&lt;&gt;0,JURNAL!F559,"")</f>
        <v/>
      </c>
      <c r="F561" s="16">
        <f>IF(JURNAL!G559=$D$8,JURNAL!I559,0)</f>
        <v>0</v>
      </c>
      <c r="G561" s="16">
        <f>IF(JURNAL!J559=$D$8,JURNAL!L559,0)</f>
        <v>0</v>
      </c>
      <c r="H561" s="16">
        <f t="shared" si="9"/>
        <v>0</v>
      </c>
      <c r="I561" s="221"/>
    </row>
    <row r="562" spans="2:9" s="218" customFormat="1" ht="11.25" hidden="1" customHeight="1" x14ac:dyDescent="0.2">
      <c r="B562" s="220"/>
      <c r="C562" s="216" t="str">
        <f>IF(F562-G562&lt;&gt;0,JURNAL!C560,"")</f>
        <v/>
      </c>
      <c r="D562" s="217" t="str">
        <f>IF(F562-G562&lt;&gt;0,JURNAL!E560,"")</f>
        <v/>
      </c>
      <c r="E562" s="15" t="str">
        <f>IF(F562-G562&lt;&gt;0,JURNAL!F560,"")</f>
        <v/>
      </c>
      <c r="F562" s="16">
        <f>IF(JURNAL!G560=$D$8,JURNAL!I560,0)</f>
        <v>0</v>
      </c>
      <c r="G562" s="16">
        <f>IF(JURNAL!J560=$D$8,JURNAL!L560,0)</f>
        <v>0</v>
      </c>
      <c r="H562" s="16">
        <f t="shared" si="9"/>
        <v>0</v>
      </c>
      <c r="I562" s="221"/>
    </row>
    <row r="563" spans="2:9" s="218" customFormat="1" ht="11.25" hidden="1" customHeight="1" x14ac:dyDescent="0.2">
      <c r="B563" s="220"/>
      <c r="C563" s="216" t="str">
        <f>IF(F563-G563&lt;&gt;0,JURNAL!C561,"")</f>
        <v/>
      </c>
      <c r="D563" s="217" t="str">
        <f>IF(F563-G563&lt;&gt;0,JURNAL!E561,"")</f>
        <v/>
      </c>
      <c r="E563" s="15" t="str">
        <f>IF(F563-G563&lt;&gt;0,JURNAL!F561,"")</f>
        <v/>
      </c>
      <c r="F563" s="16">
        <f>IF(JURNAL!G561=$D$8,JURNAL!I561,0)</f>
        <v>0</v>
      </c>
      <c r="G563" s="16">
        <f>IF(JURNAL!J561=$D$8,JURNAL!L561,0)</f>
        <v>0</v>
      </c>
      <c r="H563" s="16">
        <f t="shared" si="9"/>
        <v>0</v>
      </c>
      <c r="I563" s="221"/>
    </row>
    <row r="564" spans="2:9" s="218" customFormat="1" ht="11.25" hidden="1" customHeight="1" x14ac:dyDescent="0.2">
      <c r="B564" s="220"/>
      <c r="C564" s="216" t="str">
        <f>IF(F564-G564&lt;&gt;0,JURNAL!C562,"")</f>
        <v/>
      </c>
      <c r="D564" s="217" t="str">
        <f>IF(F564-G564&lt;&gt;0,JURNAL!E562,"")</f>
        <v/>
      </c>
      <c r="E564" s="15" t="str">
        <f>IF(F564-G564&lt;&gt;0,JURNAL!F562,"")</f>
        <v/>
      </c>
      <c r="F564" s="16">
        <f>IF(JURNAL!G562=$D$8,JURNAL!I562,0)</f>
        <v>0</v>
      </c>
      <c r="G564" s="16">
        <f>IF(JURNAL!J562=$D$8,JURNAL!L562,0)</f>
        <v>0</v>
      </c>
      <c r="H564" s="16">
        <f t="shared" si="9"/>
        <v>0</v>
      </c>
      <c r="I564" s="221"/>
    </row>
    <row r="565" spans="2:9" s="218" customFormat="1" ht="11.25" hidden="1" customHeight="1" x14ac:dyDescent="0.2">
      <c r="B565" s="220"/>
      <c r="C565" s="216" t="str">
        <f>IF(F565-G565&lt;&gt;0,JURNAL!C563,"")</f>
        <v/>
      </c>
      <c r="D565" s="217" t="str">
        <f>IF(F565-G565&lt;&gt;0,JURNAL!E563,"")</f>
        <v/>
      </c>
      <c r="E565" s="15" t="str">
        <f>IF(F565-G565&lt;&gt;0,JURNAL!F563,"")</f>
        <v/>
      </c>
      <c r="F565" s="16">
        <f>IF(JURNAL!G563=$D$8,JURNAL!I563,0)</f>
        <v>0</v>
      </c>
      <c r="G565" s="16">
        <f>IF(JURNAL!J563=$D$8,JURNAL!L563,0)</f>
        <v>0</v>
      </c>
      <c r="H565" s="16">
        <f t="shared" si="9"/>
        <v>0</v>
      </c>
      <c r="I565" s="221"/>
    </row>
    <row r="566" spans="2:9" s="218" customFormat="1" ht="11.25" hidden="1" customHeight="1" x14ac:dyDescent="0.2">
      <c r="B566" s="220"/>
      <c r="C566" s="216" t="str">
        <f>IF(F566-G566&lt;&gt;0,JURNAL!C564,"")</f>
        <v/>
      </c>
      <c r="D566" s="217" t="str">
        <f>IF(F566-G566&lt;&gt;0,JURNAL!E564,"")</f>
        <v/>
      </c>
      <c r="E566" s="15" t="str">
        <f>IF(F566-G566&lt;&gt;0,JURNAL!F564,"")</f>
        <v/>
      </c>
      <c r="F566" s="16">
        <f>IF(JURNAL!G564=$D$8,JURNAL!I564,0)</f>
        <v>0</v>
      </c>
      <c r="G566" s="16">
        <f>IF(JURNAL!J564=$D$8,JURNAL!L564,0)</f>
        <v>0</v>
      </c>
      <c r="H566" s="16">
        <f t="shared" si="9"/>
        <v>0</v>
      </c>
      <c r="I566" s="221"/>
    </row>
    <row r="567" spans="2:9" s="218" customFormat="1" ht="11.25" hidden="1" customHeight="1" x14ac:dyDescent="0.2">
      <c r="B567" s="220"/>
      <c r="C567" s="216" t="str">
        <f>IF(F567-G567&lt;&gt;0,JURNAL!C565,"")</f>
        <v/>
      </c>
      <c r="D567" s="217" t="str">
        <f>IF(F567-G567&lt;&gt;0,JURNAL!E565,"")</f>
        <v/>
      </c>
      <c r="E567" s="15" t="str">
        <f>IF(F567-G567&lt;&gt;0,JURNAL!F565,"")</f>
        <v/>
      </c>
      <c r="F567" s="16">
        <f>IF(JURNAL!G565=$D$8,JURNAL!I565,0)</f>
        <v>0</v>
      </c>
      <c r="G567" s="16">
        <f>IF(JURNAL!J565=$D$8,JURNAL!L565,0)</f>
        <v>0</v>
      </c>
      <c r="H567" s="16">
        <f t="shared" si="9"/>
        <v>0</v>
      </c>
      <c r="I567" s="221"/>
    </row>
    <row r="568" spans="2:9" s="218" customFormat="1" ht="11.25" hidden="1" customHeight="1" x14ac:dyDescent="0.2">
      <c r="B568" s="220"/>
      <c r="C568" s="216" t="str">
        <f>IF(F568-G568&lt;&gt;0,JURNAL!C566,"")</f>
        <v/>
      </c>
      <c r="D568" s="217" t="str">
        <f>IF(F568-G568&lt;&gt;0,JURNAL!E566,"")</f>
        <v/>
      </c>
      <c r="E568" s="15" t="str">
        <f>IF(F568-G568&lt;&gt;0,JURNAL!F566,"")</f>
        <v/>
      </c>
      <c r="F568" s="16">
        <f>IF(JURNAL!G566=$D$8,JURNAL!I566,0)</f>
        <v>0</v>
      </c>
      <c r="G568" s="16">
        <f>IF(JURNAL!J566=$D$8,JURNAL!L566,0)</f>
        <v>0</v>
      </c>
      <c r="H568" s="16">
        <f t="shared" si="9"/>
        <v>0</v>
      </c>
      <c r="I568" s="221"/>
    </row>
    <row r="569" spans="2:9" s="218" customFormat="1" ht="11.25" hidden="1" customHeight="1" x14ac:dyDescent="0.2">
      <c r="B569" s="220"/>
      <c r="C569" s="216" t="str">
        <f>IF(F569-G569&lt;&gt;0,JURNAL!C567,"")</f>
        <v/>
      </c>
      <c r="D569" s="217" t="str">
        <f>IF(F569-G569&lt;&gt;0,JURNAL!E567,"")</f>
        <v/>
      </c>
      <c r="E569" s="15" t="str">
        <f>IF(F569-G569&lt;&gt;0,JURNAL!F567,"")</f>
        <v/>
      </c>
      <c r="F569" s="16">
        <f>IF(JURNAL!G567=$D$8,JURNAL!I567,0)</f>
        <v>0</v>
      </c>
      <c r="G569" s="16">
        <f>IF(JURNAL!J567=$D$8,JURNAL!L567,0)</f>
        <v>0</v>
      </c>
      <c r="H569" s="16">
        <f t="shared" si="9"/>
        <v>0</v>
      </c>
      <c r="I569" s="221"/>
    </row>
    <row r="570" spans="2:9" s="218" customFormat="1" ht="11.25" hidden="1" customHeight="1" x14ac:dyDescent="0.2">
      <c r="B570" s="220"/>
      <c r="C570" s="216" t="str">
        <f>IF(F570-G570&lt;&gt;0,JURNAL!C568,"")</f>
        <v/>
      </c>
      <c r="D570" s="217" t="str">
        <f>IF(F570-G570&lt;&gt;0,JURNAL!E568,"")</f>
        <v/>
      </c>
      <c r="E570" s="15" t="str">
        <f>IF(F570-G570&lt;&gt;0,JURNAL!F568,"")</f>
        <v/>
      </c>
      <c r="F570" s="16">
        <f>IF(JURNAL!G568=$D$8,JURNAL!I568,0)</f>
        <v>0</v>
      </c>
      <c r="G570" s="16">
        <f>IF(JURNAL!J568=$D$8,JURNAL!L568,0)</f>
        <v>0</v>
      </c>
      <c r="H570" s="16">
        <f t="shared" si="9"/>
        <v>0</v>
      </c>
      <c r="I570" s="221"/>
    </row>
    <row r="571" spans="2:9" s="218" customFormat="1" ht="11.25" hidden="1" customHeight="1" x14ac:dyDescent="0.2">
      <c r="B571" s="220"/>
      <c r="C571" s="216" t="str">
        <f>IF(F571-G571&lt;&gt;0,JURNAL!C569,"")</f>
        <v/>
      </c>
      <c r="D571" s="217" t="str">
        <f>IF(F571-G571&lt;&gt;0,JURNAL!E569,"")</f>
        <v/>
      </c>
      <c r="E571" s="15" t="str">
        <f>IF(F571-G571&lt;&gt;0,JURNAL!F569,"")</f>
        <v/>
      </c>
      <c r="F571" s="16">
        <f>IF(JURNAL!G569=$D$8,JURNAL!I569,0)</f>
        <v>0</v>
      </c>
      <c r="G571" s="16">
        <f>IF(JURNAL!J569=$D$8,JURNAL!L569,0)</f>
        <v>0</v>
      </c>
      <c r="H571" s="16">
        <f t="shared" si="9"/>
        <v>0</v>
      </c>
      <c r="I571" s="221"/>
    </row>
    <row r="572" spans="2:9" s="218" customFormat="1" ht="11.25" hidden="1" customHeight="1" x14ac:dyDescent="0.2">
      <c r="B572" s="220"/>
      <c r="C572" s="216" t="str">
        <f>IF(F572-G572&lt;&gt;0,JURNAL!C570,"")</f>
        <v/>
      </c>
      <c r="D572" s="217" t="str">
        <f>IF(F572-G572&lt;&gt;0,JURNAL!E570,"")</f>
        <v/>
      </c>
      <c r="E572" s="15" t="str">
        <f>IF(F572-G572&lt;&gt;0,JURNAL!F570,"")</f>
        <v/>
      </c>
      <c r="F572" s="16">
        <f>IF(JURNAL!G570=$D$8,JURNAL!I570,0)</f>
        <v>0</v>
      </c>
      <c r="G572" s="16">
        <f>IF(JURNAL!J570=$D$8,JURNAL!L570,0)</f>
        <v>0</v>
      </c>
      <c r="H572" s="16">
        <f t="shared" si="9"/>
        <v>0</v>
      </c>
      <c r="I572" s="221"/>
    </row>
    <row r="573" spans="2:9" s="218" customFormat="1" ht="11.25" hidden="1" customHeight="1" x14ac:dyDescent="0.2">
      <c r="B573" s="220"/>
      <c r="C573" s="216" t="str">
        <f>IF(F573-G573&lt;&gt;0,JURNAL!C571,"")</f>
        <v/>
      </c>
      <c r="D573" s="217" t="str">
        <f>IF(F573-G573&lt;&gt;0,JURNAL!E571,"")</f>
        <v/>
      </c>
      <c r="E573" s="15" t="str">
        <f>IF(F573-G573&lt;&gt;0,JURNAL!F571,"")</f>
        <v/>
      </c>
      <c r="F573" s="16">
        <f>IF(JURNAL!G571=$D$8,JURNAL!I571,0)</f>
        <v>0</v>
      </c>
      <c r="G573" s="16">
        <f>IF(JURNAL!J571=$D$8,JURNAL!L571,0)</f>
        <v>0</v>
      </c>
      <c r="H573" s="16">
        <f t="shared" si="9"/>
        <v>0</v>
      </c>
      <c r="I573" s="221"/>
    </row>
    <row r="574" spans="2:9" s="218" customFormat="1" ht="11.25" hidden="1" customHeight="1" x14ac:dyDescent="0.2">
      <c r="B574" s="220"/>
      <c r="C574" s="216" t="str">
        <f>IF(F574-G574&lt;&gt;0,JURNAL!C572,"")</f>
        <v/>
      </c>
      <c r="D574" s="217" t="str">
        <f>IF(F574-G574&lt;&gt;0,JURNAL!E572,"")</f>
        <v/>
      </c>
      <c r="E574" s="15" t="str">
        <f>IF(F574-G574&lt;&gt;0,JURNAL!F572,"")</f>
        <v/>
      </c>
      <c r="F574" s="16">
        <f>IF(JURNAL!G572=$D$8,JURNAL!I572,0)</f>
        <v>0</v>
      </c>
      <c r="G574" s="16">
        <f>IF(JURNAL!J572=$D$8,JURNAL!L572,0)</f>
        <v>0</v>
      </c>
      <c r="H574" s="16">
        <f t="shared" si="9"/>
        <v>0</v>
      </c>
      <c r="I574" s="221"/>
    </row>
    <row r="575" spans="2:9" s="218" customFormat="1" ht="11.25" hidden="1" customHeight="1" x14ac:dyDescent="0.2">
      <c r="B575" s="220"/>
      <c r="C575" s="216" t="str">
        <f>IF(F575-G575&lt;&gt;0,JURNAL!C573,"")</f>
        <v/>
      </c>
      <c r="D575" s="217" t="str">
        <f>IF(F575-G575&lt;&gt;0,JURNAL!E573,"")</f>
        <v/>
      </c>
      <c r="E575" s="15" t="str">
        <f>IF(F575-G575&lt;&gt;0,JURNAL!F573,"")</f>
        <v/>
      </c>
      <c r="F575" s="16">
        <f>IF(JURNAL!G573=$D$8,JURNAL!I573,0)</f>
        <v>0</v>
      </c>
      <c r="G575" s="16">
        <f>IF(JURNAL!J573=$D$8,JURNAL!L573,0)</f>
        <v>0</v>
      </c>
      <c r="H575" s="16">
        <f t="shared" si="9"/>
        <v>0</v>
      </c>
      <c r="I575" s="221"/>
    </row>
    <row r="576" spans="2:9" s="218" customFormat="1" ht="11.25" hidden="1" customHeight="1" x14ac:dyDescent="0.2">
      <c r="B576" s="220"/>
      <c r="C576" s="216" t="str">
        <f>IF(F576-G576&lt;&gt;0,JURNAL!C574,"")</f>
        <v/>
      </c>
      <c r="D576" s="217" t="str">
        <f>IF(F576-G576&lt;&gt;0,JURNAL!E574,"")</f>
        <v/>
      </c>
      <c r="E576" s="15" t="str">
        <f>IF(F576-G576&lt;&gt;0,JURNAL!F574,"")</f>
        <v/>
      </c>
      <c r="F576" s="16">
        <f>IF(JURNAL!G574=$D$8,JURNAL!I574,0)</f>
        <v>0</v>
      </c>
      <c r="G576" s="16">
        <f>IF(JURNAL!J574=$D$8,JURNAL!L574,0)</f>
        <v>0</v>
      </c>
      <c r="H576" s="16">
        <f t="shared" si="9"/>
        <v>0</v>
      </c>
      <c r="I576" s="221"/>
    </row>
    <row r="577" spans="2:9" s="218" customFormat="1" ht="11.25" hidden="1" customHeight="1" x14ac:dyDescent="0.2">
      <c r="B577" s="220"/>
      <c r="C577" s="216" t="str">
        <f>IF(F577-G577&lt;&gt;0,JURNAL!C575,"")</f>
        <v/>
      </c>
      <c r="D577" s="217" t="str">
        <f>IF(F577-G577&lt;&gt;0,JURNAL!E575,"")</f>
        <v/>
      </c>
      <c r="E577" s="15" t="str">
        <f>IF(F577-G577&lt;&gt;0,JURNAL!F575,"")</f>
        <v/>
      </c>
      <c r="F577" s="16">
        <f>IF(JURNAL!G575=$D$8,JURNAL!I575,0)</f>
        <v>0</v>
      </c>
      <c r="G577" s="16">
        <f>IF(JURNAL!J575=$D$8,JURNAL!L575,0)</f>
        <v>0</v>
      </c>
      <c r="H577" s="16">
        <f t="shared" si="9"/>
        <v>0</v>
      </c>
      <c r="I577" s="221"/>
    </row>
    <row r="578" spans="2:9" s="218" customFormat="1" ht="11.25" hidden="1" customHeight="1" x14ac:dyDescent="0.2">
      <c r="B578" s="220"/>
      <c r="C578" s="216" t="str">
        <f>IF(F578-G578&lt;&gt;0,JURNAL!C576,"")</f>
        <v/>
      </c>
      <c r="D578" s="217" t="str">
        <f>IF(F578-G578&lt;&gt;0,JURNAL!E576,"")</f>
        <v/>
      </c>
      <c r="E578" s="15" t="str">
        <f>IF(F578-G578&lt;&gt;0,JURNAL!F576,"")</f>
        <v/>
      </c>
      <c r="F578" s="16">
        <f>IF(JURNAL!G576=$D$8,JURNAL!I576,0)</f>
        <v>0</v>
      </c>
      <c r="G578" s="16">
        <f>IF(JURNAL!J576=$D$8,JURNAL!L576,0)</f>
        <v>0</v>
      </c>
      <c r="H578" s="16">
        <f t="shared" si="9"/>
        <v>0</v>
      </c>
      <c r="I578" s="221"/>
    </row>
    <row r="579" spans="2:9" s="218" customFormat="1" ht="11.25" hidden="1" customHeight="1" x14ac:dyDescent="0.2">
      <c r="B579" s="220"/>
      <c r="C579" s="216" t="str">
        <f>IF(F579-G579&lt;&gt;0,JURNAL!C577,"")</f>
        <v/>
      </c>
      <c r="D579" s="217" t="str">
        <f>IF(F579-G579&lt;&gt;0,JURNAL!E577,"")</f>
        <v/>
      </c>
      <c r="E579" s="15" t="str">
        <f>IF(F579-G579&lt;&gt;0,JURNAL!F577,"")</f>
        <v/>
      </c>
      <c r="F579" s="16">
        <f>IF(JURNAL!G577=$D$8,JURNAL!I577,0)</f>
        <v>0</v>
      </c>
      <c r="G579" s="16">
        <f>IF(JURNAL!J577=$D$8,JURNAL!L577,0)</f>
        <v>0</v>
      </c>
      <c r="H579" s="16">
        <f t="shared" si="9"/>
        <v>0</v>
      </c>
      <c r="I579" s="221"/>
    </row>
    <row r="580" spans="2:9" s="218" customFormat="1" ht="11.25" hidden="1" customHeight="1" x14ac:dyDescent="0.2">
      <c r="B580" s="220"/>
      <c r="C580" s="216" t="str">
        <f>IF(F580-G580&lt;&gt;0,JURNAL!C578,"")</f>
        <v/>
      </c>
      <c r="D580" s="217" t="str">
        <f>IF(F580-G580&lt;&gt;0,JURNAL!E578,"")</f>
        <v/>
      </c>
      <c r="E580" s="15" t="str">
        <f>IF(F580-G580&lt;&gt;0,JURNAL!F578,"")</f>
        <v/>
      </c>
      <c r="F580" s="16">
        <f>IF(JURNAL!G578=$D$8,JURNAL!I578,0)</f>
        <v>0</v>
      </c>
      <c r="G580" s="16">
        <f>IF(JURNAL!J578=$D$8,JURNAL!L578,0)</f>
        <v>0</v>
      </c>
      <c r="H580" s="16">
        <f t="shared" si="9"/>
        <v>0</v>
      </c>
      <c r="I580" s="221"/>
    </row>
    <row r="581" spans="2:9" s="218" customFormat="1" ht="11.25" hidden="1" customHeight="1" x14ac:dyDescent="0.2">
      <c r="B581" s="220"/>
      <c r="C581" s="216" t="str">
        <f>IF(F581-G581&lt;&gt;0,JURNAL!C579,"")</f>
        <v/>
      </c>
      <c r="D581" s="217" t="str">
        <f>IF(F581-G581&lt;&gt;0,JURNAL!E579,"")</f>
        <v/>
      </c>
      <c r="E581" s="15" t="str">
        <f>IF(F581-G581&lt;&gt;0,JURNAL!F579,"")</f>
        <v/>
      </c>
      <c r="F581" s="16">
        <f>IF(JURNAL!G579=$D$8,JURNAL!I579,0)</f>
        <v>0</v>
      </c>
      <c r="G581" s="16">
        <f>IF(JURNAL!J579=$D$8,JURNAL!L579,0)</f>
        <v>0</v>
      </c>
      <c r="H581" s="16">
        <f t="shared" si="9"/>
        <v>0</v>
      </c>
      <c r="I581" s="221"/>
    </row>
    <row r="582" spans="2:9" s="218" customFormat="1" ht="11.25" hidden="1" customHeight="1" x14ac:dyDescent="0.2">
      <c r="B582" s="220"/>
      <c r="C582" s="216" t="str">
        <f>IF(F582-G582&lt;&gt;0,JURNAL!C580,"")</f>
        <v/>
      </c>
      <c r="D582" s="217" t="str">
        <f>IF(F582-G582&lt;&gt;0,JURNAL!E580,"")</f>
        <v/>
      </c>
      <c r="E582" s="15" t="str">
        <f>IF(F582-G582&lt;&gt;0,JURNAL!F580,"")</f>
        <v/>
      </c>
      <c r="F582" s="16">
        <f>IF(JURNAL!G580=$D$8,JURNAL!I580,0)</f>
        <v>0</v>
      </c>
      <c r="G582" s="16">
        <f>IF(JURNAL!J580=$D$8,JURNAL!L580,0)</f>
        <v>0</v>
      </c>
      <c r="H582" s="16">
        <f t="shared" si="9"/>
        <v>0</v>
      </c>
      <c r="I582" s="221"/>
    </row>
    <row r="583" spans="2:9" s="218" customFormat="1" ht="11.25" hidden="1" customHeight="1" x14ac:dyDescent="0.2">
      <c r="B583" s="220"/>
      <c r="C583" s="216" t="str">
        <f>IF(F583-G583&lt;&gt;0,JURNAL!C581,"")</f>
        <v/>
      </c>
      <c r="D583" s="217" t="str">
        <f>IF(F583-G583&lt;&gt;0,JURNAL!E581,"")</f>
        <v/>
      </c>
      <c r="E583" s="15" t="str">
        <f>IF(F583-G583&lt;&gt;0,JURNAL!F581,"")</f>
        <v/>
      </c>
      <c r="F583" s="16">
        <f>IF(JURNAL!G581=$D$8,JURNAL!I581,0)</f>
        <v>0</v>
      </c>
      <c r="G583" s="16">
        <f>IF(JURNAL!J581=$D$8,JURNAL!L581,0)</f>
        <v>0</v>
      </c>
      <c r="H583" s="16">
        <f t="shared" si="9"/>
        <v>0</v>
      </c>
      <c r="I583" s="221"/>
    </row>
    <row r="584" spans="2:9" s="218" customFormat="1" ht="11.25" hidden="1" customHeight="1" x14ac:dyDescent="0.2">
      <c r="B584" s="220"/>
      <c r="C584" s="216" t="str">
        <f>IF(F584-G584&lt;&gt;0,JURNAL!C582,"")</f>
        <v/>
      </c>
      <c r="D584" s="217" t="str">
        <f>IF(F584-G584&lt;&gt;0,JURNAL!E582,"")</f>
        <v/>
      </c>
      <c r="E584" s="15" t="str">
        <f>IF(F584-G584&lt;&gt;0,JURNAL!F582,"")</f>
        <v/>
      </c>
      <c r="F584" s="16">
        <f>IF(JURNAL!G582=$D$8,JURNAL!I582,0)</f>
        <v>0</v>
      </c>
      <c r="G584" s="16">
        <f>IF(JURNAL!J582=$D$8,JURNAL!L582,0)</f>
        <v>0</v>
      </c>
      <c r="H584" s="16">
        <f t="shared" si="9"/>
        <v>0</v>
      </c>
      <c r="I584" s="221"/>
    </row>
    <row r="585" spans="2:9" s="218" customFormat="1" ht="11.25" hidden="1" customHeight="1" x14ac:dyDescent="0.2">
      <c r="B585" s="220"/>
      <c r="C585" s="216" t="str">
        <f>IF(F585-G585&lt;&gt;0,JURNAL!C583,"")</f>
        <v/>
      </c>
      <c r="D585" s="217" t="str">
        <f>IF(F585-G585&lt;&gt;0,JURNAL!E583,"")</f>
        <v/>
      </c>
      <c r="E585" s="15" t="str">
        <f>IF(F585-G585&lt;&gt;0,JURNAL!F583,"")</f>
        <v/>
      </c>
      <c r="F585" s="16">
        <f>IF(JURNAL!G583=$D$8,JURNAL!I583,0)</f>
        <v>0</v>
      </c>
      <c r="G585" s="16">
        <f>IF(JURNAL!J583=$D$8,JURNAL!L583,0)</f>
        <v>0</v>
      </c>
      <c r="H585" s="16">
        <f t="shared" si="9"/>
        <v>0</v>
      </c>
      <c r="I585" s="221"/>
    </row>
    <row r="586" spans="2:9" s="218" customFormat="1" ht="11.25" hidden="1" customHeight="1" x14ac:dyDescent="0.2">
      <c r="B586" s="220"/>
      <c r="C586" s="216" t="str">
        <f>IF(F586-G586&lt;&gt;0,JURNAL!C584,"")</f>
        <v/>
      </c>
      <c r="D586" s="217" t="str">
        <f>IF(F586-G586&lt;&gt;0,JURNAL!E584,"")</f>
        <v/>
      </c>
      <c r="E586" s="15" t="str">
        <f>IF(F586-G586&lt;&gt;0,JURNAL!F584,"")</f>
        <v/>
      </c>
      <c r="F586" s="16">
        <f>IF(JURNAL!G584=$D$8,JURNAL!I584,0)</f>
        <v>0</v>
      </c>
      <c r="G586" s="16">
        <f>IF(JURNAL!J584=$D$8,JURNAL!L584,0)</f>
        <v>0</v>
      </c>
      <c r="H586" s="16">
        <f t="shared" si="9"/>
        <v>0</v>
      </c>
      <c r="I586" s="221"/>
    </row>
    <row r="587" spans="2:9" s="218" customFormat="1" ht="11.25" hidden="1" customHeight="1" x14ac:dyDescent="0.2">
      <c r="B587" s="220"/>
      <c r="C587" s="216" t="str">
        <f>IF(F587-G587&lt;&gt;0,JURNAL!C585,"")</f>
        <v/>
      </c>
      <c r="D587" s="217" t="str">
        <f>IF(F587-G587&lt;&gt;0,JURNAL!E585,"")</f>
        <v/>
      </c>
      <c r="E587" s="15" t="str">
        <f>IF(F587-G587&lt;&gt;0,JURNAL!F585,"")</f>
        <v/>
      </c>
      <c r="F587" s="16">
        <f>IF(JURNAL!G585=$D$8,JURNAL!I585,0)</f>
        <v>0</v>
      </c>
      <c r="G587" s="16">
        <f>IF(JURNAL!J585=$D$8,JURNAL!L585,0)</f>
        <v>0</v>
      </c>
      <c r="H587" s="16">
        <f t="shared" si="9"/>
        <v>0</v>
      </c>
      <c r="I587" s="221"/>
    </row>
    <row r="588" spans="2:9" s="218" customFormat="1" ht="11.25" hidden="1" customHeight="1" x14ac:dyDescent="0.2">
      <c r="B588" s="220"/>
      <c r="C588" s="216" t="str">
        <f>IF(F588-G588&lt;&gt;0,JURNAL!C586,"")</f>
        <v/>
      </c>
      <c r="D588" s="217" t="str">
        <f>IF(F588-G588&lt;&gt;0,JURNAL!E586,"")</f>
        <v/>
      </c>
      <c r="E588" s="15" t="str">
        <f>IF(F588-G588&lt;&gt;0,JURNAL!F586,"")</f>
        <v/>
      </c>
      <c r="F588" s="16">
        <f>IF(JURNAL!G586=$D$8,JURNAL!I586,0)</f>
        <v>0</v>
      </c>
      <c r="G588" s="16">
        <f>IF(JURNAL!J586=$D$8,JURNAL!L586,0)</f>
        <v>0</v>
      </c>
      <c r="H588" s="16">
        <f t="shared" si="9"/>
        <v>0</v>
      </c>
      <c r="I588" s="221"/>
    </row>
    <row r="589" spans="2:9" s="218" customFormat="1" ht="11.25" hidden="1" customHeight="1" x14ac:dyDescent="0.2">
      <c r="B589" s="220"/>
      <c r="C589" s="216" t="str">
        <f>IF(F589-G589&lt;&gt;0,JURNAL!C587,"")</f>
        <v/>
      </c>
      <c r="D589" s="217" t="str">
        <f>IF(F589-G589&lt;&gt;0,JURNAL!E587,"")</f>
        <v/>
      </c>
      <c r="E589" s="15" t="str">
        <f>IF(F589-G589&lt;&gt;0,JURNAL!F587,"")</f>
        <v/>
      </c>
      <c r="F589" s="16">
        <f>IF(JURNAL!G587=$D$8,JURNAL!I587,0)</f>
        <v>0</v>
      </c>
      <c r="G589" s="16">
        <f>IF(JURNAL!J587=$D$8,JURNAL!L587,0)</f>
        <v>0</v>
      </c>
      <c r="H589" s="16">
        <f t="shared" si="9"/>
        <v>0</v>
      </c>
      <c r="I589" s="221"/>
    </row>
    <row r="590" spans="2:9" s="218" customFormat="1" ht="11.25" hidden="1" customHeight="1" x14ac:dyDescent="0.2">
      <c r="B590" s="220"/>
      <c r="C590" s="216" t="str">
        <f>IF(F590-G590&lt;&gt;0,JURNAL!C588,"")</f>
        <v/>
      </c>
      <c r="D590" s="217" t="str">
        <f>IF(F590-G590&lt;&gt;0,JURNAL!E588,"")</f>
        <v/>
      </c>
      <c r="E590" s="15" t="str">
        <f>IF(F590-G590&lt;&gt;0,JURNAL!F588,"")</f>
        <v/>
      </c>
      <c r="F590" s="16">
        <f>IF(JURNAL!G588=$D$8,JURNAL!I588,0)</f>
        <v>0</v>
      </c>
      <c r="G590" s="16">
        <f>IF(JURNAL!J588=$D$8,JURNAL!L588,0)</f>
        <v>0</v>
      </c>
      <c r="H590" s="16">
        <f t="shared" si="9"/>
        <v>0</v>
      </c>
      <c r="I590" s="221"/>
    </row>
    <row r="591" spans="2:9" s="218" customFormat="1" ht="11.25" hidden="1" customHeight="1" x14ac:dyDescent="0.2">
      <c r="B591" s="220"/>
      <c r="C591" s="216" t="str">
        <f>IF(F591-G591&lt;&gt;0,JURNAL!C589,"")</f>
        <v/>
      </c>
      <c r="D591" s="217" t="str">
        <f>IF(F591-G591&lt;&gt;0,JURNAL!E589,"")</f>
        <v/>
      </c>
      <c r="E591" s="15" t="str">
        <f>IF(F591-G591&lt;&gt;0,JURNAL!F589,"")</f>
        <v/>
      </c>
      <c r="F591" s="16">
        <f>IF(JURNAL!G589=$D$8,JURNAL!I589,0)</f>
        <v>0</v>
      </c>
      <c r="G591" s="16">
        <f>IF(JURNAL!J589=$D$8,JURNAL!L589,0)</f>
        <v>0</v>
      </c>
      <c r="H591" s="16">
        <f t="shared" si="9"/>
        <v>0</v>
      </c>
      <c r="I591" s="221"/>
    </row>
    <row r="592" spans="2:9" s="218" customFormat="1" ht="11.25" hidden="1" customHeight="1" x14ac:dyDescent="0.2">
      <c r="B592" s="220"/>
      <c r="C592" s="216" t="str">
        <f>IF(F592-G592&lt;&gt;0,JURNAL!C590,"")</f>
        <v/>
      </c>
      <c r="D592" s="217" t="str">
        <f>IF(F592-G592&lt;&gt;0,JURNAL!E590,"")</f>
        <v/>
      </c>
      <c r="E592" s="15" t="str">
        <f>IF(F592-G592&lt;&gt;0,JURNAL!F590,"")</f>
        <v/>
      </c>
      <c r="F592" s="16">
        <f>IF(JURNAL!G590=$D$8,JURNAL!I590,0)</f>
        <v>0</v>
      </c>
      <c r="G592" s="16">
        <f>IF(JURNAL!J590=$D$8,JURNAL!L590,0)</f>
        <v>0</v>
      </c>
      <c r="H592" s="16">
        <f t="shared" ref="H592:H655" si="10">IF(OR(LEFT($D$8,1)="1",LEFT($D$8,1)="5"),(H591+F592-G592),(H591+G592-F592))</f>
        <v>0</v>
      </c>
      <c r="I592" s="221"/>
    </row>
    <row r="593" spans="2:9" s="218" customFormat="1" ht="11.25" hidden="1" customHeight="1" x14ac:dyDescent="0.2">
      <c r="B593" s="220"/>
      <c r="C593" s="216" t="str">
        <f>IF(F593-G593&lt;&gt;0,JURNAL!C591,"")</f>
        <v/>
      </c>
      <c r="D593" s="217" t="str">
        <f>IF(F593-G593&lt;&gt;0,JURNAL!E591,"")</f>
        <v/>
      </c>
      <c r="E593" s="15" t="str">
        <f>IF(F593-G593&lt;&gt;0,JURNAL!F591,"")</f>
        <v/>
      </c>
      <c r="F593" s="16">
        <f>IF(JURNAL!G591=$D$8,JURNAL!I591,0)</f>
        <v>0</v>
      </c>
      <c r="G593" s="16">
        <f>IF(JURNAL!J591=$D$8,JURNAL!L591,0)</f>
        <v>0</v>
      </c>
      <c r="H593" s="16">
        <f t="shared" si="10"/>
        <v>0</v>
      </c>
      <c r="I593" s="221"/>
    </row>
    <row r="594" spans="2:9" s="218" customFormat="1" ht="11.25" hidden="1" customHeight="1" x14ac:dyDescent="0.2">
      <c r="B594" s="220"/>
      <c r="C594" s="216" t="str">
        <f>IF(F594-G594&lt;&gt;0,JURNAL!C592,"")</f>
        <v/>
      </c>
      <c r="D594" s="217" t="str">
        <f>IF(F594-G594&lt;&gt;0,JURNAL!E592,"")</f>
        <v/>
      </c>
      <c r="E594" s="15" t="str">
        <f>IF(F594-G594&lt;&gt;0,JURNAL!F592,"")</f>
        <v/>
      </c>
      <c r="F594" s="16">
        <f>IF(JURNAL!G592=$D$8,JURNAL!I592,0)</f>
        <v>0</v>
      </c>
      <c r="G594" s="16">
        <f>IF(JURNAL!J592=$D$8,JURNAL!L592,0)</f>
        <v>0</v>
      </c>
      <c r="H594" s="16">
        <f t="shared" si="10"/>
        <v>0</v>
      </c>
      <c r="I594" s="221"/>
    </row>
    <row r="595" spans="2:9" s="218" customFormat="1" ht="11.25" hidden="1" customHeight="1" x14ac:dyDescent="0.2">
      <c r="B595" s="220"/>
      <c r="C595" s="216" t="str">
        <f>IF(F595-G595&lt;&gt;0,JURNAL!C593,"")</f>
        <v/>
      </c>
      <c r="D595" s="217" t="str">
        <f>IF(F595-G595&lt;&gt;0,JURNAL!E593,"")</f>
        <v/>
      </c>
      <c r="E595" s="15" t="str">
        <f>IF(F595-G595&lt;&gt;0,JURNAL!F593,"")</f>
        <v/>
      </c>
      <c r="F595" s="16">
        <f>IF(JURNAL!G593=$D$8,JURNAL!I593,0)</f>
        <v>0</v>
      </c>
      <c r="G595" s="16">
        <f>IF(JURNAL!J593=$D$8,JURNAL!L593,0)</f>
        <v>0</v>
      </c>
      <c r="H595" s="16">
        <f t="shared" si="10"/>
        <v>0</v>
      </c>
      <c r="I595" s="221"/>
    </row>
    <row r="596" spans="2:9" s="218" customFormat="1" ht="11.25" hidden="1" customHeight="1" x14ac:dyDescent="0.2">
      <c r="B596" s="220"/>
      <c r="C596" s="216" t="str">
        <f>IF(F596-G596&lt;&gt;0,JURNAL!C594,"")</f>
        <v/>
      </c>
      <c r="D596" s="217" t="str">
        <f>IF(F596-G596&lt;&gt;0,JURNAL!E594,"")</f>
        <v/>
      </c>
      <c r="E596" s="15" t="str">
        <f>IF(F596-G596&lt;&gt;0,JURNAL!F594,"")</f>
        <v/>
      </c>
      <c r="F596" s="16">
        <f>IF(JURNAL!G594=$D$8,JURNAL!I594,0)</f>
        <v>0</v>
      </c>
      <c r="G596" s="16">
        <f>IF(JURNAL!J594=$D$8,JURNAL!L594,0)</f>
        <v>0</v>
      </c>
      <c r="H596" s="16">
        <f t="shared" si="10"/>
        <v>0</v>
      </c>
      <c r="I596" s="221"/>
    </row>
    <row r="597" spans="2:9" s="218" customFormat="1" ht="11.25" hidden="1" customHeight="1" x14ac:dyDescent="0.2">
      <c r="B597" s="220"/>
      <c r="C597" s="216" t="str">
        <f>IF(F597-G597&lt;&gt;0,JURNAL!C595,"")</f>
        <v/>
      </c>
      <c r="D597" s="217" t="str">
        <f>IF(F597-G597&lt;&gt;0,JURNAL!E595,"")</f>
        <v/>
      </c>
      <c r="E597" s="15" t="str">
        <f>IF(F597-G597&lt;&gt;0,JURNAL!F595,"")</f>
        <v/>
      </c>
      <c r="F597" s="16">
        <f>IF(JURNAL!G595=$D$8,JURNAL!I595,0)</f>
        <v>0</v>
      </c>
      <c r="G597" s="16">
        <f>IF(JURNAL!J595=$D$8,JURNAL!L595,0)</f>
        <v>0</v>
      </c>
      <c r="H597" s="16">
        <f t="shared" si="10"/>
        <v>0</v>
      </c>
      <c r="I597" s="221"/>
    </row>
    <row r="598" spans="2:9" s="218" customFormat="1" ht="11.25" hidden="1" customHeight="1" x14ac:dyDescent="0.2">
      <c r="B598" s="220"/>
      <c r="C598" s="216" t="str">
        <f>IF(F598-G598&lt;&gt;0,JURNAL!C596,"")</f>
        <v/>
      </c>
      <c r="D598" s="217" t="str">
        <f>IF(F598-G598&lt;&gt;0,JURNAL!E596,"")</f>
        <v/>
      </c>
      <c r="E598" s="15" t="str">
        <f>IF(F598-G598&lt;&gt;0,JURNAL!F596,"")</f>
        <v/>
      </c>
      <c r="F598" s="16">
        <f>IF(JURNAL!G596=$D$8,JURNAL!I596,0)</f>
        <v>0</v>
      </c>
      <c r="G598" s="16">
        <f>IF(JURNAL!J596=$D$8,JURNAL!L596,0)</f>
        <v>0</v>
      </c>
      <c r="H598" s="16">
        <f t="shared" si="10"/>
        <v>0</v>
      </c>
      <c r="I598" s="221"/>
    </row>
    <row r="599" spans="2:9" s="218" customFormat="1" ht="11.25" hidden="1" customHeight="1" x14ac:dyDescent="0.2">
      <c r="B599" s="220"/>
      <c r="C599" s="216" t="str">
        <f>IF(F599-G599&lt;&gt;0,JURNAL!C597,"")</f>
        <v/>
      </c>
      <c r="D599" s="217" t="str">
        <f>IF(F599-G599&lt;&gt;0,JURNAL!E597,"")</f>
        <v/>
      </c>
      <c r="E599" s="15" t="str">
        <f>IF(F599-G599&lt;&gt;0,JURNAL!F597,"")</f>
        <v/>
      </c>
      <c r="F599" s="16">
        <f>IF(JURNAL!G597=$D$8,JURNAL!I597,0)</f>
        <v>0</v>
      </c>
      <c r="G599" s="16">
        <f>IF(JURNAL!J597=$D$8,JURNAL!L597,0)</f>
        <v>0</v>
      </c>
      <c r="H599" s="16">
        <f t="shared" si="10"/>
        <v>0</v>
      </c>
      <c r="I599" s="221"/>
    </row>
    <row r="600" spans="2:9" s="218" customFormat="1" ht="11.25" hidden="1" customHeight="1" x14ac:dyDescent="0.2">
      <c r="B600" s="220"/>
      <c r="C600" s="216" t="str">
        <f>IF(F600-G600&lt;&gt;0,JURNAL!C598,"")</f>
        <v/>
      </c>
      <c r="D600" s="217" t="str">
        <f>IF(F600-G600&lt;&gt;0,JURNAL!E598,"")</f>
        <v/>
      </c>
      <c r="E600" s="15" t="str">
        <f>IF(F600-G600&lt;&gt;0,JURNAL!F598,"")</f>
        <v/>
      </c>
      <c r="F600" s="16">
        <f>IF(JURNAL!G598=$D$8,JURNAL!I598,0)</f>
        <v>0</v>
      </c>
      <c r="G600" s="16">
        <f>IF(JURNAL!J598=$D$8,JURNAL!L598,0)</f>
        <v>0</v>
      </c>
      <c r="H600" s="16">
        <f t="shared" si="10"/>
        <v>0</v>
      </c>
      <c r="I600" s="221"/>
    </row>
    <row r="601" spans="2:9" s="218" customFormat="1" ht="11.25" hidden="1" customHeight="1" x14ac:dyDescent="0.2">
      <c r="B601" s="220"/>
      <c r="C601" s="216" t="str">
        <f>IF(F601-G601&lt;&gt;0,JURNAL!C599,"")</f>
        <v/>
      </c>
      <c r="D601" s="217" t="str">
        <f>IF(F601-G601&lt;&gt;0,JURNAL!E599,"")</f>
        <v/>
      </c>
      <c r="E601" s="15" t="str">
        <f>IF(F601-G601&lt;&gt;0,JURNAL!F599,"")</f>
        <v/>
      </c>
      <c r="F601" s="16">
        <f>IF(JURNAL!G599=$D$8,JURNAL!I599,0)</f>
        <v>0</v>
      </c>
      <c r="G601" s="16">
        <f>IF(JURNAL!J599=$D$8,JURNAL!L599,0)</f>
        <v>0</v>
      </c>
      <c r="H601" s="16">
        <f t="shared" si="10"/>
        <v>0</v>
      </c>
      <c r="I601" s="221"/>
    </row>
    <row r="602" spans="2:9" s="218" customFormat="1" ht="11.25" hidden="1" customHeight="1" x14ac:dyDescent="0.2">
      <c r="B602" s="220"/>
      <c r="C602" s="216" t="str">
        <f>IF(F602-G602&lt;&gt;0,JURNAL!C600,"")</f>
        <v/>
      </c>
      <c r="D602" s="217" t="str">
        <f>IF(F602-G602&lt;&gt;0,JURNAL!E600,"")</f>
        <v/>
      </c>
      <c r="E602" s="15" t="str">
        <f>IF(F602-G602&lt;&gt;0,JURNAL!F600,"")</f>
        <v/>
      </c>
      <c r="F602" s="16">
        <f>IF(JURNAL!G600=$D$8,JURNAL!I600,0)</f>
        <v>0</v>
      </c>
      <c r="G602" s="16">
        <f>IF(JURNAL!J600=$D$8,JURNAL!L600,0)</f>
        <v>0</v>
      </c>
      <c r="H602" s="16">
        <f t="shared" si="10"/>
        <v>0</v>
      </c>
      <c r="I602" s="221"/>
    </row>
    <row r="603" spans="2:9" s="218" customFormat="1" ht="11.25" hidden="1" customHeight="1" x14ac:dyDescent="0.2">
      <c r="B603" s="220"/>
      <c r="C603" s="216" t="str">
        <f>IF(F603-G603&lt;&gt;0,JURNAL!C601,"")</f>
        <v/>
      </c>
      <c r="D603" s="217" t="str">
        <f>IF(F603-G603&lt;&gt;0,JURNAL!E601,"")</f>
        <v/>
      </c>
      <c r="E603" s="15" t="str">
        <f>IF(F603-G603&lt;&gt;0,JURNAL!F601,"")</f>
        <v/>
      </c>
      <c r="F603" s="16">
        <f>IF(JURNAL!G601=$D$8,JURNAL!I601,0)</f>
        <v>0</v>
      </c>
      <c r="G603" s="16">
        <f>IF(JURNAL!J601=$D$8,JURNAL!L601,0)</f>
        <v>0</v>
      </c>
      <c r="H603" s="16">
        <f t="shared" si="10"/>
        <v>0</v>
      </c>
      <c r="I603" s="221"/>
    </row>
    <row r="604" spans="2:9" s="218" customFormat="1" ht="11.25" hidden="1" customHeight="1" x14ac:dyDescent="0.2">
      <c r="B604" s="220"/>
      <c r="C604" s="216" t="str">
        <f>IF(F604-G604&lt;&gt;0,JURNAL!C602,"")</f>
        <v/>
      </c>
      <c r="D604" s="217" t="str">
        <f>IF(F604-G604&lt;&gt;0,JURNAL!E602,"")</f>
        <v/>
      </c>
      <c r="E604" s="15" t="str">
        <f>IF(F604-G604&lt;&gt;0,JURNAL!F602,"")</f>
        <v/>
      </c>
      <c r="F604" s="16">
        <f>IF(JURNAL!G602=$D$8,JURNAL!I602,0)</f>
        <v>0</v>
      </c>
      <c r="G604" s="16">
        <f>IF(JURNAL!J602=$D$8,JURNAL!L602,0)</f>
        <v>0</v>
      </c>
      <c r="H604" s="16">
        <f t="shared" si="10"/>
        <v>0</v>
      </c>
      <c r="I604" s="221"/>
    </row>
    <row r="605" spans="2:9" s="218" customFormat="1" ht="11.25" hidden="1" customHeight="1" x14ac:dyDescent="0.2">
      <c r="B605" s="220"/>
      <c r="C605" s="216" t="str">
        <f>IF(F605-G605&lt;&gt;0,JURNAL!C603,"")</f>
        <v/>
      </c>
      <c r="D605" s="217" t="str">
        <f>IF(F605-G605&lt;&gt;0,JURNAL!E603,"")</f>
        <v/>
      </c>
      <c r="E605" s="15" t="str">
        <f>IF(F605-G605&lt;&gt;0,JURNAL!F603,"")</f>
        <v/>
      </c>
      <c r="F605" s="16">
        <f>IF(JURNAL!G603=$D$8,JURNAL!I603,0)</f>
        <v>0</v>
      </c>
      <c r="G605" s="16">
        <f>IF(JURNAL!J603=$D$8,JURNAL!L603,0)</f>
        <v>0</v>
      </c>
      <c r="H605" s="16">
        <f t="shared" si="10"/>
        <v>0</v>
      </c>
      <c r="I605" s="221"/>
    </row>
    <row r="606" spans="2:9" s="218" customFormat="1" ht="11.25" hidden="1" customHeight="1" x14ac:dyDescent="0.2">
      <c r="B606" s="220"/>
      <c r="C606" s="216" t="str">
        <f>IF(F606-G606&lt;&gt;0,JURNAL!C604,"")</f>
        <v/>
      </c>
      <c r="D606" s="217" t="str">
        <f>IF(F606-G606&lt;&gt;0,JURNAL!E604,"")</f>
        <v/>
      </c>
      <c r="E606" s="15" t="str">
        <f>IF(F606-G606&lt;&gt;0,JURNAL!F604,"")</f>
        <v/>
      </c>
      <c r="F606" s="16">
        <f>IF(JURNAL!G604=$D$8,JURNAL!I604,0)</f>
        <v>0</v>
      </c>
      <c r="G606" s="16">
        <f>IF(JURNAL!J604=$D$8,JURNAL!L604,0)</f>
        <v>0</v>
      </c>
      <c r="H606" s="16">
        <f t="shared" si="10"/>
        <v>0</v>
      </c>
      <c r="I606" s="221"/>
    </row>
    <row r="607" spans="2:9" s="218" customFormat="1" ht="11.25" hidden="1" customHeight="1" x14ac:dyDescent="0.2">
      <c r="B607" s="220"/>
      <c r="C607" s="216" t="str">
        <f>IF(F607-G607&lt;&gt;0,JURNAL!C605,"")</f>
        <v/>
      </c>
      <c r="D607" s="217" t="str">
        <f>IF(F607-G607&lt;&gt;0,JURNAL!E605,"")</f>
        <v/>
      </c>
      <c r="E607" s="15" t="str">
        <f>IF(F607-G607&lt;&gt;0,JURNAL!F605,"")</f>
        <v/>
      </c>
      <c r="F607" s="16">
        <f>IF(JURNAL!G605=$D$8,JURNAL!I605,0)</f>
        <v>0</v>
      </c>
      <c r="G607" s="16">
        <f>IF(JURNAL!J605=$D$8,JURNAL!L605,0)</f>
        <v>0</v>
      </c>
      <c r="H607" s="16">
        <f t="shared" si="10"/>
        <v>0</v>
      </c>
      <c r="I607" s="221"/>
    </row>
    <row r="608" spans="2:9" s="218" customFormat="1" ht="11.25" hidden="1" customHeight="1" x14ac:dyDescent="0.2">
      <c r="B608" s="220"/>
      <c r="C608" s="216" t="str">
        <f>IF(F608-G608&lt;&gt;0,JURNAL!C606,"")</f>
        <v/>
      </c>
      <c r="D608" s="217" t="str">
        <f>IF(F608-G608&lt;&gt;0,JURNAL!E606,"")</f>
        <v/>
      </c>
      <c r="E608" s="15" t="str">
        <f>IF(F608-G608&lt;&gt;0,JURNAL!F606,"")</f>
        <v/>
      </c>
      <c r="F608" s="16">
        <f>IF(JURNAL!G606=$D$8,JURNAL!I606,0)</f>
        <v>0</v>
      </c>
      <c r="G608" s="16">
        <f>IF(JURNAL!J606=$D$8,JURNAL!L606,0)</f>
        <v>0</v>
      </c>
      <c r="H608" s="16">
        <f t="shared" si="10"/>
        <v>0</v>
      </c>
      <c r="I608" s="221"/>
    </row>
    <row r="609" spans="2:9" s="218" customFormat="1" ht="11.25" hidden="1" customHeight="1" x14ac:dyDescent="0.2">
      <c r="B609" s="220"/>
      <c r="C609" s="216" t="str">
        <f>IF(F609-G609&lt;&gt;0,JURNAL!C607,"")</f>
        <v/>
      </c>
      <c r="D609" s="217" t="str">
        <f>IF(F609-G609&lt;&gt;0,JURNAL!E607,"")</f>
        <v/>
      </c>
      <c r="E609" s="15" t="str">
        <f>IF(F609-G609&lt;&gt;0,JURNAL!F607,"")</f>
        <v/>
      </c>
      <c r="F609" s="16">
        <f>IF(JURNAL!G607=$D$8,JURNAL!I607,0)</f>
        <v>0</v>
      </c>
      <c r="G609" s="16">
        <f>IF(JURNAL!J607=$D$8,JURNAL!L607,0)</f>
        <v>0</v>
      </c>
      <c r="H609" s="16">
        <f t="shared" si="10"/>
        <v>0</v>
      </c>
      <c r="I609" s="221"/>
    </row>
    <row r="610" spans="2:9" s="218" customFormat="1" ht="11.25" hidden="1" customHeight="1" x14ac:dyDescent="0.2">
      <c r="B610" s="220"/>
      <c r="C610" s="216" t="str">
        <f>IF(F610-G610&lt;&gt;0,JURNAL!C608,"")</f>
        <v/>
      </c>
      <c r="D610" s="217" t="str">
        <f>IF(F610-G610&lt;&gt;0,JURNAL!E608,"")</f>
        <v/>
      </c>
      <c r="E610" s="15" t="str">
        <f>IF(F610-G610&lt;&gt;0,JURNAL!F608,"")</f>
        <v/>
      </c>
      <c r="F610" s="16">
        <f>IF(JURNAL!G608=$D$8,JURNAL!I608,0)</f>
        <v>0</v>
      </c>
      <c r="G610" s="16">
        <f>IF(JURNAL!J608=$D$8,JURNAL!L608,0)</f>
        <v>0</v>
      </c>
      <c r="H610" s="16">
        <f t="shared" si="10"/>
        <v>0</v>
      </c>
      <c r="I610" s="221"/>
    </row>
    <row r="611" spans="2:9" s="218" customFormat="1" ht="11.25" hidden="1" customHeight="1" x14ac:dyDescent="0.2">
      <c r="B611" s="220"/>
      <c r="C611" s="216" t="str">
        <f>IF(F611-G611&lt;&gt;0,JURNAL!C609,"")</f>
        <v/>
      </c>
      <c r="D611" s="217" t="str">
        <f>IF(F611-G611&lt;&gt;0,JURNAL!E609,"")</f>
        <v/>
      </c>
      <c r="E611" s="15" t="str">
        <f>IF(F611-G611&lt;&gt;0,JURNAL!F609,"")</f>
        <v/>
      </c>
      <c r="F611" s="16">
        <f>IF(JURNAL!G609=$D$8,JURNAL!I609,0)</f>
        <v>0</v>
      </c>
      <c r="G611" s="16">
        <f>IF(JURNAL!J609=$D$8,JURNAL!L609,0)</f>
        <v>0</v>
      </c>
      <c r="H611" s="16">
        <f t="shared" si="10"/>
        <v>0</v>
      </c>
      <c r="I611" s="221"/>
    </row>
    <row r="612" spans="2:9" s="218" customFormat="1" ht="11.25" hidden="1" customHeight="1" x14ac:dyDescent="0.2">
      <c r="B612" s="220"/>
      <c r="C612" s="216" t="str">
        <f>IF(F612-G612&lt;&gt;0,JURNAL!C610,"")</f>
        <v/>
      </c>
      <c r="D612" s="217" t="str">
        <f>IF(F612-G612&lt;&gt;0,JURNAL!E610,"")</f>
        <v/>
      </c>
      <c r="E612" s="15" t="str">
        <f>IF(F612-G612&lt;&gt;0,JURNAL!F610,"")</f>
        <v/>
      </c>
      <c r="F612" s="16">
        <f>IF(JURNAL!G610=$D$8,JURNAL!I610,0)</f>
        <v>0</v>
      </c>
      <c r="G612" s="16">
        <f>IF(JURNAL!J610=$D$8,JURNAL!L610,0)</f>
        <v>0</v>
      </c>
      <c r="H612" s="16">
        <f t="shared" si="10"/>
        <v>0</v>
      </c>
      <c r="I612" s="221"/>
    </row>
    <row r="613" spans="2:9" s="218" customFormat="1" ht="11.25" hidden="1" customHeight="1" x14ac:dyDescent="0.2">
      <c r="B613" s="220"/>
      <c r="C613" s="216" t="str">
        <f>IF(F613-G613&lt;&gt;0,JURNAL!C611,"")</f>
        <v/>
      </c>
      <c r="D613" s="217" t="str">
        <f>IF(F613-G613&lt;&gt;0,JURNAL!E611,"")</f>
        <v/>
      </c>
      <c r="E613" s="15" t="str">
        <f>IF(F613-G613&lt;&gt;0,JURNAL!F611,"")</f>
        <v/>
      </c>
      <c r="F613" s="16">
        <f>IF(JURNAL!G611=$D$8,JURNAL!I611,0)</f>
        <v>0</v>
      </c>
      <c r="G613" s="16">
        <f>IF(JURNAL!J611=$D$8,JURNAL!L611,0)</f>
        <v>0</v>
      </c>
      <c r="H613" s="16">
        <f t="shared" si="10"/>
        <v>0</v>
      </c>
      <c r="I613" s="221"/>
    </row>
    <row r="614" spans="2:9" s="218" customFormat="1" ht="11.25" hidden="1" customHeight="1" x14ac:dyDescent="0.2">
      <c r="B614" s="220"/>
      <c r="C614" s="216" t="str">
        <f>IF(F614-G614&lt;&gt;0,JURNAL!C612,"")</f>
        <v/>
      </c>
      <c r="D614" s="217" t="str">
        <f>IF(F614-G614&lt;&gt;0,JURNAL!E612,"")</f>
        <v/>
      </c>
      <c r="E614" s="15" t="str">
        <f>IF(F614-G614&lt;&gt;0,JURNAL!F612,"")</f>
        <v/>
      </c>
      <c r="F614" s="16">
        <f>IF(JURNAL!G612=$D$8,JURNAL!I612,0)</f>
        <v>0</v>
      </c>
      <c r="G614" s="16">
        <f>IF(JURNAL!J612=$D$8,JURNAL!L612,0)</f>
        <v>0</v>
      </c>
      <c r="H614" s="16">
        <f t="shared" si="10"/>
        <v>0</v>
      </c>
      <c r="I614" s="221"/>
    </row>
    <row r="615" spans="2:9" s="218" customFormat="1" ht="11.25" hidden="1" customHeight="1" x14ac:dyDescent="0.2">
      <c r="B615" s="220"/>
      <c r="C615" s="216" t="str">
        <f>IF(F615-G615&lt;&gt;0,JURNAL!C613,"")</f>
        <v/>
      </c>
      <c r="D615" s="217" t="str">
        <f>IF(F615-G615&lt;&gt;0,JURNAL!E613,"")</f>
        <v/>
      </c>
      <c r="E615" s="15" t="str">
        <f>IF(F615-G615&lt;&gt;0,JURNAL!F613,"")</f>
        <v/>
      </c>
      <c r="F615" s="16">
        <f>IF(JURNAL!G613=$D$8,JURNAL!I613,0)</f>
        <v>0</v>
      </c>
      <c r="G615" s="16">
        <f>IF(JURNAL!J613=$D$8,JURNAL!L613,0)</f>
        <v>0</v>
      </c>
      <c r="H615" s="16">
        <f t="shared" si="10"/>
        <v>0</v>
      </c>
      <c r="I615" s="221"/>
    </row>
    <row r="616" spans="2:9" s="218" customFormat="1" ht="11.25" hidden="1" customHeight="1" x14ac:dyDescent="0.2">
      <c r="B616" s="220"/>
      <c r="C616" s="216" t="str">
        <f>IF(F616-G616&lt;&gt;0,JURNAL!C614,"")</f>
        <v/>
      </c>
      <c r="D616" s="217" t="str">
        <f>IF(F616-G616&lt;&gt;0,JURNAL!E614,"")</f>
        <v/>
      </c>
      <c r="E616" s="15" t="str">
        <f>IF(F616-G616&lt;&gt;0,JURNAL!F614,"")</f>
        <v/>
      </c>
      <c r="F616" s="16">
        <f>IF(JURNAL!G614=$D$8,JURNAL!I614,0)</f>
        <v>0</v>
      </c>
      <c r="G616" s="16">
        <f>IF(JURNAL!J614=$D$8,JURNAL!L614,0)</f>
        <v>0</v>
      </c>
      <c r="H616" s="16">
        <f t="shared" si="10"/>
        <v>0</v>
      </c>
      <c r="I616" s="221"/>
    </row>
    <row r="617" spans="2:9" s="218" customFormat="1" ht="11.25" hidden="1" customHeight="1" x14ac:dyDescent="0.2">
      <c r="B617" s="220"/>
      <c r="C617" s="216" t="str">
        <f>IF(F617-G617&lt;&gt;0,JURNAL!C615,"")</f>
        <v/>
      </c>
      <c r="D617" s="217" t="str">
        <f>IF(F617-G617&lt;&gt;0,JURNAL!E615,"")</f>
        <v/>
      </c>
      <c r="E617" s="15" t="str">
        <f>IF(F617-G617&lt;&gt;0,JURNAL!F615,"")</f>
        <v/>
      </c>
      <c r="F617" s="16">
        <f>IF(JURNAL!G615=$D$8,JURNAL!I615,0)</f>
        <v>0</v>
      </c>
      <c r="G617" s="16">
        <f>IF(JURNAL!J615=$D$8,JURNAL!L615,0)</f>
        <v>0</v>
      </c>
      <c r="H617" s="16">
        <f t="shared" si="10"/>
        <v>0</v>
      </c>
      <c r="I617" s="221"/>
    </row>
    <row r="618" spans="2:9" s="218" customFormat="1" ht="11.25" hidden="1" customHeight="1" x14ac:dyDescent="0.2">
      <c r="B618" s="220"/>
      <c r="C618" s="216" t="str">
        <f>IF(F618-G618&lt;&gt;0,JURNAL!C616,"")</f>
        <v/>
      </c>
      <c r="D618" s="217" t="str">
        <f>IF(F618-G618&lt;&gt;0,JURNAL!E616,"")</f>
        <v/>
      </c>
      <c r="E618" s="15" t="str">
        <f>IF(F618-G618&lt;&gt;0,JURNAL!F616,"")</f>
        <v/>
      </c>
      <c r="F618" s="16">
        <f>IF(JURNAL!G616=$D$8,JURNAL!I616,0)</f>
        <v>0</v>
      </c>
      <c r="G618" s="16">
        <f>IF(JURNAL!J616=$D$8,JURNAL!L616,0)</f>
        <v>0</v>
      </c>
      <c r="H618" s="16">
        <f t="shared" si="10"/>
        <v>0</v>
      </c>
      <c r="I618" s="221"/>
    </row>
    <row r="619" spans="2:9" s="218" customFormat="1" ht="11.25" hidden="1" customHeight="1" x14ac:dyDescent="0.2">
      <c r="B619" s="220"/>
      <c r="C619" s="216" t="str">
        <f>IF(F619-G619&lt;&gt;0,JURNAL!C617,"")</f>
        <v/>
      </c>
      <c r="D619" s="217" t="str">
        <f>IF(F619-G619&lt;&gt;0,JURNAL!E617,"")</f>
        <v/>
      </c>
      <c r="E619" s="15" t="str">
        <f>IF(F619-G619&lt;&gt;0,JURNAL!F617,"")</f>
        <v/>
      </c>
      <c r="F619" s="16">
        <f>IF(JURNAL!G617=$D$8,JURNAL!I617,0)</f>
        <v>0</v>
      </c>
      <c r="G619" s="16">
        <f>IF(JURNAL!J617=$D$8,JURNAL!L617,0)</f>
        <v>0</v>
      </c>
      <c r="H619" s="16">
        <f t="shared" si="10"/>
        <v>0</v>
      </c>
      <c r="I619" s="221"/>
    </row>
    <row r="620" spans="2:9" s="218" customFormat="1" ht="11.25" hidden="1" customHeight="1" x14ac:dyDescent="0.2">
      <c r="B620" s="220"/>
      <c r="C620" s="216" t="str">
        <f>IF(F620-G620&lt;&gt;0,JURNAL!C618,"")</f>
        <v/>
      </c>
      <c r="D620" s="217" t="str">
        <f>IF(F620-G620&lt;&gt;0,JURNAL!E618,"")</f>
        <v/>
      </c>
      <c r="E620" s="15" t="str">
        <f>IF(F620-G620&lt;&gt;0,JURNAL!F618,"")</f>
        <v/>
      </c>
      <c r="F620" s="16">
        <f>IF(JURNAL!G618=$D$8,JURNAL!I618,0)</f>
        <v>0</v>
      </c>
      <c r="G620" s="16">
        <f>IF(JURNAL!J618=$D$8,JURNAL!L618,0)</f>
        <v>0</v>
      </c>
      <c r="H620" s="16">
        <f t="shared" si="10"/>
        <v>0</v>
      </c>
      <c r="I620" s="221"/>
    </row>
    <row r="621" spans="2:9" s="218" customFormat="1" ht="11.25" hidden="1" customHeight="1" x14ac:dyDescent="0.2">
      <c r="B621" s="220"/>
      <c r="C621" s="216" t="str">
        <f>IF(F621-G621&lt;&gt;0,JURNAL!C619,"")</f>
        <v/>
      </c>
      <c r="D621" s="217" t="str">
        <f>IF(F621-G621&lt;&gt;0,JURNAL!E619,"")</f>
        <v/>
      </c>
      <c r="E621" s="15" t="str">
        <f>IF(F621-G621&lt;&gt;0,JURNAL!F619,"")</f>
        <v/>
      </c>
      <c r="F621" s="16">
        <f>IF(JURNAL!G619=$D$8,JURNAL!I619,0)</f>
        <v>0</v>
      </c>
      <c r="G621" s="16">
        <f>IF(JURNAL!J619=$D$8,JURNAL!L619,0)</f>
        <v>0</v>
      </c>
      <c r="H621" s="16">
        <f t="shared" si="10"/>
        <v>0</v>
      </c>
      <c r="I621" s="221"/>
    </row>
    <row r="622" spans="2:9" s="218" customFormat="1" ht="11.25" hidden="1" customHeight="1" x14ac:dyDescent="0.2">
      <c r="B622" s="220"/>
      <c r="C622" s="216" t="str">
        <f>IF(F622-G622&lt;&gt;0,JURNAL!C620,"")</f>
        <v/>
      </c>
      <c r="D622" s="217" t="str">
        <f>IF(F622-G622&lt;&gt;0,JURNAL!E620,"")</f>
        <v/>
      </c>
      <c r="E622" s="15" t="str">
        <f>IF(F622-G622&lt;&gt;0,JURNAL!F620,"")</f>
        <v/>
      </c>
      <c r="F622" s="16">
        <f>IF(JURNAL!G620=$D$8,JURNAL!I620,0)</f>
        <v>0</v>
      </c>
      <c r="G622" s="16">
        <f>IF(JURNAL!J620=$D$8,JURNAL!L620,0)</f>
        <v>0</v>
      </c>
      <c r="H622" s="16">
        <f t="shared" si="10"/>
        <v>0</v>
      </c>
      <c r="I622" s="221"/>
    </row>
    <row r="623" spans="2:9" s="218" customFormat="1" ht="11.25" hidden="1" customHeight="1" x14ac:dyDescent="0.2">
      <c r="B623" s="220"/>
      <c r="C623" s="216" t="str">
        <f>IF(F623-G623&lt;&gt;0,JURNAL!C621,"")</f>
        <v/>
      </c>
      <c r="D623" s="217" t="str">
        <f>IF(F623-G623&lt;&gt;0,JURNAL!E621,"")</f>
        <v/>
      </c>
      <c r="E623" s="15" t="str">
        <f>IF(F623-G623&lt;&gt;0,JURNAL!F621,"")</f>
        <v/>
      </c>
      <c r="F623" s="16">
        <f>IF(JURNAL!G621=$D$8,JURNAL!I621,0)</f>
        <v>0</v>
      </c>
      <c r="G623" s="16">
        <f>IF(JURNAL!J621=$D$8,JURNAL!L621,0)</f>
        <v>0</v>
      </c>
      <c r="H623" s="16">
        <f t="shared" si="10"/>
        <v>0</v>
      </c>
      <c r="I623" s="221"/>
    </row>
    <row r="624" spans="2:9" s="218" customFormat="1" ht="11.25" hidden="1" customHeight="1" x14ac:dyDescent="0.2">
      <c r="B624" s="220"/>
      <c r="C624" s="216" t="str">
        <f>IF(F624-G624&lt;&gt;0,JURNAL!C622,"")</f>
        <v/>
      </c>
      <c r="D624" s="217" t="str">
        <f>IF(F624-G624&lt;&gt;0,JURNAL!E622,"")</f>
        <v/>
      </c>
      <c r="E624" s="15" t="str">
        <f>IF(F624-G624&lt;&gt;0,JURNAL!F622,"")</f>
        <v/>
      </c>
      <c r="F624" s="16">
        <f>IF(JURNAL!G622=$D$8,JURNAL!I622,0)</f>
        <v>0</v>
      </c>
      <c r="G624" s="16">
        <f>IF(JURNAL!J622=$D$8,JURNAL!L622,0)</f>
        <v>0</v>
      </c>
      <c r="H624" s="16">
        <f t="shared" si="10"/>
        <v>0</v>
      </c>
      <c r="I624" s="221"/>
    </row>
    <row r="625" spans="2:12" s="218" customFormat="1" ht="11.25" hidden="1" customHeight="1" x14ac:dyDescent="0.2">
      <c r="B625" s="220"/>
      <c r="C625" s="216" t="str">
        <f>IF(F625-G625&lt;&gt;0,JURNAL!C623,"")</f>
        <v/>
      </c>
      <c r="D625" s="217" t="str">
        <f>IF(F625-G625&lt;&gt;0,JURNAL!E623,"")</f>
        <v/>
      </c>
      <c r="E625" s="15" t="str">
        <f>IF(F625-G625&lt;&gt;0,JURNAL!F623,"")</f>
        <v/>
      </c>
      <c r="F625" s="16">
        <f>IF(JURNAL!G623=$D$8,JURNAL!I623,0)</f>
        <v>0</v>
      </c>
      <c r="G625" s="16">
        <f>IF(JURNAL!J623=$D$8,JURNAL!L623,0)</f>
        <v>0</v>
      </c>
      <c r="H625" s="16">
        <f t="shared" si="10"/>
        <v>0</v>
      </c>
      <c r="I625" s="221"/>
    </row>
    <row r="626" spans="2:12" s="218" customFormat="1" ht="11.25" hidden="1" customHeight="1" x14ac:dyDescent="0.2">
      <c r="B626" s="220"/>
      <c r="C626" s="216" t="str">
        <f>IF(F626-G626&lt;&gt;0,JURNAL!C624,"")</f>
        <v/>
      </c>
      <c r="D626" s="217" t="str">
        <f>IF(F626-G626&lt;&gt;0,JURNAL!E624,"")</f>
        <v/>
      </c>
      <c r="E626" s="15" t="str">
        <f>IF(F626-G626&lt;&gt;0,JURNAL!F624,"")</f>
        <v/>
      </c>
      <c r="F626" s="16">
        <f>IF(JURNAL!G624=$D$8,JURNAL!I624,0)</f>
        <v>0</v>
      </c>
      <c r="G626" s="16">
        <f>IF(JURNAL!J624=$D$8,JURNAL!L624,0)</f>
        <v>0</v>
      </c>
      <c r="H626" s="16">
        <f t="shared" si="10"/>
        <v>0</v>
      </c>
      <c r="I626" s="221"/>
    </row>
    <row r="627" spans="2:12" s="218" customFormat="1" ht="11.25" hidden="1" customHeight="1" x14ac:dyDescent="0.2">
      <c r="B627" s="220"/>
      <c r="C627" s="216" t="str">
        <f>IF(F627-G627&lt;&gt;0,JURNAL!C625,"")</f>
        <v/>
      </c>
      <c r="D627" s="217" t="str">
        <f>IF(F627-G627&lt;&gt;0,JURNAL!E625,"")</f>
        <v/>
      </c>
      <c r="E627" s="15" t="str">
        <f>IF(F627-G627&lt;&gt;0,JURNAL!F625,"")</f>
        <v/>
      </c>
      <c r="F627" s="16">
        <f>IF(JURNAL!G625=$D$8,JURNAL!I625,0)</f>
        <v>0</v>
      </c>
      <c r="G627" s="16">
        <f>IF(JURNAL!J625=$D$8,JURNAL!L625,0)</f>
        <v>0</v>
      </c>
      <c r="H627" s="16">
        <f t="shared" si="10"/>
        <v>0</v>
      </c>
      <c r="I627" s="221"/>
    </row>
    <row r="628" spans="2:12" s="218" customFormat="1" ht="11.25" hidden="1" customHeight="1" x14ac:dyDescent="0.2">
      <c r="B628" s="220"/>
      <c r="C628" s="216" t="str">
        <f>IF(F628-G628&lt;&gt;0,JURNAL!C626,"")</f>
        <v/>
      </c>
      <c r="D628" s="217" t="str">
        <f>IF(F628-G628&lt;&gt;0,JURNAL!E626,"")</f>
        <v/>
      </c>
      <c r="E628" s="15" t="str">
        <f>IF(F628-G628&lt;&gt;0,JURNAL!F626,"")</f>
        <v/>
      </c>
      <c r="F628" s="16">
        <f>IF(JURNAL!G626=$D$8,JURNAL!I626,0)</f>
        <v>0</v>
      </c>
      <c r="G628" s="16">
        <f>IF(JURNAL!J626=$D$8,JURNAL!L626,0)</f>
        <v>0</v>
      </c>
      <c r="H628" s="16">
        <f t="shared" si="10"/>
        <v>0</v>
      </c>
      <c r="I628" s="221"/>
    </row>
    <row r="629" spans="2:12" s="218" customFormat="1" ht="11.25" hidden="1" customHeight="1" x14ac:dyDescent="0.2">
      <c r="B629" s="220"/>
      <c r="C629" s="216" t="str">
        <f>IF(F629-G629&lt;&gt;0,JURNAL!C627,"")</f>
        <v/>
      </c>
      <c r="D629" s="217" t="str">
        <f>IF(F629-G629&lt;&gt;0,JURNAL!E627,"")</f>
        <v/>
      </c>
      <c r="E629" s="15" t="str">
        <f>IF(F629-G629&lt;&gt;0,JURNAL!F627,"")</f>
        <v/>
      </c>
      <c r="F629" s="16">
        <f>IF(JURNAL!G627=$D$8,JURNAL!I627,0)</f>
        <v>0</v>
      </c>
      <c r="G629" s="16">
        <f>IF(JURNAL!J627=$D$8,JURNAL!L627,0)</f>
        <v>0</v>
      </c>
      <c r="H629" s="16">
        <f t="shared" si="10"/>
        <v>0</v>
      </c>
      <c r="I629" s="221"/>
      <c r="K629" s="225"/>
      <c r="L629" s="225"/>
    </row>
    <row r="630" spans="2:12" s="218" customFormat="1" ht="11.25" hidden="1" customHeight="1" x14ac:dyDescent="0.2">
      <c r="B630" s="220"/>
      <c r="C630" s="216" t="str">
        <f>IF(F630-G630&lt;&gt;0,JURNAL!C628,"")</f>
        <v/>
      </c>
      <c r="D630" s="217" t="str">
        <f>IF(F630-G630&lt;&gt;0,JURNAL!E628,"")</f>
        <v/>
      </c>
      <c r="E630" s="15" t="str">
        <f>IF(F630-G630&lt;&gt;0,JURNAL!F628,"")</f>
        <v/>
      </c>
      <c r="F630" s="16">
        <f>IF(JURNAL!G628=$D$8,JURNAL!I628,0)</f>
        <v>0</v>
      </c>
      <c r="G630" s="16">
        <f>IF(JURNAL!J628=$D$8,JURNAL!L628,0)</f>
        <v>0</v>
      </c>
      <c r="H630" s="16">
        <f t="shared" si="10"/>
        <v>0</v>
      </c>
      <c r="I630" s="221"/>
    </row>
    <row r="631" spans="2:12" s="218" customFormat="1" ht="11.25" hidden="1" customHeight="1" x14ac:dyDescent="0.2">
      <c r="B631" s="220"/>
      <c r="C631" s="216" t="str">
        <f>IF(F631-G631&lt;&gt;0,JURNAL!C629,"")</f>
        <v/>
      </c>
      <c r="D631" s="217" t="str">
        <f>IF(F631-G631&lt;&gt;0,JURNAL!E629,"")</f>
        <v/>
      </c>
      <c r="E631" s="15" t="str">
        <f>IF(F631-G631&lt;&gt;0,JURNAL!F629,"")</f>
        <v/>
      </c>
      <c r="F631" s="16">
        <f>IF(JURNAL!G629=$D$8,JURNAL!I629,0)</f>
        <v>0</v>
      </c>
      <c r="G631" s="16">
        <f>IF(JURNAL!J629=$D$8,JURNAL!L629,0)</f>
        <v>0</v>
      </c>
      <c r="H631" s="16">
        <f t="shared" si="10"/>
        <v>0</v>
      </c>
      <c r="I631" s="221"/>
    </row>
    <row r="632" spans="2:12" s="218" customFormat="1" ht="11.25" hidden="1" customHeight="1" x14ac:dyDescent="0.2">
      <c r="B632" s="220"/>
      <c r="C632" s="216" t="str">
        <f>IF(F632-G632&lt;&gt;0,JURNAL!C630,"")</f>
        <v/>
      </c>
      <c r="D632" s="217" t="str">
        <f>IF(F632-G632&lt;&gt;0,JURNAL!E630,"")</f>
        <v/>
      </c>
      <c r="E632" s="15" t="str">
        <f>IF(F632-G632&lt;&gt;0,JURNAL!F630,"")</f>
        <v/>
      </c>
      <c r="F632" s="16">
        <f>IF(JURNAL!G630=$D$8,JURNAL!I630,0)</f>
        <v>0</v>
      </c>
      <c r="G632" s="16">
        <f>IF(JURNAL!J630=$D$8,JURNAL!L630,0)</f>
        <v>0</v>
      </c>
      <c r="H632" s="16">
        <f t="shared" si="10"/>
        <v>0</v>
      </c>
      <c r="I632" s="221"/>
    </row>
    <row r="633" spans="2:12" s="218" customFormat="1" ht="11.25" hidden="1" customHeight="1" x14ac:dyDescent="0.2">
      <c r="B633" s="220"/>
      <c r="C633" s="216" t="str">
        <f>IF(F633-G633&lt;&gt;0,JURNAL!C631,"")</f>
        <v/>
      </c>
      <c r="D633" s="217" t="str">
        <f>IF(F633-G633&lt;&gt;0,JURNAL!E631,"")</f>
        <v/>
      </c>
      <c r="E633" s="15" t="str">
        <f>IF(F633-G633&lt;&gt;0,JURNAL!F631,"")</f>
        <v/>
      </c>
      <c r="F633" s="16">
        <f>IF(JURNAL!G631=$D$8,JURNAL!I631,0)</f>
        <v>0</v>
      </c>
      <c r="G633" s="16">
        <f>IF(JURNAL!J631=$D$8,JURNAL!L631,0)</f>
        <v>0</v>
      </c>
      <c r="H633" s="16">
        <f t="shared" si="10"/>
        <v>0</v>
      </c>
      <c r="I633" s="221"/>
    </row>
    <row r="634" spans="2:12" s="218" customFormat="1" ht="11.25" hidden="1" customHeight="1" x14ac:dyDescent="0.2">
      <c r="B634" s="220"/>
      <c r="C634" s="216" t="str">
        <f>IF(F634-G634&lt;&gt;0,JURNAL!C632,"")</f>
        <v/>
      </c>
      <c r="D634" s="217" t="str">
        <f>IF(F634-G634&lt;&gt;0,JURNAL!E632,"")</f>
        <v/>
      </c>
      <c r="E634" s="15" t="str">
        <f>IF(F634-G634&lt;&gt;0,JURNAL!F632,"")</f>
        <v/>
      </c>
      <c r="F634" s="16">
        <f>IF(JURNAL!G632=$D$8,JURNAL!I632,0)</f>
        <v>0</v>
      </c>
      <c r="G634" s="16">
        <f>IF(JURNAL!J632=$D$8,JURNAL!L632,0)</f>
        <v>0</v>
      </c>
      <c r="H634" s="16">
        <f t="shared" si="10"/>
        <v>0</v>
      </c>
      <c r="I634" s="221"/>
    </row>
    <row r="635" spans="2:12" s="218" customFormat="1" ht="11.25" hidden="1" customHeight="1" x14ac:dyDescent="0.2">
      <c r="B635" s="220"/>
      <c r="C635" s="216" t="str">
        <f>IF(F635-G635&lt;&gt;0,JURNAL!C633,"")</f>
        <v/>
      </c>
      <c r="D635" s="217" t="str">
        <f>IF(F635-G635&lt;&gt;0,JURNAL!E633,"")</f>
        <v/>
      </c>
      <c r="E635" s="15" t="str">
        <f>IF(F635-G635&lt;&gt;0,JURNAL!F633,"")</f>
        <v/>
      </c>
      <c r="F635" s="16">
        <f>IF(JURNAL!G633=$D$8,JURNAL!I633,0)</f>
        <v>0</v>
      </c>
      <c r="G635" s="16">
        <f>IF(JURNAL!J633=$D$8,JURNAL!L633,0)</f>
        <v>0</v>
      </c>
      <c r="H635" s="16">
        <f t="shared" si="10"/>
        <v>0</v>
      </c>
      <c r="I635" s="221"/>
    </row>
    <row r="636" spans="2:12" s="218" customFormat="1" ht="11.25" hidden="1" customHeight="1" x14ac:dyDescent="0.2">
      <c r="B636" s="220"/>
      <c r="C636" s="216" t="str">
        <f>IF(F636-G636&lt;&gt;0,JURNAL!C634,"")</f>
        <v/>
      </c>
      <c r="D636" s="217" t="str">
        <f>IF(F636-G636&lt;&gt;0,JURNAL!E634,"")</f>
        <v/>
      </c>
      <c r="E636" s="15" t="str">
        <f>IF(F636-G636&lt;&gt;0,JURNAL!F634,"")</f>
        <v/>
      </c>
      <c r="F636" s="16">
        <f>IF(JURNAL!G634=$D$8,JURNAL!I634,0)</f>
        <v>0</v>
      </c>
      <c r="G636" s="16">
        <f>IF(JURNAL!J634=$D$8,JURNAL!L634,0)</f>
        <v>0</v>
      </c>
      <c r="H636" s="16">
        <f t="shared" si="10"/>
        <v>0</v>
      </c>
      <c r="I636" s="221"/>
    </row>
    <row r="637" spans="2:12" s="218" customFormat="1" ht="11.25" hidden="1" customHeight="1" x14ac:dyDescent="0.2">
      <c r="B637" s="220"/>
      <c r="C637" s="216" t="str">
        <f>IF(F637-G637&lt;&gt;0,JURNAL!C635,"")</f>
        <v/>
      </c>
      <c r="D637" s="217" t="str">
        <f>IF(F637-G637&lt;&gt;0,JURNAL!E635,"")</f>
        <v/>
      </c>
      <c r="E637" s="15" t="str">
        <f>IF(F637-G637&lt;&gt;0,JURNAL!F635,"")</f>
        <v/>
      </c>
      <c r="F637" s="16">
        <f>IF(JURNAL!G635=$D$8,JURNAL!I635,0)</f>
        <v>0</v>
      </c>
      <c r="G637" s="16">
        <f>IF(JURNAL!J635=$D$8,JURNAL!L635,0)</f>
        <v>0</v>
      </c>
      <c r="H637" s="16">
        <f t="shared" si="10"/>
        <v>0</v>
      </c>
      <c r="I637" s="221"/>
    </row>
    <row r="638" spans="2:12" s="218" customFormat="1" ht="11.25" hidden="1" customHeight="1" x14ac:dyDescent="0.2">
      <c r="B638" s="220"/>
      <c r="C638" s="216" t="str">
        <f>IF(F638-G638&lt;&gt;0,JURNAL!C636,"")</f>
        <v/>
      </c>
      <c r="D638" s="217" t="str">
        <f>IF(F638-G638&lt;&gt;0,JURNAL!E636,"")</f>
        <v/>
      </c>
      <c r="E638" s="15" t="str">
        <f>IF(F638-G638&lt;&gt;0,JURNAL!F636,"")</f>
        <v/>
      </c>
      <c r="F638" s="16">
        <f>IF(JURNAL!G636=$D$8,JURNAL!I636,0)</f>
        <v>0</v>
      </c>
      <c r="G638" s="16">
        <f>IF(JURNAL!J636=$D$8,JURNAL!L636,0)</f>
        <v>0</v>
      </c>
      <c r="H638" s="16">
        <f t="shared" si="10"/>
        <v>0</v>
      </c>
      <c r="I638" s="221"/>
    </row>
    <row r="639" spans="2:12" s="218" customFormat="1" ht="11.25" hidden="1" customHeight="1" x14ac:dyDescent="0.2">
      <c r="B639" s="220"/>
      <c r="C639" s="216" t="str">
        <f>IF(F639-G639&lt;&gt;0,JURNAL!C637,"")</f>
        <v/>
      </c>
      <c r="D639" s="217" t="str">
        <f>IF(F639-G639&lt;&gt;0,JURNAL!E637,"")</f>
        <v/>
      </c>
      <c r="E639" s="15" t="str">
        <f>IF(F639-G639&lt;&gt;0,JURNAL!F637,"")</f>
        <v/>
      </c>
      <c r="F639" s="16">
        <f>IF(JURNAL!G637=$D$8,JURNAL!I637,0)</f>
        <v>0</v>
      </c>
      <c r="G639" s="16">
        <f>IF(JURNAL!J637=$D$8,JURNAL!L637,0)</f>
        <v>0</v>
      </c>
      <c r="H639" s="16">
        <f t="shared" si="10"/>
        <v>0</v>
      </c>
      <c r="I639" s="221"/>
    </row>
    <row r="640" spans="2:12" s="218" customFormat="1" ht="11.25" hidden="1" customHeight="1" x14ac:dyDescent="0.2">
      <c r="B640" s="220"/>
      <c r="C640" s="216" t="str">
        <f>IF(F640-G640&lt;&gt;0,JURNAL!C638,"")</f>
        <v/>
      </c>
      <c r="D640" s="217" t="str">
        <f>IF(F640-G640&lt;&gt;0,JURNAL!E638,"")</f>
        <v/>
      </c>
      <c r="E640" s="15" t="str">
        <f>IF(F640-G640&lt;&gt;0,JURNAL!F638,"")</f>
        <v/>
      </c>
      <c r="F640" s="16">
        <f>IF(JURNAL!G638=$D$8,JURNAL!I638,0)</f>
        <v>0</v>
      </c>
      <c r="G640" s="16">
        <f>IF(JURNAL!J638=$D$8,JURNAL!L638,0)</f>
        <v>0</v>
      </c>
      <c r="H640" s="16">
        <f t="shared" si="10"/>
        <v>0</v>
      </c>
      <c r="I640" s="221"/>
    </row>
    <row r="641" spans="2:9" s="218" customFormat="1" ht="11.25" hidden="1" customHeight="1" x14ac:dyDescent="0.2">
      <c r="B641" s="220"/>
      <c r="C641" s="216" t="str">
        <f>IF(F641-G641&lt;&gt;0,JURNAL!C639,"")</f>
        <v/>
      </c>
      <c r="D641" s="217" t="str">
        <f>IF(F641-G641&lt;&gt;0,JURNAL!E639,"")</f>
        <v/>
      </c>
      <c r="E641" s="15" t="str">
        <f>IF(F641-G641&lt;&gt;0,JURNAL!F639,"")</f>
        <v/>
      </c>
      <c r="F641" s="16">
        <f>IF(JURNAL!G639=$D$8,JURNAL!I639,0)</f>
        <v>0</v>
      </c>
      <c r="G641" s="16">
        <f>IF(JURNAL!J639=$D$8,JURNAL!L639,0)</f>
        <v>0</v>
      </c>
      <c r="H641" s="16">
        <f t="shared" si="10"/>
        <v>0</v>
      </c>
      <c r="I641" s="221"/>
    </row>
    <row r="642" spans="2:9" s="218" customFormat="1" ht="11.25" hidden="1" customHeight="1" x14ac:dyDescent="0.2">
      <c r="B642" s="220"/>
      <c r="C642" s="216" t="str">
        <f>IF(F642-G642&lt;&gt;0,JURNAL!C640,"")</f>
        <v/>
      </c>
      <c r="D642" s="217" t="str">
        <f>IF(F642-G642&lt;&gt;0,JURNAL!E640,"")</f>
        <v/>
      </c>
      <c r="E642" s="15" t="str">
        <f>IF(F642-G642&lt;&gt;0,JURNAL!F640,"")</f>
        <v/>
      </c>
      <c r="F642" s="16">
        <f>IF(JURNAL!G640=$D$8,JURNAL!I640,0)</f>
        <v>0</v>
      </c>
      <c r="G642" s="16">
        <f>IF(JURNAL!J640=$D$8,JURNAL!L640,0)</f>
        <v>0</v>
      </c>
      <c r="H642" s="16">
        <f t="shared" si="10"/>
        <v>0</v>
      </c>
      <c r="I642" s="221"/>
    </row>
    <row r="643" spans="2:9" s="218" customFormat="1" ht="11.25" hidden="1" customHeight="1" x14ac:dyDescent="0.2">
      <c r="B643" s="220"/>
      <c r="C643" s="216" t="str">
        <f>IF(F643-G643&lt;&gt;0,JURNAL!C641,"")</f>
        <v/>
      </c>
      <c r="D643" s="217" t="str">
        <f>IF(F643-G643&lt;&gt;0,JURNAL!E641,"")</f>
        <v/>
      </c>
      <c r="E643" s="15" t="str">
        <f>IF(F643-G643&lt;&gt;0,JURNAL!F641,"")</f>
        <v/>
      </c>
      <c r="F643" s="16">
        <f>IF(JURNAL!G641=$D$8,JURNAL!I641,0)</f>
        <v>0</v>
      </c>
      <c r="G643" s="16">
        <f>IF(JURNAL!J641=$D$8,JURNAL!L641,0)</f>
        <v>0</v>
      </c>
      <c r="H643" s="16">
        <f t="shared" si="10"/>
        <v>0</v>
      </c>
      <c r="I643" s="221"/>
    </row>
    <row r="644" spans="2:9" s="218" customFormat="1" ht="11.25" hidden="1" customHeight="1" x14ac:dyDescent="0.2">
      <c r="B644" s="220"/>
      <c r="C644" s="216" t="str">
        <f>IF(F644-G644&lt;&gt;0,JURNAL!C642,"")</f>
        <v/>
      </c>
      <c r="D644" s="217" t="str">
        <f>IF(F644-G644&lt;&gt;0,JURNAL!E642,"")</f>
        <v/>
      </c>
      <c r="E644" s="15" t="str">
        <f>IF(F644-G644&lt;&gt;0,JURNAL!F642,"")</f>
        <v/>
      </c>
      <c r="F644" s="16">
        <f>IF(JURNAL!G642=$D$8,JURNAL!I642,0)</f>
        <v>0</v>
      </c>
      <c r="G644" s="16">
        <f>IF(JURNAL!J642=$D$8,JURNAL!L642,0)</f>
        <v>0</v>
      </c>
      <c r="H644" s="16">
        <f t="shared" si="10"/>
        <v>0</v>
      </c>
      <c r="I644" s="221"/>
    </row>
    <row r="645" spans="2:9" s="218" customFormat="1" ht="11.25" hidden="1" customHeight="1" x14ac:dyDescent="0.2">
      <c r="B645" s="220"/>
      <c r="C645" s="216" t="str">
        <f>IF(F645-G645&lt;&gt;0,JURNAL!C643,"")</f>
        <v/>
      </c>
      <c r="D645" s="217" t="str">
        <f>IF(F645-G645&lt;&gt;0,JURNAL!E643,"")</f>
        <v/>
      </c>
      <c r="E645" s="15" t="str">
        <f>IF(F645-G645&lt;&gt;0,JURNAL!F643,"")</f>
        <v/>
      </c>
      <c r="F645" s="16">
        <f>IF(JURNAL!G643=$D$8,JURNAL!I643,0)</f>
        <v>0</v>
      </c>
      <c r="G645" s="16">
        <f>IF(JURNAL!J643=$D$8,JURNAL!L643,0)</f>
        <v>0</v>
      </c>
      <c r="H645" s="16">
        <f t="shared" si="10"/>
        <v>0</v>
      </c>
      <c r="I645" s="221"/>
    </row>
    <row r="646" spans="2:9" s="218" customFormat="1" ht="11.25" hidden="1" customHeight="1" x14ac:dyDescent="0.2">
      <c r="B646" s="220"/>
      <c r="C646" s="216" t="str">
        <f>IF(F646-G646&lt;&gt;0,JURNAL!C644,"")</f>
        <v/>
      </c>
      <c r="D646" s="217" t="str">
        <f>IF(F646-G646&lt;&gt;0,JURNAL!E644,"")</f>
        <v/>
      </c>
      <c r="E646" s="15" t="str">
        <f>IF(F646-G646&lt;&gt;0,JURNAL!F644,"")</f>
        <v/>
      </c>
      <c r="F646" s="16">
        <f>IF(JURNAL!G644=$D$8,JURNAL!I644,0)</f>
        <v>0</v>
      </c>
      <c r="G646" s="16">
        <f>IF(JURNAL!J644=$D$8,JURNAL!L644,0)</f>
        <v>0</v>
      </c>
      <c r="H646" s="16">
        <f t="shared" si="10"/>
        <v>0</v>
      </c>
      <c r="I646" s="221"/>
    </row>
    <row r="647" spans="2:9" s="218" customFormat="1" ht="11.25" hidden="1" customHeight="1" x14ac:dyDescent="0.2">
      <c r="B647" s="220"/>
      <c r="C647" s="216" t="str">
        <f>IF(F647-G647&lt;&gt;0,JURNAL!C645,"")</f>
        <v/>
      </c>
      <c r="D647" s="217" t="str">
        <f>IF(F647-G647&lt;&gt;0,JURNAL!E645,"")</f>
        <v/>
      </c>
      <c r="E647" s="15" t="str">
        <f>IF(F647-G647&lt;&gt;0,JURNAL!F645,"")</f>
        <v/>
      </c>
      <c r="F647" s="16">
        <f>IF(JURNAL!G645=$D$8,JURNAL!I645,0)</f>
        <v>0</v>
      </c>
      <c r="G647" s="16">
        <f>IF(JURNAL!J645=$D$8,JURNAL!L645,0)</f>
        <v>0</v>
      </c>
      <c r="H647" s="16">
        <f t="shared" si="10"/>
        <v>0</v>
      </c>
      <c r="I647" s="221"/>
    </row>
    <row r="648" spans="2:9" s="218" customFormat="1" ht="11.25" hidden="1" customHeight="1" x14ac:dyDescent="0.2">
      <c r="B648" s="220"/>
      <c r="C648" s="216" t="str">
        <f>IF(F648-G648&lt;&gt;0,JURNAL!C646,"")</f>
        <v/>
      </c>
      <c r="D648" s="217" t="str">
        <f>IF(F648-G648&lt;&gt;0,JURNAL!E646,"")</f>
        <v/>
      </c>
      <c r="E648" s="15" t="str">
        <f>IF(F648-G648&lt;&gt;0,JURNAL!F646,"")</f>
        <v/>
      </c>
      <c r="F648" s="16">
        <f>IF(JURNAL!G646=$D$8,JURNAL!I646,0)</f>
        <v>0</v>
      </c>
      <c r="G648" s="16">
        <f>IF(JURNAL!J646=$D$8,JURNAL!L646,0)</f>
        <v>0</v>
      </c>
      <c r="H648" s="16">
        <f t="shared" si="10"/>
        <v>0</v>
      </c>
      <c r="I648" s="221"/>
    </row>
    <row r="649" spans="2:9" s="218" customFormat="1" ht="11.25" hidden="1" customHeight="1" x14ac:dyDescent="0.2">
      <c r="B649" s="220"/>
      <c r="C649" s="216" t="str">
        <f>IF(F649-G649&lt;&gt;0,JURNAL!C647,"")</f>
        <v/>
      </c>
      <c r="D649" s="217" t="str">
        <f>IF(F649-G649&lt;&gt;0,JURNAL!E647,"")</f>
        <v/>
      </c>
      <c r="E649" s="15" t="str">
        <f>IF(F649-G649&lt;&gt;0,JURNAL!F647,"")</f>
        <v/>
      </c>
      <c r="F649" s="16">
        <f>IF(JURNAL!G647=$D$8,JURNAL!I647,0)</f>
        <v>0</v>
      </c>
      <c r="G649" s="16">
        <f>IF(JURNAL!J647=$D$8,JURNAL!L647,0)</f>
        <v>0</v>
      </c>
      <c r="H649" s="16">
        <f t="shared" si="10"/>
        <v>0</v>
      </c>
      <c r="I649" s="221"/>
    </row>
    <row r="650" spans="2:9" s="218" customFormat="1" ht="11.25" hidden="1" customHeight="1" x14ac:dyDescent="0.2">
      <c r="B650" s="220"/>
      <c r="C650" s="216" t="str">
        <f>IF(F650-G650&lt;&gt;0,JURNAL!C648,"")</f>
        <v/>
      </c>
      <c r="D650" s="217" t="str">
        <f>IF(F650-G650&lt;&gt;0,JURNAL!E648,"")</f>
        <v/>
      </c>
      <c r="E650" s="15" t="str">
        <f>IF(F650-G650&lt;&gt;0,JURNAL!F648,"")</f>
        <v/>
      </c>
      <c r="F650" s="16">
        <f>IF(JURNAL!G648=$D$8,JURNAL!I648,0)</f>
        <v>0</v>
      </c>
      <c r="G650" s="16">
        <f>IF(JURNAL!J648=$D$8,JURNAL!L648,0)</f>
        <v>0</v>
      </c>
      <c r="H650" s="16">
        <f t="shared" si="10"/>
        <v>0</v>
      </c>
      <c r="I650" s="221"/>
    </row>
    <row r="651" spans="2:9" s="218" customFormat="1" ht="11.25" hidden="1" customHeight="1" x14ac:dyDescent="0.2">
      <c r="B651" s="220"/>
      <c r="C651" s="216" t="str">
        <f>IF(F651-G651&lt;&gt;0,JURNAL!C649,"")</f>
        <v/>
      </c>
      <c r="D651" s="217" t="str">
        <f>IF(F651-G651&lt;&gt;0,JURNAL!E649,"")</f>
        <v/>
      </c>
      <c r="E651" s="15" t="str">
        <f>IF(F651-G651&lt;&gt;0,JURNAL!F649,"")</f>
        <v/>
      </c>
      <c r="F651" s="16">
        <f>IF(JURNAL!G649=$D$8,JURNAL!I649,0)</f>
        <v>0</v>
      </c>
      <c r="G651" s="16">
        <f>IF(JURNAL!J649=$D$8,JURNAL!L649,0)</f>
        <v>0</v>
      </c>
      <c r="H651" s="16">
        <f t="shared" si="10"/>
        <v>0</v>
      </c>
      <c r="I651" s="221"/>
    </row>
    <row r="652" spans="2:9" s="218" customFormat="1" ht="11.25" hidden="1" customHeight="1" x14ac:dyDescent="0.2">
      <c r="B652" s="220"/>
      <c r="C652" s="216" t="str">
        <f>IF(F652-G652&lt;&gt;0,JURNAL!C650,"")</f>
        <v/>
      </c>
      <c r="D652" s="217" t="str">
        <f>IF(F652-G652&lt;&gt;0,JURNAL!E650,"")</f>
        <v/>
      </c>
      <c r="E652" s="15" t="str">
        <f>IF(F652-G652&lt;&gt;0,JURNAL!F650,"")</f>
        <v/>
      </c>
      <c r="F652" s="16">
        <f>IF(JURNAL!G650=$D$8,JURNAL!I650,0)</f>
        <v>0</v>
      </c>
      <c r="G652" s="16">
        <f>IF(JURNAL!J650=$D$8,JURNAL!L650,0)</f>
        <v>0</v>
      </c>
      <c r="H652" s="16">
        <f t="shared" si="10"/>
        <v>0</v>
      </c>
      <c r="I652" s="221"/>
    </row>
    <row r="653" spans="2:9" s="218" customFormat="1" ht="11.25" hidden="1" customHeight="1" x14ac:dyDescent="0.2">
      <c r="B653" s="220"/>
      <c r="C653" s="216" t="str">
        <f>IF(F653-G653&lt;&gt;0,JURNAL!C651,"")</f>
        <v/>
      </c>
      <c r="D653" s="217" t="str">
        <f>IF(F653-G653&lt;&gt;0,JURNAL!E651,"")</f>
        <v/>
      </c>
      <c r="E653" s="15" t="str">
        <f>IF(F653-G653&lt;&gt;0,JURNAL!F651,"")</f>
        <v/>
      </c>
      <c r="F653" s="16">
        <f>IF(JURNAL!G651=$D$8,JURNAL!I651,0)</f>
        <v>0</v>
      </c>
      <c r="G653" s="16">
        <f>IF(JURNAL!J651=$D$8,JURNAL!L651,0)</f>
        <v>0</v>
      </c>
      <c r="H653" s="16">
        <f t="shared" si="10"/>
        <v>0</v>
      </c>
      <c r="I653" s="221"/>
    </row>
    <row r="654" spans="2:9" s="218" customFormat="1" ht="11.25" hidden="1" customHeight="1" x14ac:dyDescent="0.2">
      <c r="B654" s="220"/>
      <c r="C654" s="216" t="str">
        <f>IF(F654-G654&lt;&gt;0,JURNAL!C652,"")</f>
        <v/>
      </c>
      <c r="D654" s="217" t="str">
        <f>IF(F654-G654&lt;&gt;0,JURNAL!E652,"")</f>
        <v/>
      </c>
      <c r="E654" s="15" t="str">
        <f>IF(F654-G654&lt;&gt;0,JURNAL!F652,"")</f>
        <v/>
      </c>
      <c r="F654" s="16">
        <f>IF(JURNAL!G652=$D$8,JURNAL!I652,0)</f>
        <v>0</v>
      </c>
      <c r="G654" s="16">
        <f>IF(JURNAL!J652=$D$8,JURNAL!L652,0)</f>
        <v>0</v>
      </c>
      <c r="H654" s="16">
        <f t="shared" si="10"/>
        <v>0</v>
      </c>
      <c r="I654" s="221"/>
    </row>
    <row r="655" spans="2:9" s="218" customFormat="1" ht="11.25" hidden="1" customHeight="1" x14ac:dyDescent="0.2">
      <c r="B655" s="220"/>
      <c r="C655" s="216" t="str">
        <f>IF(F655-G655&lt;&gt;0,JURNAL!C653,"")</f>
        <v/>
      </c>
      <c r="D655" s="217" t="str">
        <f>IF(F655-G655&lt;&gt;0,JURNAL!E653,"")</f>
        <v/>
      </c>
      <c r="E655" s="15" t="str">
        <f>IF(F655-G655&lt;&gt;0,JURNAL!F653,"")</f>
        <v/>
      </c>
      <c r="F655" s="16">
        <f>IF(JURNAL!G653=$D$8,JURNAL!I653,0)</f>
        <v>0</v>
      </c>
      <c r="G655" s="16">
        <f>IF(JURNAL!J653=$D$8,JURNAL!L653,0)</f>
        <v>0</v>
      </c>
      <c r="H655" s="16">
        <f t="shared" si="10"/>
        <v>0</v>
      </c>
      <c r="I655" s="221"/>
    </row>
    <row r="656" spans="2:9" s="218" customFormat="1" ht="11.25" hidden="1" customHeight="1" x14ac:dyDescent="0.2">
      <c r="B656" s="220"/>
      <c r="C656" s="216" t="str">
        <f>IF(F656-G656&lt;&gt;0,JURNAL!C654,"")</f>
        <v/>
      </c>
      <c r="D656" s="217" t="str">
        <f>IF(F656-G656&lt;&gt;0,JURNAL!E654,"")</f>
        <v/>
      </c>
      <c r="E656" s="15" t="str">
        <f>IF(F656-G656&lt;&gt;0,JURNAL!F654,"")</f>
        <v/>
      </c>
      <c r="F656" s="16">
        <f>IF(JURNAL!G654=$D$8,JURNAL!I654,0)</f>
        <v>0</v>
      </c>
      <c r="G656" s="16">
        <f>IF(JURNAL!J654=$D$8,JURNAL!L654,0)</f>
        <v>0</v>
      </c>
      <c r="H656" s="16">
        <f t="shared" ref="H656:H719" si="11">IF(OR(LEFT($D$8,1)="1",LEFT($D$8,1)="5"),(H655+F656-G656),(H655+G656-F656))</f>
        <v>0</v>
      </c>
      <c r="I656" s="221"/>
    </row>
    <row r="657" spans="2:9" s="218" customFormat="1" ht="11.25" hidden="1" customHeight="1" x14ac:dyDescent="0.2">
      <c r="B657" s="220"/>
      <c r="C657" s="216" t="str">
        <f>IF(F657-G657&lt;&gt;0,JURNAL!C655,"")</f>
        <v/>
      </c>
      <c r="D657" s="217" t="str">
        <f>IF(F657-G657&lt;&gt;0,JURNAL!E655,"")</f>
        <v/>
      </c>
      <c r="E657" s="15" t="str">
        <f>IF(F657-G657&lt;&gt;0,JURNAL!F655,"")</f>
        <v/>
      </c>
      <c r="F657" s="16">
        <f>IF(JURNAL!G655=$D$8,JURNAL!I655,0)</f>
        <v>0</v>
      </c>
      <c r="G657" s="16">
        <f>IF(JURNAL!J655=$D$8,JURNAL!L655,0)</f>
        <v>0</v>
      </c>
      <c r="H657" s="16">
        <f t="shared" si="11"/>
        <v>0</v>
      </c>
      <c r="I657" s="221"/>
    </row>
    <row r="658" spans="2:9" s="218" customFormat="1" ht="11.25" hidden="1" customHeight="1" x14ac:dyDescent="0.2">
      <c r="B658" s="220"/>
      <c r="C658" s="216" t="str">
        <f>IF(F658-G658&lt;&gt;0,JURNAL!C656,"")</f>
        <v/>
      </c>
      <c r="D658" s="217" t="str">
        <f>IF(F658-G658&lt;&gt;0,JURNAL!E656,"")</f>
        <v/>
      </c>
      <c r="E658" s="15" t="str">
        <f>IF(F658-G658&lt;&gt;0,JURNAL!F656,"")</f>
        <v/>
      </c>
      <c r="F658" s="16">
        <f>IF(JURNAL!G656=$D$8,JURNAL!I656,0)</f>
        <v>0</v>
      </c>
      <c r="G658" s="16">
        <f>IF(JURNAL!J656=$D$8,JURNAL!L656,0)</f>
        <v>0</v>
      </c>
      <c r="H658" s="16">
        <f t="shared" si="11"/>
        <v>0</v>
      </c>
      <c r="I658" s="221"/>
    </row>
    <row r="659" spans="2:9" s="218" customFormat="1" ht="11.25" hidden="1" customHeight="1" x14ac:dyDescent="0.2">
      <c r="B659" s="220"/>
      <c r="C659" s="216" t="str">
        <f>IF(F659-G659&lt;&gt;0,JURNAL!C657,"")</f>
        <v/>
      </c>
      <c r="D659" s="217" t="str">
        <f>IF(F659-G659&lt;&gt;0,JURNAL!E657,"")</f>
        <v/>
      </c>
      <c r="E659" s="15" t="str">
        <f>IF(F659-G659&lt;&gt;0,JURNAL!F657,"")</f>
        <v/>
      </c>
      <c r="F659" s="16">
        <f>IF(JURNAL!G657=$D$8,JURNAL!I657,0)</f>
        <v>0</v>
      </c>
      <c r="G659" s="16">
        <f>IF(JURNAL!J657=$D$8,JURNAL!L657,0)</f>
        <v>0</v>
      </c>
      <c r="H659" s="16">
        <f t="shared" si="11"/>
        <v>0</v>
      </c>
      <c r="I659" s="221"/>
    </row>
    <row r="660" spans="2:9" s="218" customFormat="1" ht="11.25" hidden="1" customHeight="1" x14ac:dyDescent="0.2">
      <c r="B660" s="220"/>
      <c r="C660" s="216" t="str">
        <f>IF(F660-G660&lt;&gt;0,JURNAL!C658,"")</f>
        <v/>
      </c>
      <c r="D660" s="217" t="str">
        <f>IF(F660-G660&lt;&gt;0,JURNAL!E658,"")</f>
        <v/>
      </c>
      <c r="E660" s="15" t="str">
        <f>IF(F660-G660&lt;&gt;0,JURNAL!F658,"")</f>
        <v/>
      </c>
      <c r="F660" s="16">
        <f>IF(JURNAL!G658=$D$8,JURNAL!I658,0)</f>
        <v>0</v>
      </c>
      <c r="G660" s="16">
        <f>IF(JURNAL!J658=$D$8,JURNAL!L658,0)</f>
        <v>0</v>
      </c>
      <c r="H660" s="16">
        <f t="shared" si="11"/>
        <v>0</v>
      </c>
      <c r="I660" s="221"/>
    </row>
    <row r="661" spans="2:9" s="218" customFormat="1" ht="11.25" hidden="1" customHeight="1" x14ac:dyDescent="0.2">
      <c r="B661" s="220"/>
      <c r="C661" s="216" t="str">
        <f>IF(F661-G661&lt;&gt;0,JURNAL!C659,"")</f>
        <v/>
      </c>
      <c r="D661" s="217" t="str">
        <f>IF(F661-G661&lt;&gt;0,JURNAL!E659,"")</f>
        <v/>
      </c>
      <c r="E661" s="15" t="str">
        <f>IF(F661-G661&lt;&gt;0,JURNAL!F659,"")</f>
        <v/>
      </c>
      <c r="F661" s="16">
        <f>IF(JURNAL!G659=$D$8,JURNAL!I659,0)</f>
        <v>0</v>
      </c>
      <c r="G661" s="16">
        <f>IF(JURNAL!J659=$D$8,JURNAL!L659,0)</f>
        <v>0</v>
      </c>
      <c r="H661" s="16">
        <f t="shared" si="11"/>
        <v>0</v>
      </c>
      <c r="I661" s="221"/>
    </row>
    <row r="662" spans="2:9" s="218" customFormat="1" ht="11.25" hidden="1" customHeight="1" x14ac:dyDescent="0.2">
      <c r="B662" s="220"/>
      <c r="C662" s="216" t="str">
        <f>IF(F662-G662&lt;&gt;0,JURNAL!C660,"")</f>
        <v/>
      </c>
      <c r="D662" s="217" t="str">
        <f>IF(F662-G662&lt;&gt;0,JURNAL!E660,"")</f>
        <v/>
      </c>
      <c r="E662" s="15" t="str">
        <f>IF(F662-G662&lt;&gt;0,JURNAL!F660,"")</f>
        <v/>
      </c>
      <c r="F662" s="16">
        <f>IF(JURNAL!G660=$D$8,JURNAL!I660,0)</f>
        <v>0</v>
      </c>
      <c r="G662" s="16">
        <f>IF(JURNAL!J660=$D$8,JURNAL!L660,0)</f>
        <v>0</v>
      </c>
      <c r="H662" s="16">
        <f t="shared" si="11"/>
        <v>0</v>
      </c>
      <c r="I662" s="221"/>
    </row>
    <row r="663" spans="2:9" s="218" customFormat="1" ht="11.25" hidden="1" customHeight="1" x14ac:dyDescent="0.2">
      <c r="B663" s="220"/>
      <c r="C663" s="216" t="str">
        <f>IF(F663-G663&lt;&gt;0,JURNAL!C661,"")</f>
        <v/>
      </c>
      <c r="D663" s="217" t="str">
        <f>IF(F663-G663&lt;&gt;0,JURNAL!E661,"")</f>
        <v/>
      </c>
      <c r="E663" s="15" t="str">
        <f>IF(F663-G663&lt;&gt;0,JURNAL!F661,"")</f>
        <v/>
      </c>
      <c r="F663" s="16">
        <f>IF(JURNAL!G661=$D$8,JURNAL!I661,0)</f>
        <v>0</v>
      </c>
      <c r="G663" s="16">
        <f>IF(JURNAL!J661=$D$8,JURNAL!L661,0)</f>
        <v>0</v>
      </c>
      <c r="H663" s="16">
        <f t="shared" si="11"/>
        <v>0</v>
      </c>
      <c r="I663" s="221"/>
    </row>
    <row r="664" spans="2:9" s="218" customFormat="1" ht="11.25" hidden="1" customHeight="1" x14ac:dyDescent="0.2">
      <c r="B664" s="220"/>
      <c r="C664" s="216" t="str">
        <f>IF(F664-G664&lt;&gt;0,JURNAL!C662,"")</f>
        <v/>
      </c>
      <c r="D664" s="217" t="str">
        <f>IF(F664-G664&lt;&gt;0,JURNAL!E662,"")</f>
        <v/>
      </c>
      <c r="E664" s="15" t="str">
        <f>IF(F664-G664&lt;&gt;0,JURNAL!F662,"")</f>
        <v/>
      </c>
      <c r="F664" s="16">
        <f>IF(JURNAL!G662=$D$8,JURNAL!I662,0)</f>
        <v>0</v>
      </c>
      <c r="G664" s="16">
        <f>IF(JURNAL!J662=$D$8,JURNAL!L662,0)</f>
        <v>0</v>
      </c>
      <c r="H664" s="16">
        <f t="shared" si="11"/>
        <v>0</v>
      </c>
      <c r="I664" s="221"/>
    </row>
    <row r="665" spans="2:9" s="218" customFormat="1" ht="11.25" hidden="1" customHeight="1" x14ac:dyDescent="0.2">
      <c r="B665" s="220"/>
      <c r="C665" s="216" t="str">
        <f>IF(F665-G665&lt;&gt;0,JURNAL!C663,"")</f>
        <v/>
      </c>
      <c r="D665" s="217" t="str">
        <f>IF(F665-G665&lt;&gt;0,JURNAL!E663,"")</f>
        <v/>
      </c>
      <c r="E665" s="15" t="str">
        <f>IF(F665-G665&lt;&gt;0,JURNAL!F663,"")</f>
        <v/>
      </c>
      <c r="F665" s="16">
        <f>IF(JURNAL!G663=$D$8,JURNAL!I663,0)</f>
        <v>0</v>
      </c>
      <c r="G665" s="16">
        <f>IF(JURNAL!J663=$D$8,JURNAL!L663,0)</f>
        <v>0</v>
      </c>
      <c r="H665" s="16">
        <f t="shared" si="11"/>
        <v>0</v>
      </c>
      <c r="I665" s="221"/>
    </row>
    <row r="666" spans="2:9" s="218" customFormat="1" ht="11.25" hidden="1" customHeight="1" x14ac:dyDescent="0.2">
      <c r="B666" s="220"/>
      <c r="C666" s="216" t="str">
        <f>IF(F666-G666&lt;&gt;0,JURNAL!C664,"")</f>
        <v/>
      </c>
      <c r="D666" s="217" t="str">
        <f>IF(F666-G666&lt;&gt;0,JURNAL!E664,"")</f>
        <v/>
      </c>
      <c r="E666" s="15" t="str">
        <f>IF(F666-G666&lt;&gt;0,JURNAL!F664,"")</f>
        <v/>
      </c>
      <c r="F666" s="16">
        <f>IF(JURNAL!G664=$D$8,JURNAL!I664,0)</f>
        <v>0</v>
      </c>
      <c r="G666" s="16">
        <f>IF(JURNAL!J664=$D$8,JURNAL!L664,0)</f>
        <v>0</v>
      </c>
      <c r="H666" s="16">
        <f t="shared" si="11"/>
        <v>0</v>
      </c>
      <c r="I666" s="221"/>
    </row>
    <row r="667" spans="2:9" s="218" customFormat="1" ht="11.25" hidden="1" customHeight="1" x14ac:dyDescent="0.2">
      <c r="B667" s="220"/>
      <c r="C667" s="216" t="str">
        <f>IF(F667-G667&lt;&gt;0,JURNAL!C665,"")</f>
        <v/>
      </c>
      <c r="D667" s="217" t="str">
        <f>IF(F667-G667&lt;&gt;0,JURNAL!E665,"")</f>
        <v/>
      </c>
      <c r="E667" s="15" t="str">
        <f>IF(F667-G667&lt;&gt;0,JURNAL!F665,"")</f>
        <v/>
      </c>
      <c r="F667" s="16">
        <f>IF(JURNAL!G665=$D$8,JURNAL!I665,0)</f>
        <v>0</v>
      </c>
      <c r="G667" s="16">
        <f>IF(JURNAL!J665=$D$8,JURNAL!L665,0)</f>
        <v>0</v>
      </c>
      <c r="H667" s="16">
        <f t="shared" si="11"/>
        <v>0</v>
      </c>
      <c r="I667" s="221"/>
    </row>
    <row r="668" spans="2:9" s="218" customFormat="1" ht="11.25" hidden="1" customHeight="1" x14ac:dyDescent="0.2">
      <c r="B668" s="220"/>
      <c r="C668" s="216" t="str">
        <f>IF(F668-G668&lt;&gt;0,JURNAL!C666,"")</f>
        <v/>
      </c>
      <c r="D668" s="217" t="str">
        <f>IF(F668-G668&lt;&gt;0,JURNAL!E666,"")</f>
        <v/>
      </c>
      <c r="E668" s="15" t="str">
        <f>IF(F668-G668&lt;&gt;0,JURNAL!F666,"")</f>
        <v/>
      </c>
      <c r="F668" s="16">
        <f>IF(JURNAL!G666=$D$8,JURNAL!I666,0)</f>
        <v>0</v>
      </c>
      <c r="G668" s="16">
        <f>IF(JURNAL!J666=$D$8,JURNAL!L666,0)</f>
        <v>0</v>
      </c>
      <c r="H668" s="16">
        <f t="shared" si="11"/>
        <v>0</v>
      </c>
      <c r="I668" s="221"/>
    </row>
    <row r="669" spans="2:9" s="218" customFormat="1" ht="11.25" hidden="1" customHeight="1" x14ac:dyDescent="0.2">
      <c r="B669" s="220"/>
      <c r="C669" s="216" t="str">
        <f>IF(F669-G669&lt;&gt;0,JURNAL!C667,"")</f>
        <v/>
      </c>
      <c r="D669" s="217" t="str">
        <f>IF(F669-G669&lt;&gt;0,JURNAL!E667,"")</f>
        <v/>
      </c>
      <c r="E669" s="15" t="str">
        <f>IF(F669-G669&lt;&gt;0,JURNAL!F667,"")</f>
        <v/>
      </c>
      <c r="F669" s="16">
        <f>IF(JURNAL!G667=$D$8,JURNAL!I667,0)</f>
        <v>0</v>
      </c>
      <c r="G669" s="16">
        <f>IF(JURNAL!J667=$D$8,JURNAL!L667,0)</f>
        <v>0</v>
      </c>
      <c r="H669" s="16">
        <f t="shared" si="11"/>
        <v>0</v>
      </c>
      <c r="I669" s="221"/>
    </row>
    <row r="670" spans="2:9" s="218" customFormat="1" ht="11.25" hidden="1" customHeight="1" x14ac:dyDescent="0.2">
      <c r="B670" s="220"/>
      <c r="C670" s="216" t="str">
        <f>IF(F670-G670&lt;&gt;0,JURNAL!C668,"")</f>
        <v/>
      </c>
      <c r="D670" s="217" t="str">
        <f>IF(F670-G670&lt;&gt;0,JURNAL!E668,"")</f>
        <v/>
      </c>
      <c r="E670" s="15" t="str">
        <f>IF(F670-G670&lt;&gt;0,JURNAL!F668,"")</f>
        <v/>
      </c>
      <c r="F670" s="16">
        <f>IF(JURNAL!G668=$D$8,JURNAL!I668,0)</f>
        <v>0</v>
      </c>
      <c r="G670" s="16">
        <f>IF(JURNAL!J668=$D$8,JURNAL!L668,0)</f>
        <v>0</v>
      </c>
      <c r="H670" s="16">
        <f t="shared" si="11"/>
        <v>0</v>
      </c>
      <c r="I670" s="221"/>
    </row>
    <row r="671" spans="2:9" s="218" customFormat="1" ht="11.25" hidden="1" customHeight="1" x14ac:dyDescent="0.2">
      <c r="B671" s="220"/>
      <c r="C671" s="216" t="str">
        <f>IF(F671-G671&lt;&gt;0,JURNAL!C669,"")</f>
        <v/>
      </c>
      <c r="D671" s="217" t="str">
        <f>IF(F671-G671&lt;&gt;0,JURNAL!E669,"")</f>
        <v/>
      </c>
      <c r="E671" s="15" t="str">
        <f>IF(F671-G671&lt;&gt;0,JURNAL!F669,"")</f>
        <v/>
      </c>
      <c r="F671" s="16">
        <f>IF(JURNAL!G669=$D$8,JURNAL!I669,0)</f>
        <v>0</v>
      </c>
      <c r="G671" s="16">
        <f>IF(JURNAL!J669=$D$8,JURNAL!L669,0)</f>
        <v>0</v>
      </c>
      <c r="H671" s="16">
        <f t="shared" si="11"/>
        <v>0</v>
      </c>
      <c r="I671" s="221"/>
    </row>
    <row r="672" spans="2:9" s="218" customFormat="1" ht="11.25" hidden="1" customHeight="1" x14ac:dyDescent="0.2">
      <c r="B672" s="220"/>
      <c r="C672" s="216" t="str">
        <f>IF(F672-G672&lt;&gt;0,JURNAL!C670,"")</f>
        <v/>
      </c>
      <c r="D672" s="217" t="str">
        <f>IF(F672-G672&lt;&gt;0,JURNAL!E670,"")</f>
        <v/>
      </c>
      <c r="E672" s="15" t="str">
        <f>IF(F672-G672&lt;&gt;0,JURNAL!F670,"")</f>
        <v/>
      </c>
      <c r="F672" s="16">
        <f>IF(JURNAL!G670=$D$8,JURNAL!I670,0)</f>
        <v>0</v>
      </c>
      <c r="G672" s="16">
        <f>IF(JURNAL!J670=$D$8,JURNAL!L670,0)</f>
        <v>0</v>
      </c>
      <c r="H672" s="16">
        <f t="shared" si="11"/>
        <v>0</v>
      </c>
      <c r="I672" s="221"/>
    </row>
    <row r="673" spans="2:9" s="218" customFormat="1" ht="11.25" hidden="1" customHeight="1" x14ac:dyDescent="0.2">
      <c r="B673" s="220"/>
      <c r="C673" s="216" t="str">
        <f>IF(F673-G673&lt;&gt;0,JURNAL!C671,"")</f>
        <v/>
      </c>
      <c r="D673" s="217" t="str">
        <f>IF(F673-G673&lt;&gt;0,JURNAL!E671,"")</f>
        <v/>
      </c>
      <c r="E673" s="15" t="str">
        <f>IF(F673-G673&lt;&gt;0,JURNAL!F671,"")</f>
        <v/>
      </c>
      <c r="F673" s="16">
        <f>IF(JURNAL!G671=$D$8,JURNAL!I671,0)</f>
        <v>0</v>
      </c>
      <c r="G673" s="16">
        <f>IF(JURNAL!J671=$D$8,JURNAL!L671,0)</f>
        <v>0</v>
      </c>
      <c r="H673" s="16">
        <f t="shared" si="11"/>
        <v>0</v>
      </c>
      <c r="I673" s="221"/>
    </row>
    <row r="674" spans="2:9" s="218" customFormat="1" ht="11.25" hidden="1" customHeight="1" x14ac:dyDescent="0.2">
      <c r="B674" s="220"/>
      <c r="C674" s="216" t="str">
        <f>IF(F674-G674&lt;&gt;0,JURNAL!C672,"")</f>
        <v/>
      </c>
      <c r="D674" s="217" t="str">
        <f>IF(F674-G674&lt;&gt;0,JURNAL!E672,"")</f>
        <v/>
      </c>
      <c r="E674" s="15" t="str">
        <f>IF(F674-G674&lt;&gt;0,JURNAL!F672,"")</f>
        <v/>
      </c>
      <c r="F674" s="16">
        <f>IF(JURNAL!G672=$D$8,JURNAL!I672,0)</f>
        <v>0</v>
      </c>
      <c r="G674" s="16">
        <f>IF(JURNAL!J672=$D$8,JURNAL!L672,0)</f>
        <v>0</v>
      </c>
      <c r="H674" s="16">
        <f t="shared" si="11"/>
        <v>0</v>
      </c>
      <c r="I674" s="221"/>
    </row>
    <row r="675" spans="2:9" s="218" customFormat="1" ht="11.25" hidden="1" customHeight="1" x14ac:dyDescent="0.2">
      <c r="B675" s="220"/>
      <c r="C675" s="216" t="str">
        <f>IF(F675-G675&lt;&gt;0,JURNAL!C673,"")</f>
        <v/>
      </c>
      <c r="D675" s="217" t="str">
        <f>IF(F675-G675&lt;&gt;0,JURNAL!E673,"")</f>
        <v/>
      </c>
      <c r="E675" s="15" t="str">
        <f>IF(F675-G675&lt;&gt;0,JURNAL!F673,"")</f>
        <v/>
      </c>
      <c r="F675" s="16">
        <f>IF(JURNAL!G673=$D$8,JURNAL!I673,0)</f>
        <v>0</v>
      </c>
      <c r="G675" s="16">
        <f>IF(JURNAL!J673=$D$8,JURNAL!L673,0)</f>
        <v>0</v>
      </c>
      <c r="H675" s="16">
        <f t="shared" si="11"/>
        <v>0</v>
      </c>
      <c r="I675" s="221"/>
    </row>
    <row r="676" spans="2:9" s="218" customFormat="1" ht="11.25" hidden="1" customHeight="1" x14ac:dyDescent="0.2">
      <c r="B676" s="220"/>
      <c r="C676" s="216" t="str">
        <f>IF(F676-G676&lt;&gt;0,JURNAL!C674,"")</f>
        <v/>
      </c>
      <c r="D676" s="217" t="str">
        <f>IF(F676-G676&lt;&gt;0,JURNAL!E674,"")</f>
        <v/>
      </c>
      <c r="E676" s="15" t="str">
        <f>IF(F676-G676&lt;&gt;0,JURNAL!F674,"")</f>
        <v/>
      </c>
      <c r="F676" s="16">
        <f>IF(JURNAL!G674=$D$8,JURNAL!I674,0)</f>
        <v>0</v>
      </c>
      <c r="G676" s="16">
        <f>IF(JURNAL!J674=$D$8,JURNAL!L674,0)</f>
        <v>0</v>
      </c>
      <c r="H676" s="16">
        <f t="shared" si="11"/>
        <v>0</v>
      </c>
      <c r="I676" s="221"/>
    </row>
    <row r="677" spans="2:9" s="218" customFormat="1" ht="11.25" hidden="1" customHeight="1" x14ac:dyDescent="0.2">
      <c r="B677" s="220"/>
      <c r="C677" s="216" t="str">
        <f>IF(F677-G677&lt;&gt;0,JURNAL!C675,"")</f>
        <v/>
      </c>
      <c r="D677" s="217" t="str">
        <f>IF(F677-G677&lt;&gt;0,JURNAL!E675,"")</f>
        <v/>
      </c>
      <c r="E677" s="15" t="str">
        <f>IF(F677-G677&lt;&gt;0,JURNAL!F675,"")</f>
        <v/>
      </c>
      <c r="F677" s="16">
        <f>IF(JURNAL!G675=$D$8,JURNAL!I675,0)</f>
        <v>0</v>
      </c>
      <c r="G677" s="16">
        <f>IF(JURNAL!J675=$D$8,JURNAL!L675,0)</f>
        <v>0</v>
      </c>
      <c r="H677" s="16">
        <f t="shared" si="11"/>
        <v>0</v>
      </c>
      <c r="I677" s="221"/>
    </row>
    <row r="678" spans="2:9" s="218" customFormat="1" ht="11.25" hidden="1" customHeight="1" x14ac:dyDescent="0.2">
      <c r="B678" s="220"/>
      <c r="C678" s="216" t="str">
        <f>IF(F678-G678&lt;&gt;0,JURNAL!C676,"")</f>
        <v/>
      </c>
      <c r="D678" s="217" t="str">
        <f>IF(F678-G678&lt;&gt;0,JURNAL!E676,"")</f>
        <v/>
      </c>
      <c r="E678" s="15" t="str">
        <f>IF(F678-G678&lt;&gt;0,JURNAL!F676,"")</f>
        <v/>
      </c>
      <c r="F678" s="16">
        <f>IF(JURNAL!G676=$D$8,JURNAL!I676,0)</f>
        <v>0</v>
      </c>
      <c r="G678" s="16">
        <f>IF(JURNAL!J676=$D$8,JURNAL!L676,0)</f>
        <v>0</v>
      </c>
      <c r="H678" s="16">
        <f t="shared" si="11"/>
        <v>0</v>
      </c>
      <c r="I678" s="221"/>
    </row>
    <row r="679" spans="2:9" s="218" customFormat="1" ht="11.25" hidden="1" customHeight="1" x14ac:dyDescent="0.2">
      <c r="B679" s="220"/>
      <c r="C679" s="216" t="str">
        <f>IF(F679-G679&lt;&gt;0,JURNAL!C677,"")</f>
        <v/>
      </c>
      <c r="D679" s="217" t="str">
        <f>IF(F679-G679&lt;&gt;0,JURNAL!E677,"")</f>
        <v/>
      </c>
      <c r="E679" s="15" t="str">
        <f>IF(F679-G679&lt;&gt;0,JURNAL!F677,"")</f>
        <v/>
      </c>
      <c r="F679" s="16">
        <f>IF(JURNAL!G677=$D$8,JURNAL!I677,0)</f>
        <v>0</v>
      </c>
      <c r="G679" s="16">
        <f>IF(JURNAL!J677=$D$8,JURNAL!L677,0)</f>
        <v>0</v>
      </c>
      <c r="H679" s="16">
        <f t="shared" si="11"/>
        <v>0</v>
      </c>
      <c r="I679" s="221"/>
    </row>
    <row r="680" spans="2:9" s="218" customFormat="1" ht="11.25" hidden="1" customHeight="1" x14ac:dyDescent="0.2">
      <c r="B680" s="220"/>
      <c r="C680" s="216" t="str">
        <f>IF(F680-G680&lt;&gt;0,JURNAL!C678,"")</f>
        <v/>
      </c>
      <c r="D680" s="217" t="str">
        <f>IF(F680-G680&lt;&gt;0,JURNAL!E678,"")</f>
        <v/>
      </c>
      <c r="E680" s="15" t="str">
        <f>IF(F680-G680&lt;&gt;0,JURNAL!F678,"")</f>
        <v/>
      </c>
      <c r="F680" s="16">
        <f>IF(JURNAL!G678=$D$8,JURNAL!I678,0)</f>
        <v>0</v>
      </c>
      <c r="G680" s="16">
        <f>IF(JURNAL!J678=$D$8,JURNAL!L678,0)</f>
        <v>0</v>
      </c>
      <c r="H680" s="16">
        <f t="shared" si="11"/>
        <v>0</v>
      </c>
      <c r="I680" s="221"/>
    </row>
    <row r="681" spans="2:9" s="218" customFormat="1" ht="11.25" hidden="1" customHeight="1" x14ac:dyDescent="0.2">
      <c r="B681" s="220"/>
      <c r="C681" s="216" t="str">
        <f>IF(F681-G681&lt;&gt;0,JURNAL!C679,"")</f>
        <v/>
      </c>
      <c r="D681" s="217" t="str">
        <f>IF(F681-G681&lt;&gt;0,JURNAL!E679,"")</f>
        <v/>
      </c>
      <c r="E681" s="15" t="str">
        <f>IF(F681-G681&lt;&gt;0,JURNAL!F679,"")</f>
        <v/>
      </c>
      <c r="F681" s="16">
        <f>IF(JURNAL!G679=$D$8,JURNAL!I679,0)</f>
        <v>0</v>
      </c>
      <c r="G681" s="16">
        <f>IF(JURNAL!J679=$D$8,JURNAL!L679,0)</f>
        <v>0</v>
      </c>
      <c r="H681" s="16">
        <f t="shared" si="11"/>
        <v>0</v>
      </c>
      <c r="I681" s="221"/>
    </row>
    <row r="682" spans="2:9" s="218" customFormat="1" ht="11.25" hidden="1" customHeight="1" x14ac:dyDescent="0.2">
      <c r="B682" s="220"/>
      <c r="C682" s="216" t="str">
        <f>IF(F682-G682&lt;&gt;0,JURNAL!C680,"")</f>
        <v/>
      </c>
      <c r="D682" s="217" t="str">
        <f>IF(F682-G682&lt;&gt;0,JURNAL!E680,"")</f>
        <v/>
      </c>
      <c r="E682" s="15" t="str">
        <f>IF(F682-G682&lt;&gt;0,JURNAL!F680,"")</f>
        <v/>
      </c>
      <c r="F682" s="16">
        <f>IF(JURNAL!G680=$D$8,JURNAL!I680,0)</f>
        <v>0</v>
      </c>
      <c r="G682" s="16">
        <f>IF(JURNAL!J680=$D$8,JURNAL!L680,0)</f>
        <v>0</v>
      </c>
      <c r="H682" s="16">
        <f t="shared" si="11"/>
        <v>0</v>
      </c>
      <c r="I682" s="221"/>
    </row>
    <row r="683" spans="2:9" s="218" customFormat="1" ht="11.25" hidden="1" customHeight="1" x14ac:dyDescent="0.2">
      <c r="B683" s="220"/>
      <c r="C683" s="216" t="str">
        <f>IF(F683-G683&lt;&gt;0,JURNAL!C681,"")</f>
        <v/>
      </c>
      <c r="D683" s="217" t="str">
        <f>IF(F683-G683&lt;&gt;0,JURNAL!E681,"")</f>
        <v/>
      </c>
      <c r="E683" s="15" t="str">
        <f>IF(F683-G683&lt;&gt;0,JURNAL!F681,"")</f>
        <v/>
      </c>
      <c r="F683" s="16">
        <f>IF(JURNAL!G681=$D$8,JURNAL!I681,0)</f>
        <v>0</v>
      </c>
      <c r="G683" s="16">
        <f>IF(JURNAL!J681=$D$8,JURNAL!L681,0)</f>
        <v>0</v>
      </c>
      <c r="H683" s="16">
        <f t="shared" si="11"/>
        <v>0</v>
      </c>
      <c r="I683" s="221"/>
    </row>
    <row r="684" spans="2:9" s="218" customFormat="1" ht="11.25" hidden="1" customHeight="1" x14ac:dyDescent="0.2">
      <c r="B684" s="220"/>
      <c r="C684" s="216" t="str">
        <f>IF(F684-G684&lt;&gt;0,JURNAL!C682,"")</f>
        <v/>
      </c>
      <c r="D684" s="217" t="str">
        <f>IF(F684-G684&lt;&gt;0,JURNAL!E682,"")</f>
        <v/>
      </c>
      <c r="E684" s="15" t="str">
        <f>IF(F684-G684&lt;&gt;0,JURNAL!F682,"")</f>
        <v/>
      </c>
      <c r="F684" s="16">
        <f>IF(JURNAL!G682=$D$8,JURNAL!I682,0)</f>
        <v>0</v>
      </c>
      <c r="G684" s="16">
        <f>IF(JURNAL!J682=$D$8,JURNAL!L682,0)</f>
        <v>0</v>
      </c>
      <c r="H684" s="16">
        <f t="shared" si="11"/>
        <v>0</v>
      </c>
      <c r="I684" s="221"/>
    </row>
    <row r="685" spans="2:9" s="218" customFormat="1" ht="11.25" hidden="1" customHeight="1" x14ac:dyDescent="0.2">
      <c r="B685" s="220"/>
      <c r="C685" s="216" t="str">
        <f>IF(F685-G685&lt;&gt;0,JURNAL!C683,"")</f>
        <v/>
      </c>
      <c r="D685" s="217" t="str">
        <f>IF(F685-G685&lt;&gt;0,JURNAL!E683,"")</f>
        <v/>
      </c>
      <c r="E685" s="15" t="str">
        <f>IF(F685-G685&lt;&gt;0,JURNAL!F683,"")</f>
        <v/>
      </c>
      <c r="F685" s="16">
        <f>IF(JURNAL!G683=$D$8,JURNAL!I683,0)</f>
        <v>0</v>
      </c>
      <c r="G685" s="16">
        <f>IF(JURNAL!J683=$D$8,JURNAL!L683,0)</f>
        <v>0</v>
      </c>
      <c r="H685" s="16">
        <f t="shared" si="11"/>
        <v>0</v>
      </c>
      <c r="I685" s="221"/>
    </row>
    <row r="686" spans="2:9" s="218" customFormat="1" ht="11.25" hidden="1" customHeight="1" x14ac:dyDescent="0.2">
      <c r="B686" s="220"/>
      <c r="C686" s="216" t="str">
        <f>IF(F686-G686&lt;&gt;0,JURNAL!C684,"")</f>
        <v/>
      </c>
      <c r="D686" s="217" t="str">
        <f>IF(F686-G686&lt;&gt;0,JURNAL!E684,"")</f>
        <v/>
      </c>
      <c r="E686" s="15" t="str">
        <f>IF(F686-G686&lt;&gt;0,JURNAL!F684,"")</f>
        <v/>
      </c>
      <c r="F686" s="16">
        <f>IF(JURNAL!G684=$D$8,JURNAL!I684,0)</f>
        <v>0</v>
      </c>
      <c r="G686" s="16">
        <f>IF(JURNAL!J684=$D$8,JURNAL!L684,0)</f>
        <v>0</v>
      </c>
      <c r="H686" s="16">
        <f t="shared" si="11"/>
        <v>0</v>
      </c>
      <c r="I686" s="221"/>
    </row>
    <row r="687" spans="2:9" s="218" customFormat="1" ht="11.25" hidden="1" customHeight="1" x14ac:dyDescent="0.2">
      <c r="B687" s="220"/>
      <c r="C687" s="216" t="str">
        <f>IF(F687-G687&lt;&gt;0,JURNAL!C685,"")</f>
        <v/>
      </c>
      <c r="D687" s="217" t="str">
        <f>IF(F687-G687&lt;&gt;0,JURNAL!E685,"")</f>
        <v/>
      </c>
      <c r="E687" s="15" t="str">
        <f>IF(F687-G687&lt;&gt;0,JURNAL!F685,"")</f>
        <v/>
      </c>
      <c r="F687" s="16">
        <f>IF(JURNAL!G685=$D$8,JURNAL!I685,0)</f>
        <v>0</v>
      </c>
      <c r="G687" s="16">
        <f>IF(JURNAL!J685=$D$8,JURNAL!L685,0)</f>
        <v>0</v>
      </c>
      <c r="H687" s="16">
        <f t="shared" si="11"/>
        <v>0</v>
      </c>
      <c r="I687" s="221"/>
    </row>
    <row r="688" spans="2:9" s="218" customFormat="1" ht="11.25" hidden="1" customHeight="1" x14ac:dyDescent="0.2">
      <c r="B688" s="220"/>
      <c r="C688" s="216" t="str">
        <f>IF(F688-G688&lt;&gt;0,JURNAL!C686,"")</f>
        <v/>
      </c>
      <c r="D688" s="217" t="str">
        <f>IF(F688-G688&lt;&gt;0,JURNAL!E686,"")</f>
        <v/>
      </c>
      <c r="E688" s="15" t="str">
        <f>IF(F688-G688&lt;&gt;0,JURNAL!F686,"")</f>
        <v/>
      </c>
      <c r="F688" s="16">
        <f>IF(JURNAL!G686=$D$8,JURNAL!I686,0)</f>
        <v>0</v>
      </c>
      <c r="G688" s="16">
        <f>IF(JURNAL!J686=$D$8,JURNAL!L686,0)</f>
        <v>0</v>
      </c>
      <c r="H688" s="16">
        <f t="shared" si="11"/>
        <v>0</v>
      </c>
      <c r="I688" s="221"/>
    </row>
    <row r="689" spans="2:9" s="218" customFormat="1" ht="11.25" hidden="1" customHeight="1" x14ac:dyDescent="0.2">
      <c r="B689" s="220"/>
      <c r="C689" s="216" t="str">
        <f>IF(F689-G689&lt;&gt;0,JURNAL!C687,"")</f>
        <v/>
      </c>
      <c r="D689" s="217" t="str">
        <f>IF(F689-G689&lt;&gt;0,JURNAL!E687,"")</f>
        <v/>
      </c>
      <c r="E689" s="15" t="str">
        <f>IF(F689-G689&lt;&gt;0,JURNAL!F687,"")</f>
        <v/>
      </c>
      <c r="F689" s="16">
        <f>IF(JURNAL!G687=$D$8,JURNAL!I687,0)</f>
        <v>0</v>
      </c>
      <c r="G689" s="16">
        <f>IF(JURNAL!J687=$D$8,JURNAL!L687,0)</f>
        <v>0</v>
      </c>
      <c r="H689" s="16">
        <f t="shared" si="11"/>
        <v>0</v>
      </c>
      <c r="I689" s="221"/>
    </row>
    <row r="690" spans="2:9" s="218" customFormat="1" ht="11.25" hidden="1" customHeight="1" x14ac:dyDescent="0.2">
      <c r="B690" s="220"/>
      <c r="C690" s="216" t="str">
        <f>IF(F690-G690&lt;&gt;0,JURNAL!C688,"")</f>
        <v/>
      </c>
      <c r="D690" s="217" t="str">
        <f>IF(F690-G690&lt;&gt;0,JURNAL!E688,"")</f>
        <v/>
      </c>
      <c r="E690" s="15" t="str">
        <f>IF(F690-G690&lt;&gt;0,JURNAL!F688,"")</f>
        <v/>
      </c>
      <c r="F690" s="16">
        <f>IF(JURNAL!G688=$D$8,JURNAL!I688,0)</f>
        <v>0</v>
      </c>
      <c r="G690" s="16">
        <f>IF(JURNAL!J688=$D$8,JURNAL!L688,0)</f>
        <v>0</v>
      </c>
      <c r="H690" s="16">
        <f t="shared" si="11"/>
        <v>0</v>
      </c>
      <c r="I690" s="221"/>
    </row>
    <row r="691" spans="2:9" s="218" customFormat="1" ht="11.25" hidden="1" customHeight="1" x14ac:dyDescent="0.2">
      <c r="B691" s="220"/>
      <c r="C691" s="216" t="str">
        <f>IF(F691-G691&lt;&gt;0,JURNAL!C689,"")</f>
        <v/>
      </c>
      <c r="D691" s="217" t="str">
        <f>IF(F691-G691&lt;&gt;0,JURNAL!E689,"")</f>
        <v/>
      </c>
      <c r="E691" s="15" t="str">
        <f>IF(F691-G691&lt;&gt;0,JURNAL!F689,"")</f>
        <v/>
      </c>
      <c r="F691" s="16">
        <f>IF(JURNAL!G689=$D$8,JURNAL!I689,0)</f>
        <v>0</v>
      </c>
      <c r="G691" s="16">
        <f>IF(JURNAL!J689=$D$8,JURNAL!L689,0)</f>
        <v>0</v>
      </c>
      <c r="H691" s="16">
        <f t="shared" si="11"/>
        <v>0</v>
      </c>
      <c r="I691" s="221"/>
    </row>
    <row r="692" spans="2:9" s="218" customFormat="1" ht="11.25" hidden="1" customHeight="1" x14ac:dyDescent="0.2">
      <c r="B692" s="220"/>
      <c r="C692" s="216" t="str">
        <f>IF(F692-G692&lt;&gt;0,JURNAL!C690,"")</f>
        <v/>
      </c>
      <c r="D692" s="217" t="str">
        <f>IF(F692-G692&lt;&gt;0,JURNAL!E690,"")</f>
        <v/>
      </c>
      <c r="E692" s="15" t="str">
        <f>IF(F692-G692&lt;&gt;0,JURNAL!F690,"")</f>
        <v/>
      </c>
      <c r="F692" s="16">
        <f>IF(JURNAL!G690=$D$8,JURNAL!I690,0)</f>
        <v>0</v>
      </c>
      <c r="G692" s="16">
        <f>IF(JURNAL!J690=$D$8,JURNAL!L690,0)</f>
        <v>0</v>
      </c>
      <c r="H692" s="16">
        <f t="shared" si="11"/>
        <v>0</v>
      </c>
      <c r="I692" s="221"/>
    </row>
    <row r="693" spans="2:9" s="218" customFormat="1" ht="11.25" hidden="1" customHeight="1" x14ac:dyDescent="0.2">
      <c r="B693" s="220"/>
      <c r="C693" s="216" t="str">
        <f>IF(F693-G693&lt;&gt;0,JURNAL!C691,"")</f>
        <v/>
      </c>
      <c r="D693" s="217" t="str">
        <f>IF(F693-G693&lt;&gt;0,JURNAL!E691,"")</f>
        <v/>
      </c>
      <c r="E693" s="15" t="str">
        <f>IF(F693-G693&lt;&gt;0,JURNAL!F691,"")</f>
        <v/>
      </c>
      <c r="F693" s="16">
        <f>IF(JURNAL!G691=$D$8,JURNAL!I691,0)</f>
        <v>0</v>
      </c>
      <c r="G693" s="16">
        <f>IF(JURNAL!J691=$D$8,JURNAL!L691,0)</f>
        <v>0</v>
      </c>
      <c r="H693" s="16">
        <f t="shared" si="11"/>
        <v>0</v>
      </c>
      <c r="I693" s="221"/>
    </row>
    <row r="694" spans="2:9" s="218" customFormat="1" ht="11.25" hidden="1" customHeight="1" x14ac:dyDescent="0.2">
      <c r="B694" s="220"/>
      <c r="C694" s="216" t="str">
        <f>IF(F694-G694&lt;&gt;0,JURNAL!C692,"")</f>
        <v/>
      </c>
      <c r="D694" s="217" t="str">
        <f>IF(F694-G694&lt;&gt;0,JURNAL!E692,"")</f>
        <v/>
      </c>
      <c r="E694" s="15" t="str">
        <f>IF(F694-G694&lt;&gt;0,JURNAL!F692,"")</f>
        <v/>
      </c>
      <c r="F694" s="16">
        <f>IF(JURNAL!G692=$D$8,JURNAL!I692,0)</f>
        <v>0</v>
      </c>
      <c r="G694" s="16">
        <f>IF(JURNAL!J692=$D$8,JURNAL!L692,0)</f>
        <v>0</v>
      </c>
      <c r="H694" s="16">
        <f t="shared" si="11"/>
        <v>0</v>
      </c>
      <c r="I694" s="221"/>
    </row>
    <row r="695" spans="2:9" s="218" customFormat="1" ht="11.25" hidden="1" customHeight="1" x14ac:dyDescent="0.2">
      <c r="B695" s="220"/>
      <c r="C695" s="216" t="str">
        <f>IF(F695-G695&lt;&gt;0,JURNAL!C693,"")</f>
        <v/>
      </c>
      <c r="D695" s="217" t="str">
        <f>IF(F695-G695&lt;&gt;0,JURNAL!E693,"")</f>
        <v/>
      </c>
      <c r="E695" s="15" t="str">
        <f>IF(F695-G695&lt;&gt;0,JURNAL!F693,"")</f>
        <v/>
      </c>
      <c r="F695" s="16">
        <f>IF(JURNAL!G693=$D$8,JURNAL!I693,0)</f>
        <v>0</v>
      </c>
      <c r="G695" s="16">
        <f>IF(JURNAL!J693=$D$8,JURNAL!L693,0)</f>
        <v>0</v>
      </c>
      <c r="H695" s="16">
        <f t="shared" si="11"/>
        <v>0</v>
      </c>
      <c r="I695" s="221"/>
    </row>
    <row r="696" spans="2:9" s="218" customFormat="1" ht="11.25" hidden="1" customHeight="1" x14ac:dyDescent="0.2">
      <c r="B696" s="220"/>
      <c r="C696" s="216" t="str">
        <f>IF(F696-G696&lt;&gt;0,JURNAL!C694,"")</f>
        <v/>
      </c>
      <c r="D696" s="217" t="str">
        <f>IF(F696-G696&lt;&gt;0,JURNAL!E694,"")</f>
        <v/>
      </c>
      <c r="E696" s="15" t="str">
        <f>IF(F696-G696&lt;&gt;0,JURNAL!F694,"")</f>
        <v/>
      </c>
      <c r="F696" s="16">
        <f>IF(JURNAL!G694=$D$8,JURNAL!I694,0)</f>
        <v>0</v>
      </c>
      <c r="G696" s="16">
        <f>IF(JURNAL!J694=$D$8,JURNAL!L694,0)</f>
        <v>0</v>
      </c>
      <c r="H696" s="16">
        <f t="shared" si="11"/>
        <v>0</v>
      </c>
      <c r="I696" s="221"/>
    </row>
    <row r="697" spans="2:9" s="218" customFormat="1" ht="11.25" hidden="1" customHeight="1" x14ac:dyDescent="0.2">
      <c r="B697" s="220"/>
      <c r="C697" s="216" t="str">
        <f>IF(F697-G697&lt;&gt;0,JURNAL!C695,"")</f>
        <v/>
      </c>
      <c r="D697" s="217" t="str">
        <f>IF(F697-G697&lt;&gt;0,JURNAL!E695,"")</f>
        <v/>
      </c>
      <c r="E697" s="15" t="str">
        <f>IF(F697-G697&lt;&gt;0,JURNAL!F695,"")</f>
        <v/>
      </c>
      <c r="F697" s="16">
        <f>IF(JURNAL!G695=$D$8,JURNAL!I695,0)</f>
        <v>0</v>
      </c>
      <c r="G697" s="16">
        <f>IF(JURNAL!J695=$D$8,JURNAL!L695,0)</f>
        <v>0</v>
      </c>
      <c r="H697" s="16">
        <f t="shared" si="11"/>
        <v>0</v>
      </c>
      <c r="I697" s="221"/>
    </row>
    <row r="698" spans="2:9" s="218" customFormat="1" ht="11.25" hidden="1" customHeight="1" x14ac:dyDescent="0.2">
      <c r="B698" s="220"/>
      <c r="C698" s="216" t="str">
        <f>IF(F698-G698&lt;&gt;0,JURNAL!C696,"")</f>
        <v/>
      </c>
      <c r="D698" s="217" t="str">
        <f>IF(F698-G698&lt;&gt;0,JURNAL!E696,"")</f>
        <v/>
      </c>
      <c r="E698" s="15" t="str">
        <f>IF(F698-G698&lt;&gt;0,JURNAL!F696,"")</f>
        <v/>
      </c>
      <c r="F698" s="16">
        <f>IF(JURNAL!G696=$D$8,JURNAL!I696,0)</f>
        <v>0</v>
      </c>
      <c r="G698" s="16">
        <f>IF(JURNAL!J696=$D$8,JURNAL!L696,0)</f>
        <v>0</v>
      </c>
      <c r="H698" s="16">
        <f t="shared" si="11"/>
        <v>0</v>
      </c>
      <c r="I698" s="221"/>
    </row>
    <row r="699" spans="2:9" s="218" customFormat="1" ht="11.25" hidden="1" customHeight="1" x14ac:dyDescent="0.2">
      <c r="B699" s="220"/>
      <c r="C699" s="216" t="str">
        <f>IF(F699-G699&lt;&gt;0,JURNAL!C697,"")</f>
        <v/>
      </c>
      <c r="D699" s="217" t="str">
        <f>IF(F699-G699&lt;&gt;0,JURNAL!E697,"")</f>
        <v/>
      </c>
      <c r="E699" s="15" t="str">
        <f>IF(F699-G699&lt;&gt;0,JURNAL!F697,"")</f>
        <v/>
      </c>
      <c r="F699" s="16">
        <f>IF(JURNAL!G697=$D$8,JURNAL!I697,0)</f>
        <v>0</v>
      </c>
      <c r="G699" s="16">
        <f>IF(JURNAL!J697=$D$8,JURNAL!L697,0)</f>
        <v>0</v>
      </c>
      <c r="H699" s="16">
        <f t="shared" si="11"/>
        <v>0</v>
      </c>
      <c r="I699" s="221"/>
    </row>
    <row r="700" spans="2:9" s="218" customFormat="1" ht="11.25" hidden="1" customHeight="1" x14ac:dyDescent="0.2">
      <c r="B700" s="220"/>
      <c r="C700" s="216" t="str">
        <f>IF(F700-G700&lt;&gt;0,JURNAL!C698,"")</f>
        <v/>
      </c>
      <c r="D700" s="217" t="str">
        <f>IF(F700-G700&lt;&gt;0,JURNAL!E698,"")</f>
        <v/>
      </c>
      <c r="E700" s="15" t="str">
        <f>IF(F700-G700&lt;&gt;0,JURNAL!F698,"")</f>
        <v/>
      </c>
      <c r="F700" s="16">
        <f>IF(JURNAL!G698=$D$8,JURNAL!I698,0)</f>
        <v>0</v>
      </c>
      <c r="G700" s="16">
        <f>IF(JURNAL!J698=$D$8,JURNAL!L698,0)</f>
        <v>0</v>
      </c>
      <c r="H700" s="16">
        <f t="shared" si="11"/>
        <v>0</v>
      </c>
      <c r="I700" s="221"/>
    </row>
    <row r="701" spans="2:9" s="218" customFormat="1" ht="11.25" hidden="1" customHeight="1" x14ac:dyDescent="0.2">
      <c r="B701" s="220"/>
      <c r="C701" s="216" t="str">
        <f>IF(F701-G701&lt;&gt;0,JURNAL!C699,"")</f>
        <v/>
      </c>
      <c r="D701" s="217" t="str">
        <f>IF(F701-G701&lt;&gt;0,JURNAL!E699,"")</f>
        <v/>
      </c>
      <c r="E701" s="15" t="str">
        <f>IF(F701-G701&lt;&gt;0,JURNAL!F699,"")</f>
        <v/>
      </c>
      <c r="F701" s="16">
        <f>IF(JURNAL!G699=$D$8,JURNAL!I699,0)</f>
        <v>0</v>
      </c>
      <c r="G701" s="16">
        <f>IF(JURNAL!J699=$D$8,JURNAL!L699,0)</f>
        <v>0</v>
      </c>
      <c r="H701" s="16">
        <f t="shared" si="11"/>
        <v>0</v>
      </c>
      <c r="I701" s="221"/>
    </row>
    <row r="702" spans="2:9" s="218" customFormat="1" ht="11.25" hidden="1" customHeight="1" x14ac:dyDescent="0.2">
      <c r="B702" s="220"/>
      <c r="C702" s="216" t="str">
        <f>IF(F702-G702&lt;&gt;0,JURNAL!C700,"")</f>
        <v/>
      </c>
      <c r="D702" s="217" t="str">
        <f>IF(F702-G702&lt;&gt;0,JURNAL!E700,"")</f>
        <v/>
      </c>
      <c r="E702" s="15" t="str">
        <f>IF(F702-G702&lt;&gt;0,JURNAL!F700,"")</f>
        <v/>
      </c>
      <c r="F702" s="16">
        <f>IF(JURNAL!G700=$D$8,JURNAL!I700,0)</f>
        <v>0</v>
      </c>
      <c r="G702" s="16">
        <f>IF(JURNAL!J700=$D$8,JURNAL!L700,0)</f>
        <v>0</v>
      </c>
      <c r="H702" s="16">
        <f t="shared" si="11"/>
        <v>0</v>
      </c>
      <c r="I702" s="221"/>
    </row>
    <row r="703" spans="2:9" s="218" customFormat="1" ht="11.25" hidden="1" customHeight="1" x14ac:dyDescent="0.2">
      <c r="B703" s="220"/>
      <c r="C703" s="216" t="str">
        <f>IF(F703-G703&lt;&gt;0,JURNAL!C701,"")</f>
        <v/>
      </c>
      <c r="D703" s="217" t="str">
        <f>IF(F703-G703&lt;&gt;0,JURNAL!E701,"")</f>
        <v/>
      </c>
      <c r="E703" s="15" t="str">
        <f>IF(F703-G703&lt;&gt;0,JURNAL!F701,"")</f>
        <v/>
      </c>
      <c r="F703" s="16">
        <f>IF(JURNAL!G701=$D$8,JURNAL!I701,0)</f>
        <v>0</v>
      </c>
      <c r="G703" s="16">
        <f>IF(JURNAL!J701=$D$8,JURNAL!L701,0)</f>
        <v>0</v>
      </c>
      <c r="H703" s="16">
        <f t="shared" si="11"/>
        <v>0</v>
      </c>
      <c r="I703" s="221"/>
    </row>
    <row r="704" spans="2:9" s="218" customFormat="1" ht="11.25" hidden="1" customHeight="1" x14ac:dyDescent="0.2">
      <c r="B704" s="220"/>
      <c r="C704" s="216" t="str">
        <f>IF(F704-G704&lt;&gt;0,JURNAL!C702,"")</f>
        <v/>
      </c>
      <c r="D704" s="217" t="str">
        <f>IF(F704-G704&lt;&gt;0,JURNAL!E702,"")</f>
        <v/>
      </c>
      <c r="E704" s="15" t="str">
        <f>IF(F704-G704&lt;&gt;0,JURNAL!F702,"")</f>
        <v/>
      </c>
      <c r="F704" s="16">
        <f>IF(JURNAL!G702=$D$8,JURNAL!I702,0)</f>
        <v>0</v>
      </c>
      <c r="G704" s="16">
        <f>IF(JURNAL!J702=$D$8,JURNAL!L702,0)</f>
        <v>0</v>
      </c>
      <c r="H704" s="16">
        <f t="shared" si="11"/>
        <v>0</v>
      </c>
      <c r="I704" s="221"/>
    </row>
    <row r="705" spans="2:9" s="218" customFormat="1" ht="11.25" hidden="1" customHeight="1" x14ac:dyDescent="0.2">
      <c r="B705" s="220"/>
      <c r="C705" s="216" t="str">
        <f>IF(F705-G705&lt;&gt;0,JURNAL!C703,"")</f>
        <v/>
      </c>
      <c r="D705" s="217" t="str">
        <f>IF(F705-G705&lt;&gt;0,JURNAL!E703,"")</f>
        <v/>
      </c>
      <c r="E705" s="15" t="str">
        <f>IF(F705-G705&lt;&gt;0,JURNAL!F703,"")</f>
        <v/>
      </c>
      <c r="F705" s="16">
        <f>IF(JURNAL!G703=$D$8,JURNAL!I703,0)</f>
        <v>0</v>
      </c>
      <c r="G705" s="16">
        <f>IF(JURNAL!J703=$D$8,JURNAL!L703,0)</f>
        <v>0</v>
      </c>
      <c r="H705" s="16">
        <f t="shared" si="11"/>
        <v>0</v>
      </c>
      <c r="I705" s="221"/>
    </row>
    <row r="706" spans="2:9" s="218" customFormat="1" ht="11.25" hidden="1" customHeight="1" x14ac:dyDescent="0.2">
      <c r="B706" s="220"/>
      <c r="C706" s="216" t="str">
        <f>IF(F706-G706&lt;&gt;0,JURNAL!C704,"")</f>
        <v/>
      </c>
      <c r="D706" s="217" t="str">
        <f>IF(F706-G706&lt;&gt;0,JURNAL!E704,"")</f>
        <v/>
      </c>
      <c r="E706" s="15" t="str">
        <f>IF(F706-G706&lt;&gt;0,JURNAL!F704,"")</f>
        <v/>
      </c>
      <c r="F706" s="16">
        <f>IF(JURNAL!G704=$D$8,JURNAL!I704,0)</f>
        <v>0</v>
      </c>
      <c r="G706" s="16">
        <f>IF(JURNAL!J704=$D$8,JURNAL!L704,0)</f>
        <v>0</v>
      </c>
      <c r="H706" s="16">
        <f t="shared" si="11"/>
        <v>0</v>
      </c>
      <c r="I706" s="221"/>
    </row>
    <row r="707" spans="2:9" s="218" customFormat="1" ht="11.25" hidden="1" customHeight="1" x14ac:dyDescent="0.2">
      <c r="B707" s="220"/>
      <c r="C707" s="216" t="str">
        <f>IF(F707-G707&lt;&gt;0,JURNAL!C705,"")</f>
        <v/>
      </c>
      <c r="D707" s="217" t="str">
        <f>IF(F707-G707&lt;&gt;0,JURNAL!E705,"")</f>
        <v/>
      </c>
      <c r="E707" s="15" t="str">
        <f>IF(F707-G707&lt;&gt;0,JURNAL!F705,"")</f>
        <v/>
      </c>
      <c r="F707" s="16">
        <f>IF(JURNAL!G705=$D$8,JURNAL!I705,0)</f>
        <v>0</v>
      </c>
      <c r="G707" s="16">
        <f>IF(JURNAL!J705=$D$8,JURNAL!L705,0)</f>
        <v>0</v>
      </c>
      <c r="H707" s="16">
        <f t="shared" si="11"/>
        <v>0</v>
      </c>
      <c r="I707" s="221"/>
    </row>
    <row r="708" spans="2:9" s="218" customFormat="1" ht="11.25" hidden="1" customHeight="1" x14ac:dyDescent="0.2">
      <c r="B708" s="220"/>
      <c r="C708" s="216" t="str">
        <f>IF(F708-G708&lt;&gt;0,JURNAL!C706,"")</f>
        <v/>
      </c>
      <c r="D708" s="217" t="str">
        <f>IF(F708-G708&lt;&gt;0,JURNAL!E706,"")</f>
        <v/>
      </c>
      <c r="E708" s="15" t="str">
        <f>IF(F708-G708&lt;&gt;0,JURNAL!F706,"")</f>
        <v/>
      </c>
      <c r="F708" s="16">
        <f>IF(JURNAL!G706=$D$8,JURNAL!I706,0)</f>
        <v>0</v>
      </c>
      <c r="G708" s="16">
        <f>IF(JURNAL!J706=$D$8,JURNAL!L706,0)</f>
        <v>0</v>
      </c>
      <c r="H708" s="16">
        <f t="shared" si="11"/>
        <v>0</v>
      </c>
      <c r="I708" s="221"/>
    </row>
    <row r="709" spans="2:9" s="218" customFormat="1" ht="11.25" hidden="1" customHeight="1" x14ac:dyDescent="0.2">
      <c r="B709" s="220"/>
      <c r="C709" s="216" t="str">
        <f>IF(F709-G709&lt;&gt;0,JURNAL!C707,"")</f>
        <v/>
      </c>
      <c r="D709" s="217" t="str">
        <f>IF(F709-G709&lt;&gt;0,JURNAL!E707,"")</f>
        <v/>
      </c>
      <c r="E709" s="15" t="str">
        <f>IF(F709-G709&lt;&gt;0,JURNAL!F707,"")</f>
        <v/>
      </c>
      <c r="F709" s="16">
        <f>IF(JURNAL!G707=$D$8,JURNAL!I707,0)</f>
        <v>0</v>
      </c>
      <c r="G709" s="16">
        <f>IF(JURNAL!J707=$D$8,JURNAL!L707,0)</f>
        <v>0</v>
      </c>
      <c r="H709" s="16">
        <f t="shared" si="11"/>
        <v>0</v>
      </c>
      <c r="I709" s="221"/>
    </row>
    <row r="710" spans="2:9" s="218" customFormat="1" ht="11.25" hidden="1" customHeight="1" x14ac:dyDescent="0.2">
      <c r="B710" s="220"/>
      <c r="C710" s="216" t="str">
        <f>IF(F710-G710&lt;&gt;0,JURNAL!C708,"")</f>
        <v/>
      </c>
      <c r="D710" s="217" t="str">
        <f>IF(F710-G710&lt;&gt;0,JURNAL!E708,"")</f>
        <v/>
      </c>
      <c r="E710" s="15" t="str">
        <f>IF(F710-G710&lt;&gt;0,JURNAL!F708,"")</f>
        <v/>
      </c>
      <c r="F710" s="16">
        <f>IF(JURNAL!G708=$D$8,JURNAL!I708,0)</f>
        <v>0</v>
      </c>
      <c r="G710" s="16">
        <f>IF(JURNAL!J708=$D$8,JURNAL!L708,0)</f>
        <v>0</v>
      </c>
      <c r="H710" s="16">
        <f t="shared" si="11"/>
        <v>0</v>
      </c>
      <c r="I710" s="221"/>
    </row>
    <row r="711" spans="2:9" s="218" customFormat="1" ht="11.25" hidden="1" customHeight="1" x14ac:dyDescent="0.2">
      <c r="B711" s="220"/>
      <c r="C711" s="216" t="str">
        <f>IF(F711-G711&lt;&gt;0,JURNAL!C709,"")</f>
        <v/>
      </c>
      <c r="D711" s="217" t="str">
        <f>IF(F711-G711&lt;&gt;0,JURNAL!E709,"")</f>
        <v/>
      </c>
      <c r="E711" s="15" t="str">
        <f>IF(F711-G711&lt;&gt;0,JURNAL!F709,"")</f>
        <v/>
      </c>
      <c r="F711" s="16">
        <f>IF(JURNAL!G709=$D$8,JURNAL!I709,0)</f>
        <v>0</v>
      </c>
      <c r="G711" s="16">
        <f>IF(JURNAL!J709=$D$8,JURNAL!L709,0)</f>
        <v>0</v>
      </c>
      <c r="H711" s="16">
        <f t="shared" si="11"/>
        <v>0</v>
      </c>
      <c r="I711" s="221"/>
    </row>
    <row r="712" spans="2:9" s="218" customFormat="1" ht="11.25" hidden="1" customHeight="1" x14ac:dyDescent="0.2">
      <c r="B712" s="220"/>
      <c r="C712" s="216" t="str">
        <f>IF(F712-G712&lt;&gt;0,JURNAL!C710,"")</f>
        <v/>
      </c>
      <c r="D712" s="217" t="str">
        <f>IF(F712-G712&lt;&gt;0,JURNAL!E710,"")</f>
        <v/>
      </c>
      <c r="E712" s="15" t="str">
        <f>IF(F712-G712&lt;&gt;0,JURNAL!F710,"")</f>
        <v/>
      </c>
      <c r="F712" s="16">
        <f>IF(JURNAL!G710=$D$8,JURNAL!I710,0)</f>
        <v>0</v>
      </c>
      <c r="G712" s="16">
        <f>IF(JURNAL!J710=$D$8,JURNAL!L710,0)</f>
        <v>0</v>
      </c>
      <c r="H712" s="16">
        <f t="shared" si="11"/>
        <v>0</v>
      </c>
      <c r="I712" s="221"/>
    </row>
    <row r="713" spans="2:9" s="218" customFormat="1" ht="11.25" hidden="1" customHeight="1" x14ac:dyDescent="0.2">
      <c r="B713" s="220"/>
      <c r="C713" s="216" t="str">
        <f>IF(F713-G713&lt;&gt;0,JURNAL!C711,"")</f>
        <v/>
      </c>
      <c r="D713" s="217" t="str">
        <f>IF(F713-G713&lt;&gt;0,JURNAL!E711,"")</f>
        <v/>
      </c>
      <c r="E713" s="15" t="str">
        <f>IF(F713-G713&lt;&gt;0,JURNAL!F711,"")</f>
        <v/>
      </c>
      <c r="F713" s="16">
        <f>IF(JURNAL!G711=$D$8,JURNAL!I711,0)</f>
        <v>0</v>
      </c>
      <c r="G713" s="16">
        <f>IF(JURNAL!J711=$D$8,JURNAL!L711,0)</f>
        <v>0</v>
      </c>
      <c r="H713" s="16">
        <f t="shared" si="11"/>
        <v>0</v>
      </c>
      <c r="I713" s="221"/>
    </row>
    <row r="714" spans="2:9" s="218" customFormat="1" ht="11.25" hidden="1" customHeight="1" x14ac:dyDescent="0.2">
      <c r="B714" s="220"/>
      <c r="C714" s="216" t="str">
        <f>IF(F714-G714&lt;&gt;0,JURNAL!C712,"")</f>
        <v/>
      </c>
      <c r="D714" s="217" t="str">
        <f>IF(F714-G714&lt;&gt;0,JURNAL!E712,"")</f>
        <v/>
      </c>
      <c r="E714" s="15" t="str">
        <f>IF(F714-G714&lt;&gt;0,JURNAL!F712,"")</f>
        <v/>
      </c>
      <c r="F714" s="16">
        <f>IF(JURNAL!G712=$D$8,JURNAL!I712,0)</f>
        <v>0</v>
      </c>
      <c r="G714" s="16">
        <f>IF(JURNAL!J712=$D$8,JURNAL!L712,0)</f>
        <v>0</v>
      </c>
      <c r="H714" s="16">
        <f t="shared" si="11"/>
        <v>0</v>
      </c>
      <c r="I714" s="221"/>
    </row>
    <row r="715" spans="2:9" s="218" customFormat="1" ht="11.25" hidden="1" customHeight="1" x14ac:dyDescent="0.2">
      <c r="B715" s="220"/>
      <c r="C715" s="216" t="str">
        <f>IF(F715-G715&lt;&gt;0,JURNAL!C713,"")</f>
        <v/>
      </c>
      <c r="D715" s="217" t="str">
        <f>IF(F715-G715&lt;&gt;0,JURNAL!E713,"")</f>
        <v/>
      </c>
      <c r="E715" s="15" t="str">
        <f>IF(F715-G715&lt;&gt;0,JURNAL!F713,"")</f>
        <v/>
      </c>
      <c r="F715" s="16">
        <f>IF(JURNAL!G713=$D$8,JURNAL!I713,0)</f>
        <v>0</v>
      </c>
      <c r="G715" s="16">
        <f>IF(JURNAL!J713=$D$8,JURNAL!L713,0)</f>
        <v>0</v>
      </c>
      <c r="H715" s="16">
        <f t="shared" si="11"/>
        <v>0</v>
      </c>
      <c r="I715" s="221"/>
    </row>
    <row r="716" spans="2:9" s="218" customFormat="1" ht="11.25" hidden="1" customHeight="1" x14ac:dyDescent="0.2">
      <c r="B716" s="220"/>
      <c r="C716" s="216" t="str">
        <f>IF(F716-G716&lt;&gt;0,JURNAL!C714,"")</f>
        <v/>
      </c>
      <c r="D716" s="217" t="str">
        <f>IF(F716-G716&lt;&gt;0,JURNAL!E714,"")</f>
        <v/>
      </c>
      <c r="E716" s="15" t="str">
        <f>IF(F716-G716&lt;&gt;0,JURNAL!F714,"")</f>
        <v/>
      </c>
      <c r="F716" s="16">
        <f>IF(JURNAL!G714=$D$8,JURNAL!I714,0)</f>
        <v>0</v>
      </c>
      <c r="G716" s="16">
        <f>IF(JURNAL!J714=$D$8,JURNAL!L714,0)</f>
        <v>0</v>
      </c>
      <c r="H716" s="16">
        <f t="shared" si="11"/>
        <v>0</v>
      </c>
      <c r="I716" s="221"/>
    </row>
    <row r="717" spans="2:9" s="218" customFormat="1" ht="11.25" hidden="1" customHeight="1" x14ac:dyDescent="0.2">
      <c r="B717" s="220"/>
      <c r="C717" s="216" t="str">
        <f>IF(F717-G717&lt;&gt;0,JURNAL!C715,"")</f>
        <v/>
      </c>
      <c r="D717" s="217" t="str">
        <f>IF(F717-G717&lt;&gt;0,JURNAL!E715,"")</f>
        <v/>
      </c>
      <c r="E717" s="15" t="str">
        <f>IF(F717-G717&lt;&gt;0,JURNAL!F715,"")</f>
        <v/>
      </c>
      <c r="F717" s="16">
        <f>IF(JURNAL!G715=$D$8,JURNAL!I715,0)</f>
        <v>0</v>
      </c>
      <c r="G717" s="16">
        <f>IF(JURNAL!J715=$D$8,JURNAL!L715,0)</f>
        <v>0</v>
      </c>
      <c r="H717" s="16">
        <f t="shared" si="11"/>
        <v>0</v>
      </c>
      <c r="I717" s="221"/>
    </row>
    <row r="718" spans="2:9" s="218" customFormat="1" ht="11.25" hidden="1" customHeight="1" x14ac:dyDescent="0.2">
      <c r="B718" s="220"/>
      <c r="C718" s="216" t="str">
        <f>IF(F718-G718&lt;&gt;0,JURNAL!C716,"")</f>
        <v/>
      </c>
      <c r="D718" s="217" t="str">
        <f>IF(F718-G718&lt;&gt;0,JURNAL!E716,"")</f>
        <v/>
      </c>
      <c r="E718" s="15" t="str">
        <f>IF(F718-G718&lt;&gt;0,JURNAL!F716,"")</f>
        <v/>
      </c>
      <c r="F718" s="16">
        <f>IF(JURNAL!G716=$D$8,JURNAL!I716,0)</f>
        <v>0</v>
      </c>
      <c r="G718" s="16">
        <f>IF(JURNAL!J716=$D$8,JURNAL!L716,0)</f>
        <v>0</v>
      </c>
      <c r="H718" s="16">
        <f t="shared" si="11"/>
        <v>0</v>
      </c>
      <c r="I718" s="221"/>
    </row>
    <row r="719" spans="2:9" s="218" customFormat="1" ht="11.25" hidden="1" customHeight="1" x14ac:dyDescent="0.2">
      <c r="B719" s="220"/>
      <c r="C719" s="216" t="str">
        <f>IF(F719-G719&lt;&gt;0,JURNAL!C717,"")</f>
        <v/>
      </c>
      <c r="D719" s="217" t="str">
        <f>IF(F719-G719&lt;&gt;0,JURNAL!E717,"")</f>
        <v/>
      </c>
      <c r="E719" s="15" t="str">
        <f>IF(F719-G719&lt;&gt;0,JURNAL!F717,"")</f>
        <v/>
      </c>
      <c r="F719" s="16">
        <f>IF(JURNAL!G717=$D$8,JURNAL!I717,0)</f>
        <v>0</v>
      </c>
      <c r="G719" s="16">
        <f>IF(JURNAL!J717=$D$8,JURNAL!L717,0)</f>
        <v>0</v>
      </c>
      <c r="H719" s="16">
        <f t="shared" si="11"/>
        <v>0</v>
      </c>
      <c r="I719" s="221"/>
    </row>
    <row r="720" spans="2:9" s="218" customFormat="1" ht="11.25" hidden="1" customHeight="1" x14ac:dyDescent="0.2">
      <c r="B720" s="220"/>
      <c r="C720" s="216" t="str">
        <f>IF(F720-G720&lt;&gt;0,JURNAL!C718,"")</f>
        <v/>
      </c>
      <c r="D720" s="217" t="str">
        <f>IF(F720-G720&lt;&gt;0,JURNAL!E718,"")</f>
        <v/>
      </c>
      <c r="E720" s="15" t="str">
        <f>IF(F720-G720&lt;&gt;0,JURNAL!F718,"")</f>
        <v/>
      </c>
      <c r="F720" s="16">
        <f>IF(JURNAL!G718=$D$8,JURNAL!I718,0)</f>
        <v>0</v>
      </c>
      <c r="G720" s="16">
        <f>IF(JURNAL!J718=$D$8,JURNAL!L718,0)</f>
        <v>0</v>
      </c>
      <c r="H720" s="16">
        <f t="shared" ref="H720:H783" si="12">IF(OR(LEFT($D$8,1)="1",LEFT($D$8,1)="5"),(H719+F720-G720),(H719+G720-F720))</f>
        <v>0</v>
      </c>
      <c r="I720" s="221"/>
    </row>
    <row r="721" spans="2:9" s="218" customFormat="1" ht="11.25" hidden="1" customHeight="1" x14ac:dyDescent="0.2">
      <c r="B721" s="220"/>
      <c r="C721" s="216" t="str">
        <f>IF(F721-G721&lt;&gt;0,JURNAL!C719,"")</f>
        <v/>
      </c>
      <c r="D721" s="217" t="str">
        <f>IF(F721-G721&lt;&gt;0,JURNAL!E719,"")</f>
        <v/>
      </c>
      <c r="E721" s="15" t="str">
        <f>IF(F721-G721&lt;&gt;0,JURNAL!F719,"")</f>
        <v/>
      </c>
      <c r="F721" s="16">
        <f>IF(JURNAL!G719=$D$8,JURNAL!I719,0)</f>
        <v>0</v>
      </c>
      <c r="G721" s="16">
        <f>IF(JURNAL!J719=$D$8,JURNAL!L719,0)</f>
        <v>0</v>
      </c>
      <c r="H721" s="16">
        <f t="shared" si="12"/>
        <v>0</v>
      </c>
      <c r="I721" s="221"/>
    </row>
    <row r="722" spans="2:9" s="218" customFormat="1" ht="11.25" hidden="1" customHeight="1" x14ac:dyDescent="0.2">
      <c r="B722" s="220"/>
      <c r="C722" s="216" t="str">
        <f>IF(F722-G722&lt;&gt;0,JURNAL!C720,"")</f>
        <v/>
      </c>
      <c r="D722" s="217" t="str">
        <f>IF(F722-G722&lt;&gt;0,JURNAL!E720,"")</f>
        <v/>
      </c>
      <c r="E722" s="15" t="str">
        <f>IF(F722-G722&lt;&gt;0,JURNAL!F720,"")</f>
        <v/>
      </c>
      <c r="F722" s="16">
        <f>IF(JURNAL!G720=$D$8,JURNAL!I720,0)</f>
        <v>0</v>
      </c>
      <c r="G722" s="16">
        <f>IF(JURNAL!J720=$D$8,JURNAL!L720,0)</f>
        <v>0</v>
      </c>
      <c r="H722" s="16">
        <f t="shared" si="12"/>
        <v>0</v>
      </c>
      <c r="I722" s="221"/>
    </row>
    <row r="723" spans="2:9" s="218" customFormat="1" ht="11.25" hidden="1" customHeight="1" x14ac:dyDescent="0.2">
      <c r="B723" s="220"/>
      <c r="C723" s="216" t="str">
        <f>IF(F723-G723&lt;&gt;0,JURNAL!C721,"")</f>
        <v/>
      </c>
      <c r="D723" s="217" t="str">
        <f>IF(F723-G723&lt;&gt;0,JURNAL!E721,"")</f>
        <v/>
      </c>
      <c r="E723" s="15" t="str">
        <f>IF(F723-G723&lt;&gt;0,JURNAL!F721,"")</f>
        <v/>
      </c>
      <c r="F723" s="16">
        <f>IF(JURNAL!G721=$D$8,JURNAL!I721,0)</f>
        <v>0</v>
      </c>
      <c r="G723" s="16">
        <f>IF(JURNAL!J721=$D$8,JURNAL!L721,0)</f>
        <v>0</v>
      </c>
      <c r="H723" s="16">
        <f t="shared" si="12"/>
        <v>0</v>
      </c>
      <c r="I723" s="221"/>
    </row>
    <row r="724" spans="2:9" s="218" customFormat="1" ht="11.25" hidden="1" customHeight="1" x14ac:dyDescent="0.2">
      <c r="B724" s="220"/>
      <c r="C724" s="216" t="str">
        <f>IF(F724-G724&lt;&gt;0,JURNAL!C722,"")</f>
        <v/>
      </c>
      <c r="D724" s="217" t="str">
        <f>IF(F724-G724&lt;&gt;0,JURNAL!E722,"")</f>
        <v/>
      </c>
      <c r="E724" s="15" t="str">
        <f>IF(F724-G724&lt;&gt;0,JURNAL!F722,"")</f>
        <v/>
      </c>
      <c r="F724" s="16">
        <f>IF(JURNAL!G722=$D$8,JURNAL!I722,0)</f>
        <v>0</v>
      </c>
      <c r="G724" s="16">
        <f>IF(JURNAL!J722=$D$8,JURNAL!L722,0)</f>
        <v>0</v>
      </c>
      <c r="H724" s="16">
        <f t="shared" si="12"/>
        <v>0</v>
      </c>
      <c r="I724" s="221"/>
    </row>
    <row r="725" spans="2:9" s="218" customFormat="1" ht="11.25" hidden="1" customHeight="1" x14ac:dyDescent="0.2">
      <c r="B725" s="220"/>
      <c r="C725" s="216" t="str">
        <f>IF(F725-G725&lt;&gt;0,JURNAL!C723,"")</f>
        <v/>
      </c>
      <c r="D725" s="217" t="str">
        <f>IF(F725-G725&lt;&gt;0,JURNAL!E723,"")</f>
        <v/>
      </c>
      <c r="E725" s="15" t="str">
        <f>IF(F725-G725&lt;&gt;0,JURNAL!F723,"")</f>
        <v/>
      </c>
      <c r="F725" s="16">
        <f>IF(JURNAL!G723=$D$8,JURNAL!I723,0)</f>
        <v>0</v>
      </c>
      <c r="G725" s="16">
        <f>IF(JURNAL!J723=$D$8,JURNAL!L723,0)</f>
        <v>0</v>
      </c>
      <c r="H725" s="16">
        <f t="shared" si="12"/>
        <v>0</v>
      </c>
      <c r="I725" s="221"/>
    </row>
    <row r="726" spans="2:9" s="218" customFormat="1" ht="11.25" hidden="1" customHeight="1" x14ac:dyDescent="0.2">
      <c r="B726" s="220"/>
      <c r="C726" s="216" t="str">
        <f>IF(F726-G726&lt;&gt;0,JURNAL!C724,"")</f>
        <v/>
      </c>
      <c r="D726" s="217" t="str">
        <f>IF(F726-G726&lt;&gt;0,JURNAL!E724,"")</f>
        <v/>
      </c>
      <c r="E726" s="15" t="str">
        <f>IF(F726-G726&lt;&gt;0,JURNAL!F724,"")</f>
        <v/>
      </c>
      <c r="F726" s="16">
        <f>IF(JURNAL!G724=$D$8,JURNAL!I724,0)</f>
        <v>0</v>
      </c>
      <c r="G726" s="16">
        <f>IF(JURNAL!J724=$D$8,JURNAL!L724,0)</f>
        <v>0</v>
      </c>
      <c r="H726" s="16">
        <f t="shared" si="12"/>
        <v>0</v>
      </c>
      <c r="I726" s="221"/>
    </row>
    <row r="727" spans="2:9" s="218" customFormat="1" ht="11.25" hidden="1" customHeight="1" x14ac:dyDescent="0.2">
      <c r="B727" s="220"/>
      <c r="C727" s="216" t="str">
        <f>IF(F727-G727&lt;&gt;0,JURNAL!C725,"")</f>
        <v/>
      </c>
      <c r="D727" s="217" t="str">
        <f>IF(F727-G727&lt;&gt;0,JURNAL!E725,"")</f>
        <v/>
      </c>
      <c r="E727" s="15" t="str">
        <f>IF(F727-G727&lt;&gt;0,JURNAL!F725,"")</f>
        <v/>
      </c>
      <c r="F727" s="16">
        <f>IF(JURNAL!G725=$D$8,JURNAL!I725,0)</f>
        <v>0</v>
      </c>
      <c r="G727" s="16">
        <f>IF(JURNAL!J725=$D$8,JURNAL!L725,0)</f>
        <v>0</v>
      </c>
      <c r="H727" s="16">
        <f t="shared" si="12"/>
        <v>0</v>
      </c>
      <c r="I727" s="221"/>
    </row>
    <row r="728" spans="2:9" s="218" customFormat="1" ht="11.25" hidden="1" customHeight="1" x14ac:dyDescent="0.2">
      <c r="B728" s="220"/>
      <c r="C728" s="216" t="str">
        <f>IF(F728-G728&lt;&gt;0,JURNAL!C726,"")</f>
        <v/>
      </c>
      <c r="D728" s="217" t="str">
        <f>IF(F728-G728&lt;&gt;0,JURNAL!E726,"")</f>
        <v/>
      </c>
      <c r="E728" s="15" t="str">
        <f>IF(F728-G728&lt;&gt;0,JURNAL!F726,"")</f>
        <v/>
      </c>
      <c r="F728" s="16">
        <f>IF(JURNAL!G726=$D$8,JURNAL!I726,0)</f>
        <v>0</v>
      </c>
      <c r="G728" s="16">
        <f>IF(JURNAL!J726=$D$8,JURNAL!L726,0)</f>
        <v>0</v>
      </c>
      <c r="H728" s="16">
        <f t="shared" si="12"/>
        <v>0</v>
      </c>
      <c r="I728" s="221"/>
    </row>
    <row r="729" spans="2:9" s="218" customFormat="1" ht="11.25" hidden="1" customHeight="1" x14ac:dyDescent="0.2">
      <c r="B729" s="220"/>
      <c r="C729" s="216" t="str">
        <f>IF(F729-G729&lt;&gt;0,JURNAL!C727,"")</f>
        <v/>
      </c>
      <c r="D729" s="217" t="str">
        <f>IF(F729-G729&lt;&gt;0,JURNAL!E727,"")</f>
        <v/>
      </c>
      <c r="E729" s="15" t="str">
        <f>IF(F729-G729&lt;&gt;0,JURNAL!F727,"")</f>
        <v/>
      </c>
      <c r="F729" s="16">
        <f>IF(JURNAL!G727=$D$8,JURNAL!I727,0)</f>
        <v>0</v>
      </c>
      <c r="G729" s="16">
        <f>IF(JURNAL!J727=$D$8,JURNAL!L727,0)</f>
        <v>0</v>
      </c>
      <c r="H729" s="16">
        <f t="shared" si="12"/>
        <v>0</v>
      </c>
      <c r="I729" s="221"/>
    </row>
    <row r="730" spans="2:9" s="218" customFormat="1" ht="11.25" hidden="1" customHeight="1" x14ac:dyDescent="0.2">
      <c r="B730" s="220"/>
      <c r="C730" s="216" t="str">
        <f>IF(F730-G730&lt;&gt;0,JURNAL!C728,"")</f>
        <v/>
      </c>
      <c r="D730" s="217" t="str">
        <f>IF(F730-G730&lt;&gt;0,JURNAL!E728,"")</f>
        <v/>
      </c>
      <c r="E730" s="15" t="str">
        <f>IF(F730-G730&lt;&gt;0,JURNAL!F728,"")</f>
        <v/>
      </c>
      <c r="F730" s="16">
        <f>IF(JURNAL!G728=$D$8,JURNAL!I728,0)</f>
        <v>0</v>
      </c>
      <c r="G730" s="16">
        <f>IF(JURNAL!J728=$D$8,JURNAL!L728,0)</f>
        <v>0</v>
      </c>
      <c r="H730" s="16">
        <f t="shared" si="12"/>
        <v>0</v>
      </c>
      <c r="I730" s="221"/>
    </row>
    <row r="731" spans="2:9" s="218" customFormat="1" ht="11.25" hidden="1" customHeight="1" x14ac:dyDescent="0.2">
      <c r="B731" s="220"/>
      <c r="C731" s="216" t="str">
        <f>IF(F731-G731&lt;&gt;0,JURNAL!C729,"")</f>
        <v/>
      </c>
      <c r="D731" s="217" t="str">
        <f>IF(F731-G731&lt;&gt;0,JURNAL!E729,"")</f>
        <v/>
      </c>
      <c r="E731" s="15" t="str">
        <f>IF(F731-G731&lt;&gt;0,JURNAL!F729,"")</f>
        <v/>
      </c>
      <c r="F731" s="16">
        <f>IF(JURNAL!G729=$D$8,JURNAL!I729,0)</f>
        <v>0</v>
      </c>
      <c r="G731" s="16">
        <f>IF(JURNAL!J729=$D$8,JURNAL!L729,0)</f>
        <v>0</v>
      </c>
      <c r="H731" s="16">
        <f t="shared" si="12"/>
        <v>0</v>
      </c>
      <c r="I731" s="221"/>
    </row>
    <row r="732" spans="2:9" s="218" customFormat="1" ht="11.25" hidden="1" customHeight="1" x14ac:dyDescent="0.2">
      <c r="B732" s="220"/>
      <c r="C732" s="216" t="str">
        <f>IF(F732-G732&lt;&gt;0,JURNAL!C730,"")</f>
        <v/>
      </c>
      <c r="D732" s="217" t="str">
        <f>IF(F732-G732&lt;&gt;0,JURNAL!E730,"")</f>
        <v/>
      </c>
      <c r="E732" s="15" t="str">
        <f>IF(F732-G732&lt;&gt;0,JURNAL!F730,"")</f>
        <v/>
      </c>
      <c r="F732" s="16">
        <f>IF(JURNAL!G730=$D$8,JURNAL!I730,0)</f>
        <v>0</v>
      </c>
      <c r="G732" s="16">
        <f>IF(JURNAL!J730=$D$8,JURNAL!L730,0)</f>
        <v>0</v>
      </c>
      <c r="H732" s="16">
        <f t="shared" si="12"/>
        <v>0</v>
      </c>
      <c r="I732" s="221"/>
    </row>
    <row r="733" spans="2:9" s="218" customFormat="1" ht="11.25" hidden="1" customHeight="1" x14ac:dyDescent="0.2">
      <c r="B733" s="220"/>
      <c r="C733" s="216" t="str">
        <f>IF(F733-G733&lt;&gt;0,JURNAL!C731,"")</f>
        <v/>
      </c>
      <c r="D733" s="217" t="str">
        <f>IF(F733-G733&lt;&gt;0,JURNAL!E731,"")</f>
        <v/>
      </c>
      <c r="E733" s="15" t="str">
        <f>IF(F733-G733&lt;&gt;0,JURNAL!F731,"")</f>
        <v/>
      </c>
      <c r="F733" s="16">
        <f>IF(JURNAL!G731=$D$8,JURNAL!I731,0)</f>
        <v>0</v>
      </c>
      <c r="G733" s="16">
        <f>IF(JURNAL!J731=$D$8,JURNAL!L731,0)</f>
        <v>0</v>
      </c>
      <c r="H733" s="16">
        <f t="shared" si="12"/>
        <v>0</v>
      </c>
      <c r="I733" s="221"/>
    </row>
    <row r="734" spans="2:9" s="218" customFormat="1" ht="11.25" hidden="1" customHeight="1" x14ac:dyDescent="0.2">
      <c r="B734" s="220"/>
      <c r="C734" s="216" t="str">
        <f>IF(F734-G734&lt;&gt;0,JURNAL!C732,"")</f>
        <v/>
      </c>
      <c r="D734" s="217" t="str">
        <f>IF(F734-G734&lt;&gt;0,JURNAL!E732,"")</f>
        <v/>
      </c>
      <c r="E734" s="15" t="str">
        <f>IF(F734-G734&lt;&gt;0,JURNAL!F732,"")</f>
        <v/>
      </c>
      <c r="F734" s="16">
        <f>IF(JURNAL!G732=$D$8,JURNAL!I732,0)</f>
        <v>0</v>
      </c>
      <c r="G734" s="16">
        <f>IF(JURNAL!J732=$D$8,JURNAL!L732,0)</f>
        <v>0</v>
      </c>
      <c r="H734" s="16">
        <f t="shared" si="12"/>
        <v>0</v>
      </c>
      <c r="I734" s="221"/>
    </row>
    <row r="735" spans="2:9" s="218" customFormat="1" ht="11.25" hidden="1" customHeight="1" x14ac:dyDescent="0.2">
      <c r="B735" s="220"/>
      <c r="C735" s="216" t="str">
        <f>IF(F735-G735&lt;&gt;0,JURNAL!C733,"")</f>
        <v/>
      </c>
      <c r="D735" s="217" t="str">
        <f>IF(F735-G735&lt;&gt;0,JURNAL!E733,"")</f>
        <v/>
      </c>
      <c r="E735" s="15" t="str">
        <f>IF(F735-G735&lt;&gt;0,JURNAL!F733,"")</f>
        <v/>
      </c>
      <c r="F735" s="16">
        <f>IF(JURNAL!G733=$D$8,JURNAL!I733,0)</f>
        <v>0</v>
      </c>
      <c r="G735" s="16">
        <f>IF(JURNAL!J733=$D$8,JURNAL!L733,0)</f>
        <v>0</v>
      </c>
      <c r="H735" s="16">
        <f t="shared" si="12"/>
        <v>0</v>
      </c>
      <c r="I735" s="221"/>
    </row>
    <row r="736" spans="2:9" s="218" customFormat="1" ht="11.25" hidden="1" customHeight="1" x14ac:dyDescent="0.2">
      <c r="B736" s="220"/>
      <c r="C736" s="216" t="str">
        <f>IF(F736-G736&lt;&gt;0,JURNAL!C734,"")</f>
        <v/>
      </c>
      <c r="D736" s="217" t="str">
        <f>IF(F736-G736&lt;&gt;0,JURNAL!E734,"")</f>
        <v/>
      </c>
      <c r="E736" s="15" t="str">
        <f>IF(F736-G736&lt;&gt;0,JURNAL!F734,"")</f>
        <v/>
      </c>
      <c r="F736" s="16">
        <f>IF(JURNAL!G734=$D$8,JURNAL!I734,0)</f>
        <v>0</v>
      </c>
      <c r="G736" s="16">
        <f>IF(JURNAL!J734=$D$8,JURNAL!L734,0)</f>
        <v>0</v>
      </c>
      <c r="H736" s="16">
        <f t="shared" si="12"/>
        <v>0</v>
      </c>
      <c r="I736" s="221"/>
    </row>
    <row r="737" spans="2:9" s="218" customFormat="1" ht="11.25" hidden="1" customHeight="1" x14ac:dyDescent="0.2">
      <c r="B737" s="220"/>
      <c r="C737" s="216" t="str">
        <f>IF(F737-G737&lt;&gt;0,JURNAL!C735,"")</f>
        <v/>
      </c>
      <c r="D737" s="217" t="str">
        <f>IF(F737-G737&lt;&gt;0,JURNAL!E735,"")</f>
        <v/>
      </c>
      <c r="E737" s="15" t="str">
        <f>IF(F737-G737&lt;&gt;0,JURNAL!F735,"")</f>
        <v/>
      </c>
      <c r="F737" s="16">
        <f>IF(JURNAL!G735=$D$8,JURNAL!I735,0)</f>
        <v>0</v>
      </c>
      <c r="G737" s="16">
        <f>IF(JURNAL!J735=$D$8,JURNAL!L735,0)</f>
        <v>0</v>
      </c>
      <c r="H737" s="16">
        <f t="shared" si="12"/>
        <v>0</v>
      </c>
      <c r="I737" s="221"/>
    </row>
    <row r="738" spans="2:9" s="218" customFormat="1" ht="11.25" hidden="1" customHeight="1" x14ac:dyDescent="0.2">
      <c r="B738" s="220"/>
      <c r="C738" s="216" t="str">
        <f>IF(F738-G738&lt;&gt;0,JURNAL!C736,"")</f>
        <v/>
      </c>
      <c r="D738" s="217" t="str">
        <f>IF(F738-G738&lt;&gt;0,JURNAL!E736,"")</f>
        <v/>
      </c>
      <c r="E738" s="15" t="str">
        <f>IF(F738-G738&lt;&gt;0,JURNAL!F736,"")</f>
        <v/>
      </c>
      <c r="F738" s="16">
        <f>IF(JURNAL!G736=$D$8,JURNAL!I736,0)</f>
        <v>0</v>
      </c>
      <c r="G738" s="16">
        <f>IF(JURNAL!J736=$D$8,JURNAL!L736,0)</f>
        <v>0</v>
      </c>
      <c r="H738" s="16">
        <f t="shared" si="12"/>
        <v>0</v>
      </c>
      <c r="I738" s="221"/>
    </row>
    <row r="739" spans="2:9" s="218" customFormat="1" ht="11.25" hidden="1" customHeight="1" x14ac:dyDescent="0.2">
      <c r="B739" s="220"/>
      <c r="C739" s="216" t="str">
        <f>IF(F739-G739&lt;&gt;0,JURNAL!C737,"")</f>
        <v/>
      </c>
      <c r="D739" s="217" t="str">
        <f>IF(F739-G739&lt;&gt;0,JURNAL!E737,"")</f>
        <v/>
      </c>
      <c r="E739" s="15" t="str">
        <f>IF(F739-G739&lt;&gt;0,JURNAL!F737,"")</f>
        <v/>
      </c>
      <c r="F739" s="16">
        <f>IF(JURNAL!G737=$D$8,JURNAL!I737,0)</f>
        <v>0</v>
      </c>
      <c r="G739" s="16">
        <f>IF(JURNAL!J737=$D$8,JURNAL!L737,0)</f>
        <v>0</v>
      </c>
      <c r="H739" s="16">
        <f t="shared" si="12"/>
        <v>0</v>
      </c>
      <c r="I739" s="221"/>
    </row>
    <row r="740" spans="2:9" s="218" customFormat="1" ht="11.25" hidden="1" customHeight="1" x14ac:dyDescent="0.2">
      <c r="B740" s="220"/>
      <c r="C740" s="216" t="str">
        <f>IF(F740-G740&lt;&gt;0,JURNAL!C738,"")</f>
        <v/>
      </c>
      <c r="D740" s="217" t="str">
        <f>IF(F740-G740&lt;&gt;0,JURNAL!E738,"")</f>
        <v/>
      </c>
      <c r="E740" s="15" t="str">
        <f>IF(F740-G740&lt;&gt;0,JURNAL!F738,"")</f>
        <v/>
      </c>
      <c r="F740" s="16">
        <f>IF(JURNAL!G738=$D$8,JURNAL!I738,0)</f>
        <v>0</v>
      </c>
      <c r="G740" s="16">
        <f>IF(JURNAL!J738=$D$8,JURNAL!L738,0)</f>
        <v>0</v>
      </c>
      <c r="H740" s="16">
        <f t="shared" si="12"/>
        <v>0</v>
      </c>
      <c r="I740" s="221"/>
    </row>
    <row r="741" spans="2:9" s="218" customFormat="1" ht="11.25" hidden="1" customHeight="1" x14ac:dyDescent="0.2">
      <c r="B741" s="220"/>
      <c r="C741" s="216" t="str">
        <f>IF(F741-G741&lt;&gt;0,JURNAL!C739,"")</f>
        <v/>
      </c>
      <c r="D741" s="217" t="str">
        <f>IF(F741-G741&lt;&gt;0,JURNAL!E739,"")</f>
        <v/>
      </c>
      <c r="E741" s="15" t="str">
        <f>IF(F741-G741&lt;&gt;0,JURNAL!F739,"")</f>
        <v/>
      </c>
      <c r="F741" s="16">
        <f>IF(JURNAL!G739=$D$8,JURNAL!I739,0)</f>
        <v>0</v>
      </c>
      <c r="G741" s="16">
        <f>IF(JURNAL!J739=$D$8,JURNAL!L739,0)</f>
        <v>0</v>
      </c>
      <c r="H741" s="16">
        <f t="shared" si="12"/>
        <v>0</v>
      </c>
      <c r="I741" s="221"/>
    </row>
    <row r="742" spans="2:9" s="218" customFormat="1" ht="11.25" hidden="1" customHeight="1" x14ac:dyDescent="0.2">
      <c r="B742" s="220"/>
      <c r="C742" s="216" t="str">
        <f>IF(F742-G742&lt;&gt;0,JURNAL!C740,"")</f>
        <v/>
      </c>
      <c r="D742" s="217" t="str">
        <f>IF(F742-G742&lt;&gt;0,JURNAL!E740,"")</f>
        <v/>
      </c>
      <c r="E742" s="15" t="str">
        <f>IF(F742-G742&lt;&gt;0,JURNAL!F740,"")</f>
        <v/>
      </c>
      <c r="F742" s="16">
        <f>IF(JURNAL!G740=$D$8,JURNAL!I740,0)</f>
        <v>0</v>
      </c>
      <c r="G742" s="16">
        <f>IF(JURNAL!J740=$D$8,JURNAL!L740,0)</f>
        <v>0</v>
      </c>
      <c r="H742" s="16">
        <f t="shared" si="12"/>
        <v>0</v>
      </c>
      <c r="I742" s="221"/>
    </row>
    <row r="743" spans="2:9" s="218" customFormat="1" ht="11.25" hidden="1" customHeight="1" x14ac:dyDescent="0.2">
      <c r="B743" s="220"/>
      <c r="C743" s="216" t="str">
        <f>IF(F743-G743&lt;&gt;0,JURNAL!C741,"")</f>
        <v/>
      </c>
      <c r="D743" s="217" t="str">
        <f>IF(F743-G743&lt;&gt;0,JURNAL!E741,"")</f>
        <v/>
      </c>
      <c r="E743" s="15" t="str">
        <f>IF(F743-G743&lt;&gt;0,JURNAL!F741,"")</f>
        <v/>
      </c>
      <c r="F743" s="16">
        <f>IF(JURNAL!G741=$D$8,JURNAL!I741,0)</f>
        <v>0</v>
      </c>
      <c r="G743" s="16">
        <f>IF(JURNAL!J741=$D$8,JURNAL!L741,0)</f>
        <v>0</v>
      </c>
      <c r="H743" s="16">
        <f t="shared" si="12"/>
        <v>0</v>
      </c>
      <c r="I743" s="221"/>
    </row>
    <row r="744" spans="2:9" s="218" customFormat="1" ht="11.25" hidden="1" customHeight="1" x14ac:dyDescent="0.2">
      <c r="B744" s="220"/>
      <c r="C744" s="216" t="str">
        <f>IF(F744-G744&lt;&gt;0,JURNAL!C742,"")</f>
        <v/>
      </c>
      <c r="D744" s="217" t="str">
        <f>IF(F744-G744&lt;&gt;0,JURNAL!E742,"")</f>
        <v/>
      </c>
      <c r="E744" s="15" t="str">
        <f>IF(F744-G744&lt;&gt;0,JURNAL!F742,"")</f>
        <v/>
      </c>
      <c r="F744" s="16">
        <f>IF(JURNAL!G742=$D$8,JURNAL!I742,0)</f>
        <v>0</v>
      </c>
      <c r="G744" s="16">
        <f>IF(JURNAL!J742=$D$8,JURNAL!L742,0)</f>
        <v>0</v>
      </c>
      <c r="H744" s="16">
        <f t="shared" si="12"/>
        <v>0</v>
      </c>
      <c r="I744" s="221"/>
    </row>
    <row r="745" spans="2:9" s="218" customFormat="1" ht="11.25" hidden="1" customHeight="1" x14ac:dyDescent="0.2">
      <c r="B745" s="220"/>
      <c r="C745" s="216" t="str">
        <f>IF(F745-G745&lt;&gt;0,JURNAL!C743,"")</f>
        <v/>
      </c>
      <c r="D745" s="217" t="str">
        <f>IF(F745-G745&lt;&gt;0,JURNAL!E743,"")</f>
        <v/>
      </c>
      <c r="E745" s="15" t="str">
        <f>IF(F745-G745&lt;&gt;0,JURNAL!F743,"")</f>
        <v/>
      </c>
      <c r="F745" s="16">
        <f>IF(JURNAL!G743=$D$8,JURNAL!I743,0)</f>
        <v>0</v>
      </c>
      <c r="G745" s="16">
        <f>IF(JURNAL!J743=$D$8,JURNAL!L743,0)</f>
        <v>0</v>
      </c>
      <c r="H745" s="16">
        <f t="shared" si="12"/>
        <v>0</v>
      </c>
      <c r="I745" s="221"/>
    </row>
    <row r="746" spans="2:9" s="218" customFormat="1" ht="11.25" hidden="1" customHeight="1" x14ac:dyDescent="0.2">
      <c r="B746" s="220"/>
      <c r="C746" s="216" t="str">
        <f>IF(F746-G746&lt;&gt;0,JURNAL!C744,"")</f>
        <v/>
      </c>
      <c r="D746" s="217" t="str">
        <f>IF(F746-G746&lt;&gt;0,JURNAL!E744,"")</f>
        <v/>
      </c>
      <c r="E746" s="15" t="str">
        <f>IF(F746-G746&lt;&gt;0,JURNAL!F744,"")</f>
        <v/>
      </c>
      <c r="F746" s="16">
        <f>IF(JURNAL!G744=$D$8,JURNAL!I744,0)</f>
        <v>0</v>
      </c>
      <c r="G746" s="16">
        <f>IF(JURNAL!J744=$D$8,JURNAL!L744,0)</f>
        <v>0</v>
      </c>
      <c r="H746" s="16">
        <f t="shared" si="12"/>
        <v>0</v>
      </c>
      <c r="I746" s="221"/>
    </row>
    <row r="747" spans="2:9" s="218" customFormat="1" ht="11.25" hidden="1" customHeight="1" x14ac:dyDescent="0.2">
      <c r="B747" s="220"/>
      <c r="C747" s="216" t="str">
        <f>IF(F747-G747&lt;&gt;0,JURNAL!C745,"")</f>
        <v/>
      </c>
      <c r="D747" s="217" t="str">
        <f>IF(F747-G747&lt;&gt;0,JURNAL!E745,"")</f>
        <v/>
      </c>
      <c r="E747" s="15" t="str">
        <f>IF(F747-G747&lt;&gt;0,JURNAL!F745,"")</f>
        <v/>
      </c>
      <c r="F747" s="16">
        <f>IF(JURNAL!G745=$D$8,JURNAL!I745,0)</f>
        <v>0</v>
      </c>
      <c r="G747" s="16">
        <f>IF(JURNAL!J745=$D$8,JURNAL!L745,0)</f>
        <v>0</v>
      </c>
      <c r="H747" s="16">
        <f t="shared" si="12"/>
        <v>0</v>
      </c>
      <c r="I747" s="221"/>
    </row>
    <row r="748" spans="2:9" s="218" customFormat="1" ht="11.25" hidden="1" customHeight="1" x14ac:dyDescent="0.2">
      <c r="B748" s="220"/>
      <c r="C748" s="216" t="str">
        <f>IF(F748-G748&lt;&gt;0,JURNAL!C746,"")</f>
        <v/>
      </c>
      <c r="D748" s="217" t="str">
        <f>IF(F748-G748&lt;&gt;0,JURNAL!E746,"")</f>
        <v/>
      </c>
      <c r="E748" s="15" t="str">
        <f>IF(F748-G748&lt;&gt;0,JURNAL!F746,"")</f>
        <v/>
      </c>
      <c r="F748" s="16">
        <f>IF(JURNAL!G746=$D$8,JURNAL!I746,0)</f>
        <v>0</v>
      </c>
      <c r="G748" s="16">
        <f>IF(JURNAL!J746=$D$8,JURNAL!L746,0)</f>
        <v>0</v>
      </c>
      <c r="H748" s="16">
        <f t="shared" si="12"/>
        <v>0</v>
      </c>
      <c r="I748" s="221"/>
    </row>
    <row r="749" spans="2:9" s="218" customFormat="1" ht="11.25" hidden="1" customHeight="1" x14ac:dyDescent="0.2">
      <c r="B749" s="220"/>
      <c r="C749" s="216" t="str">
        <f>IF(F749-G749&lt;&gt;0,JURNAL!C747,"")</f>
        <v/>
      </c>
      <c r="D749" s="217" t="str">
        <f>IF(F749-G749&lt;&gt;0,JURNAL!E747,"")</f>
        <v/>
      </c>
      <c r="E749" s="15" t="str">
        <f>IF(F749-G749&lt;&gt;0,JURNAL!F747,"")</f>
        <v/>
      </c>
      <c r="F749" s="16">
        <f>IF(JURNAL!G747=$D$8,JURNAL!I747,0)</f>
        <v>0</v>
      </c>
      <c r="G749" s="16">
        <f>IF(JURNAL!J747=$D$8,JURNAL!L747,0)</f>
        <v>0</v>
      </c>
      <c r="H749" s="16">
        <f t="shared" si="12"/>
        <v>0</v>
      </c>
      <c r="I749" s="221"/>
    </row>
    <row r="750" spans="2:9" s="218" customFormat="1" ht="11.25" hidden="1" customHeight="1" x14ac:dyDescent="0.2">
      <c r="B750" s="220"/>
      <c r="C750" s="216" t="str">
        <f>IF(F750-G750&lt;&gt;0,JURNAL!C748,"")</f>
        <v/>
      </c>
      <c r="D750" s="217" t="str">
        <f>IF(F750-G750&lt;&gt;0,JURNAL!E748,"")</f>
        <v/>
      </c>
      <c r="E750" s="15" t="str">
        <f>IF(F750-G750&lt;&gt;0,JURNAL!F748,"")</f>
        <v/>
      </c>
      <c r="F750" s="16">
        <f>IF(JURNAL!G748=$D$8,JURNAL!I748,0)</f>
        <v>0</v>
      </c>
      <c r="G750" s="16">
        <f>IF(JURNAL!J748=$D$8,JURNAL!L748,0)</f>
        <v>0</v>
      </c>
      <c r="H750" s="16">
        <f t="shared" si="12"/>
        <v>0</v>
      </c>
      <c r="I750" s="221"/>
    </row>
    <row r="751" spans="2:9" s="218" customFormat="1" ht="11.25" hidden="1" customHeight="1" x14ac:dyDescent="0.2">
      <c r="B751" s="220"/>
      <c r="C751" s="216" t="str">
        <f>IF(F751-G751&lt;&gt;0,JURNAL!C749,"")</f>
        <v/>
      </c>
      <c r="D751" s="217" t="str">
        <f>IF(F751-G751&lt;&gt;0,JURNAL!E749,"")</f>
        <v/>
      </c>
      <c r="E751" s="15" t="str">
        <f>IF(F751-G751&lt;&gt;0,JURNAL!F749,"")</f>
        <v/>
      </c>
      <c r="F751" s="16">
        <f>IF(JURNAL!G749=$D$8,JURNAL!I749,0)</f>
        <v>0</v>
      </c>
      <c r="G751" s="16">
        <f>IF(JURNAL!J749=$D$8,JURNAL!L749,0)</f>
        <v>0</v>
      </c>
      <c r="H751" s="16">
        <f t="shared" si="12"/>
        <v>0</v>
      </c>
      <c r="I751" s="221"/>
    </row>
    <row r="752" spans="2:9" s="218" customFormat="1" ht="11.25" hidden="1" customHeight="1" x14ac:dyDescent="0.2">
      <c r="B752" s="220"/>
      <c r="C752" s="216" t="str">
        <f>IF(F752-G752&lt;&gt;0,JURNAL!C750,"")</f>
        <v/>
      </c>
      <c r="D752" s="217" t="str">
        <f>IF(F752-G752&lt;&gt;0,JURNAL!E750,"")</f>
        <v/>
      </c>
      <c r="E752" s="15" t="str">
        <f>IF(F752-G752&lt;&gt;0,JURNAL!F750,"")</f>
        <v/>
      </c>
      <c r="F752" s="16">
        <f>IF(JURNAL!G750=$D$8,JURNAL!I750,0)</f>
        <v>0</v>
      </c>
      <c r="G752" s="16">
        <f>IF(JURNAL!J750=$D$8,JURNAL!L750,0)</f>
        <v>0</v>
      </c>
      <c r="H752" s="16">
        <f t="shared" si="12"/>
        <v>0</v>
      </c>
      <c r="I752" s="221"/>
    </row>
    <row r="753" spans="2:9" s="218" customFormat="1" ht="11.25" hidden="1" customHeight="1" x14ac:dyDescent="0.2">
      <c r="B753" s="220"/>
      <c r="C753" s="216" t="str">
        <f>IF(F753-G753&lt;&gt;0,JURNAL!C751,"")</f>
        <v/>
      </c>
      <c r="D753" s="217" t="str">
        <f>IF(F753-G753&lt;&gt;0,JURNAL!E751,"")</f>
        <v/>
      </c>
      <c r="E753" s="15" t="str">
        <f>IF(F753-G753&lt;&gt;0,JURNAL!F751,"")</f>
        <v/>
      </c>
      <c r="F753" s="16">
        <f>IF(JURNAL!G751=$D$8,JURNAL!I751,0)</f>
        <v>0</v>
      </c>
      <c r="G753" s="16">
        <f>IF(JURNAL!J751=$D$8,JURNAL!L751,0)</f>
        <v>0</v>
      </c>
      <c r="H753" s="16">
        <f t="shared" si="12"/>
        <v>0</v>
      </c>
      <c r="I753" s="221"/>
    </row>
    <row r="754" spans="2:9" s="218" customFormat="1" ht="11.25" hidden="1" customHeight="1" x14ac:dyDescent="0.2">
      <c r="B754" s="220"/>
      <c r="C754" s="216" t="str">
        <f>IF(F754-G754&lt;&gt;0,JURNAL!C752,"")</f>
        <v/>
      </c>
      <c r="D754" s="217" t="str">
        <f>IF(F754-G754&lt;&gt;0,JURNAL!E752,"")</f>
        <v/>
      </c>
      <c r="E754" s="15" t="str">
        <f>IF(F754-G754&lt;&gt;0,JURNAL!F752,"")</f>
        <v/>
      </c>
      <c r="F754" s="16">
        <f>IF(JURNAL!G752=$D$8,JURNAL!I752,0)</f>
        <v>0</v>
      </c>
      <c r="G754" s="16">
        <f>IF(JURNAL!J752=$D$8,JURNAL!L752,0)</f>
        <v>0</v>
      </c>
      <c r="H754" s="16">
        <f t="shared" si="12"/>
        <v>0</v>
      </c>
      <c r="I754" s="221"/>
    </row>
    <row r="755" spans="2:9" s="218" customFormat="1" ht="11.25" hidden="1" customHeight="1" x14ac:dyDescent="0.2">
      <c r="B755" s="220"/>
      <c r="C755" s="216" t="str">
        <f>IF(F755-G755&lt;&gt;0,JURNAL!C753,"")</f>
        <v/>
      </c>
      <c r="D755" s="217" t="str">
        <f>IF(F755-G755&lt;&gt;0,JURNAL!E753,"")</f>
        <v/>
      </c>
      <c r="E755" s="15" t="str">
        <f>IF(F755-G755&lt;&gt;0,JURNAL!F753,"")</f>
        <v/>
      </c>
      <c r="F755" s="16">
        <f>IF(JURNAL!G753=$D$8,JURNAL!I753,0)</f>
        <v>0</v>
      </c>
      <c r="G755" s="16">
        <f>IF(JURNAL!J753=$D$8,JURNAL!L753,0)</f>
        <v>0</v>
      </c>
      <c r="H755" s="16">
        <f t="shared" si="12"/>
        <v>0</v>
      </c>
      <c r="I755" s="221"/>
    </row>
    <row r="756" spans="2:9" s="218" customFormat="1" ht="11.25" hidden="1" customHeight="1" x14ac:dyDescent="0.2">
      <c r="B756" s="220"/>
      <c r="C756" s="216" t="str">
        <f>IF(F756-G756&lt;&gt;0,JURNAL!C754,"")</f>
        <v/>
      </c>
      <c r="D756" s="217" t="str">
        <f>IF(F756-G756&lt;&gt;0,JURNAL!E754,"")</f>
        <v/>
      </c>
      <c r="E756" s="15" t="str">
        <f>IF(F756-G756&lt;&gt;0,JURNAL!F754,"")</f>
        <v/>
      </c>
      <c r="F756" s="16">
        <f>IF(JURNAL!G754=$D$8,JURNAL!I754,0)</f>
        <v>0</v>
      </c>
      <c r="G756" s="16">
        <f>IF(JURNAL!J754=$D$8,JURNAL!L754,0)</f>
        <v>0</v>
      </c>
      <c r="H756" s="16">
        <f t="shared" si="12"/>
        <v>0</v>
      </c>
      <c r="I756" s="221"/>
    </row>
    <row r="757" spans="2:9" s="218" customFormat="1" ht="11.25" hidden="1" customHeight="1" x14ac:dyDescent="0.2">
      <c r="B757" s="220"/>
      <c r="C757" s="216" t="str">
        <f>IF(F757-G757&lt;&gt;0,JURNAL!C755,"")</f>
        <v/>
      </c>
      <c r="D757" s="217" t="str">
        <f>IF(F757-G757&lt;&gt;0,JURNAL!E755,"")</f>
        <v/>
      </c>
      <c r="E757" s="15" t="str">
        <f>IF(F757-G757&lt;&gt;0,JURNAL!F755,"")</f>
        <v/>
      </c>
      <c r="F757" s="16">
        <f>IF(JURNAL!G755=$D$8,JURNAL!I755,0)</f>
        <v>0</v>
      </c>
      <c r="G757" s="16">
        <f>IF(JURNAL!J755=$D$8,JURNAL!L755,0)</f>
        <v>0</v>
      </c>
      <c r="H757" s="16">
        <f t="shared" si="12"/>
        <v>0</v>
      </c>
      <c r="I757" s="221"/>
    </row>
    <row r="758" spans="2:9" s="218" customFormat="1" ht="11.25" hidden="1" customHeight="1" x14ac:dyDescent="0.2">
      <c r="B758" s="220"/>
      <c r="C758" s="216" t="str">
        <f>IF(F758-G758&lt;&gt;0,JURNAL!C756,"")</f>
        <v/>
      </c>
      <c r="D758" s="217" t="str">
        <f>IF(F758-G758&lt;&gt;0,JURNAL!E756,"")</f>
        <v/>
      </c>
      <c r="E758" s="15" t="str">
        <f>IF(F758-G758&lt;&gt;0,JURNAL!F756,"")</f>
        <v/>
      </c>
      <c r="F758" s="16">
        <f>IF(JURNAL!G756=$D$8,JURNAL!I756,0)</f>
        <v>0</v>
      </c>
      <c r="G758" s="16">
        <f>IF(JURNAL!J756=$D$8,JURNAL!L756,0)</f>
        <v>0</v>
      </c>
      <c r="H758" s="16">
        <f t="shared" si="12"/>
        <v>0</v>
      </c>
      <c r="I758" s="221"/>
    </row>
    <row r="759" spans="2:9" s="218" customFormat="1" ht="11.25" hidden="1" customHeight="1" x14ac:dyDescent="0.2">
      <c r="B759" s="220"/>
      <c r="C759" s="216" t="str">
        <f>IF(F759-G759&lt;&gt;0,JURNAL!C757,"")</f>
        <v/>
      </c>
      <c r="D759" s="217" t="str">
        <f>IF(F759-G759&lt;&gt;0,JURNAL!E757,"")</f>
        <v/>
      </c>
      <c r="E759" s="15" t="str">
        <f>IF(F759-G759&lt;&gt;0,JURNAL!F757,"")</f>
        <v/>
      </c>
      <c r="F759" s="16">
        <f>IF(JURNAL!G757=$D$8,JURNAL!I757,0)</f>
        <v>0</v>
      </c>
      <c r="G759" s="16">
        <f>IF(JURNAL!J757=$D$8,JURNAL!L757,0)</f>
        <v>0</v>
      </c>
      <c r="H759" s="16">
        <f t="shared" si="12"/>
        <v>0</v>
      </c>
      <c r="I759" s="221"/>
    </row>
    <row r="760" spans="2:9" s="218" customFormat="1" ht="11.25" hidden="1" customHeight="1" x14ac:dyDescent="0.2">
      <c r="B760" s="220"/>
      <c r="C760" s="216" t="str">
        <f>IF(F760-G760&lt;&gt;0,JURNAL!C758,"")</f>
        <v/>
      </c>
      <c r="D760" s="217" t="str">
        <f>IF(F760-G760&lt;&gt;0,JURNAL!E758,"")</f>
        <v/>
      </c>
      <c r="E760" s="15" t="str">
        <f>IF(F760-G760&lt;&gt;0,JURNAL!F758,"")</f>
        <v/>
      </c>
      <c r="F760" s="16">
        <f>IF(JURNAL!G758=$D$8,JURNAL!I758,0)</f>
        <v>0</v>
      </c>
      <c r="G760" s="16">
        <f>IF(JURNAL!J758=$D$8,JURNAL!L758,0)</f>
        <v>0</v>
      </c>
      <c r="H760" s="16">
        <f t="shared" si="12"/>
        <v>0</v>
      </c>
      <c r="I760" s="221"/>
    </row>
    <row r="761" spans="2:9" s="218" customFormat="1" ht="11.25" hidden="1" customHeight="1" x14ac:dyDescent="0.2">
      <c r="B761" s="220"/>
      <c r="C761" s="216" t="str">
        <f>IF(F761-G761&lt;&gt;0,JURNAL!C759,"")</f>
        <v/>
      </c>
      <c r="D761" s="217" t="str">
        <f>IF(F761-G761&lt;&gt;0,JURNAL!E759,"")</f>
        <v/>
      </c>
      <c r="E761" s="15" t="str">
        <f>IF(F761-G761&lt;&gt;0,JURNAL!F759,"")</f>
        <v/>
      </c>
      <c r="F761" s="16">
        <f>IF(JURNAL!G759=$D$8,JURNAL!I759,0)</f>
        <v>0</v>
      </c>
      <c r="G761" s="16">
        <f>IF(JURNAL!J759=$D$8,JURNAL!L759,0)</f>
        <v>0</v>
      </c>
      <c r="H761" s="16">
        <f t="shared" si="12"/>
        <v>0</v>
      </c>
      <c r="I761" s="221"/>
    </row>
    <row r="762" spans="2:9" s="218" customFormat="1" ht="11.25" hidden="1" customHeight="1" x14ac:dyDescent="0.2">
      <c r="B762" s="220"/>
      <c r="C762" s="216" t="str">
        <f>IF(F762-G762&lt;&gt;0,JURNAL!C760,"")</f>
        <v/>
      </c>
      <c r="D762" s="217" t="str">
        <f>IF(F762-G762&lt;&gt;0,JURNAL!E760,"")</f>
        <v/>
      </c>
      <c r="E762" s="15" t="str">
        <f>IF(F762-G762&lt;&gt;0,JURNAL!F760,"")</f>
        <v/>
      </c>
      <c r="F762" s="16">
        <f>IF(JURNAL!G760=$D$8,JURNAL!I760,0)</f>
        <v>0</v>
      </c>
      <c r="G762" s="16">
        <f>IF(JURNAL!J760=$D$8,JURNAL!L760,0)</f>
        <v>0</v>
      </c>
      <c r="H762" s="16">
        <f t="shared" si="12"/>
        <v>0</v>
      </c>
      <c r="I762" s="221"/>
    </row>
    <row r="763" spans="2:9" s="218" customFormat="1" ht="11.25" hidden="1" customHeight="1" x14ac:dyDescent="0.2">
      <c r="B763" s="220"/>
      <c r="C763" s="216" t="str">
        <f>IF(F763-G763&lt;&gt;0,JURNAL!C761,"")</f>
        <v/>
      </c>
      <c r="D763" s="217" t="str">
        <f>IF(F763-G763&lt;&gt;0,JURNAL!E761,"")</f>
        <v/>
      </c>
      <c r="E763" s="15" t="str">
        <f>IF(F763-G763&lt;&gt;0,JURNAL!F761,"")</f>
        <v/>
      </c>
      <c r="F763" s="16">
        <f>IF(JURNAL!G761=$D$8,JURNAL!I761,0)</f>
        <v>0</v>
      </c>
      <c r="G763" s="16">
        <f>IF(JURNAL!J761=$D$8,JURNAL!L761,0)</f>
        <v>0</v>
      </c>
      <c r="H763" s="16">
        <f t="shared" si="12"/>
        <v>0</v>
      </c>
      <c r="I763" s="221"/>
    </row>
    <row r="764" spans="2:9" s="218" customFormat="1" ht="11.25" hidden="1" customHeight="1" x14ac:dyDescent="0.2">
      <c r="B764" s="220"/>
      <c r="C764" s="216" t="str">
        <f>IF(F764-G764&lt;&gt;0,JURNAL!C762,"")</f>
        <v/>
      </c>
      <c r="D764" s="217" t="str">
        <f>IF(F764-G764&lt;&gt;0,JURNAL!E762,"")</f>
        <v/>
      </c>
      <c r="E764" s="15" t="str">
        <f>IF(F764-G764&lt;&gt;0,JURNAL!F762,"")</f>
        <v/>
      </c>
      <c r="F764" s="16">
        <f>IF(JURNAL!G762=$D$8,JURNAL!I762,0)</f>
        <v>0</v>
      </c>
      <c r="G764" s="16">
        <f>IF(JURNAL!J762=$D$8,JURNAL!L762,0)</f>
        <v>0</v>
      </c>
      <c r="H764" s="16">
        <f t="shared" si="12"/>
        <v>0</v>
      </c>
      <c r="I764" s="221"/>
    </row>
    <row r="765" spans="2:9" s="218" customFormat="1" ht="11.25" hidden="1" customHeight="1" x14ac:dyDescent="0.2">
      <c r="B765" s="220"/>
      <c r="C765" s="216" t="str">
        <f>IF(F765-G765&lt;&gt;0,JURNAL!C763,"")</f>
        <v/>
      </c>
      <c r="D765" s="217" t="str">
        <f>IF(F765-G765&lt;&gt;0,JURNAL!E763,"")</f>
        <v/>
      </c>
      <c r="E765" s="15" t="str">
        <f>IF(F765-G765&lt;&gt;0,JURNAL!F763,"")</f>
        <v/>
      </c>
      <c r="F765" s="16">
        <f>IF(JURNAL!G763=$D$8,JURNAL!I763,0)</f>
        <v>0</v>
      </c>
      <c r="G765" s="16">
        <f>IF(JURNAL!J763=$D$8,JURNAL!L763,0)</f>
        <v>0</v>
      </c>
      <c r="H765" s="16">
        <f t="shared" si="12"/>
        <v>0</v>
      </c>
      <c r="I765" s="221"/>
    </row>
    <row r="766" spans="2:9" s="218" customFormat="1" ht="11.25" hidden="1" customHeight="1" x14ac:dyDescent="0.2">
      <c r="B766" s="220"/>
      <c r="C766" s="216" t="str">
        <f>IF(F766-G766&lt;&gt;0,JURNAL!C764,"")</f>
        <v/>
      </c>
      <c r="D766" s="217" t="str">
        <f>IF(F766-G766&lt;&gt;0,JURNAL!E764,"")</f>
        <v/>
      </c>
      <c r="E766" s="15" t="str">
        <f>IF(F766-G766&lt;&gt;0,JURNAL!F764,"")</f>
        <v/>
      </c>
      <c r="F766" s="16">
        <f>IF(JURNAL!G764=$D$8,JURNAL!I764,0)</f>
        <v>0</v>
      </c>
      <c r="G766" s="16">
        <f>IF(JURNAL!J764=$D$8,JURNAL!L764,0)</f>
        <v>0</v>
      </c>
      <c r="H766" s="16">
        <f t="shared" si="12"/>
        <v>0</v>
      </c>
      <c r="I766" s="221"/>
    </row>
    <row r="767" spans="2:9" s="218" customFormat="1" ht="11.25" hidden="1" customHeight="1" x14ac:dyDescent="0.2">
      <c r="B767" s="220"/>
      <c r="C767" s="216" t="str">
        <f>IF(F767-G767&lt;&gt;0,JURNAL!C765,"")</f>
        <v/>
      </c>
      <c r="D767" s="217" t="str">
        <f>IF(F767-G767&lt;&gt;0,JURNAL!E765,"")</f>
        <v/>
      </c>
      <c r="E767" s="15" t="str">
        <f>IF(F767-G767&lt;&gt;0,JURNAL!F765,"")</f>
        <v/>
      </c>
      <c r="F767" s="16">
        <f>IF(JURNAL!G765=$D$8,JURNAL!I765,0)</f>
        <v>0</v>
      </c>
      <c r="G767" s="16">
        <f>IF(JURNAL!J765=$D$8,JURNAL!L765,0)</f>
        <v>0</v>
      </c>
      <c r="H767" s="16">
        <f t="shared" si="12"/>
        <v>0</v>
      </c>
      <c r="I767" s="221"/>
    </row>
    <row r="768" spans="2:9" s="218" customFormat="1" ht="11.25" hidden="1" customHeight="1" x14ac:dyDescent="0.2">
      <c r="B768" s="220"/>
      <c r="C768" s="216" t="str">
        <f>IF(F768-G768&lt;&gt;0,JURNAL!C766,"")</f>
        <v/>
      </c>
      <c r="D768" s="217" t="str">
        <f>IF(F768-G768&lt;&gt;0,JURNAL!E766,"")</f>
        <v/>
      </c>
      <c r="E768" s="15" t="str">
        <f>IF(F768-G768&lt;&gt;0,JURNAL!F766,"")</f>
        <v/>
      </c>
      <c r="F768" s="16">
        <f>IF(JURNAL!G766=$D$8,JURNAL!I766,0)</f>
        <v>0</v>
      </c>
      <c r="G768" s="16">
        <f>IF(JURNAL!J766=$D$8,JURNAL!L766,0)</f>
        <v>0</v>
      </c>
      <c r="H768" s="16">
        <f t="shared" si="12"/>
        <v>0</v>
      </c>
      <c r="I768" s="221"/>
    </row>
    <row r="769" spans="2:9" s="218" customFormat="1" ht="11.25" hidden="1" customHeight="1" x14ac:dyDescent="0.2">
      <c r="B769" s="220"/>
      <c r="C769" s="216" t="str">
        <f>IF(F769-G769&lt;&gt;0,JURNAL!C767,"")</f>
        <v/>
      </c>
      <c r="D769" s="217" t="str">
        <f>IF(F769-G769&lt;&gt;0,JURNAL!E767,"")</f>
        <v/>
      </c>
      <c r="E769" s="15" t="str">
        <f>IF(F769-G769&lt;&gt;0,JURNAL!F767,"")</f>
        <v/>
      </c>
      <c r="F769" s="16">
        <f>IF(JURNAL!G767=$D$8,JURNAL!I767,0)</f>
        <v>0</v>
      </c>
      <c r="G769" s="16">
        <f>IF(JURNAL!J767=$D$8,JURNAL!L767,0)</f>
        <v>0</v>
      </c>
      <c r="H769" s="16">
        <f t="shared" si="12"/>
        <v>0</v>
      </c>
      <c r="I769" s="221"/>
    </row>
    <row r="770" spans="2:9" s="218" customFormat="1" ht="11.25" hidden="1" customHeight="1" x14ac:dyDescent="0.2">
      <c r="B770" s="220"/>
      <c r="C770" s="216" t="str">
        <f>IF(F770-G770&lt;&gt;0,JURNAL!C768,"")</f>
        <v/>
      </c>
      <c r="D770" s="217" t="str">
        <f>IF(F770-G770&lt;&gt;0,JURNAL!E768,"")</f>
        <v/>
      </c>
      <c r="E770" s="15" t="str">
        <f>IF(F770-G770&lt;&gt;0,JURNAL!F768,"")</f>
        <v/>
      </c>
      <c r="F770" s="16">
        <f>IF(JURNAL!G768=$D$8,JURNAL!I768,0)</f>
        <v>0</v>
      </c>
      <c r="G770" s="16">
        <f>IF(JURNAL!J768=$D$8,JURNAL!L768,0)</f>
        <v>0</v>
      </c>
      <c r="H770" s="16">
        <f t="shared" si="12"/>
        <v>0</v>
      </c>
      <c r="I770" s="221"/>
    </row>
    <row r="771" spans="2:9" s="218" customFormat="1" ht="11.25" hidden="1" customHeight="1" x14ac:dyDescent="0.2">
      <c r="B771" s="220"/>
      <c r="C771" s="216" t="str">
        <f>IF(F771-G771&lt;&gt;0,JURNAL!C769,"")</f>
        <v/>
      </c>
      <c r="D771" s="217" t="str">
        <f>IF(F771-G771&lt;&gt;0,JURNAL!E769,"")</f>
        <v/>
      </c>
      <c r="E771" s="15" t="str">
        <f>IF(F771-G771&lt;&gt;0,JURNAL!F769,"")</f>
        <v/>
      </c>
      <c r="F771" s="16">
        <f>IF(JURNAL!G769=$D$8,JURNAL!I769,0)</f>
        <v>0</v>
      </c>
      <c r="G771" s="16">
        <f>IF(JURNAL!J769=$D$8,JURNAL!L769,0)</f>
        <v>0</v>
      </c>
      <c r="H771" s="16">
        <f t="shared" si="12"/>
        <v>0</v>
      </c>
      <c r="I771" s="221"/>
    </row>
    <row r="772" spans="2:9" s="218" customFormat="1" ht="11.25" hidden="1" customHeight="1" x14ac:dyDescent="0.2">
      <c r="B772" s="220"/>
      <c r="C772" s="216" t="str">
        <f>IF(F772-G772&lt;&gt;0,JURNAL!C770,"")</f>
        <v/>
      </c>
      <c r="D772" s="217" t="str">
        <f>IF(F772-G772&lt;&gt;0,JURNAL!E770,"")</f>
        <v/>
      </c>
      <c r="E772" s="15" t="str">
        <f>IF(F772-G772&lt;&gt;0,JURNAL!F770,"")</f>
        <v/>
      </c>
      <c r="F772" s="16">
        <f>IF(JURNAL!G770=$D$8,JURNAL!I770,0)</f>
        <v>0</v>
      </c>
      <c r="G772" s="16">
        <f>IF(JURNAL!J770=$D$8,JURNAL!L770,0)</f>
        <v>0</v>
      </c>
      <c r="H772" s="16">
        <f t="shared" si="12"/>
        <v>0</v>
      </c>
      <c r="I772" s="221"/>
    </row>
    <row r="773" spans="2:9" s="218" customFormat="1" ht="11.25" hidden="1" customHeight="1" x14ac:dyDescent="0.2">
      <c r="B773" s="220"/>
      <c r="C773" s="216" t="str">
        <f>IF(F773-G773&lt;&gt;0,JURNAL!C771,"")</f>
        <v/>
      </c>
      <c r="D773" s="217" t="str">
        <f>IF(F773-G773&lt;&gt;0,JURNAL!E771,"")</f>
        <v/>
      </c>
      <c r="E773" s="15" t="str">
        <f>IF(F773-G773&lt;&gt;0,JURNAL!F771,"")</f>
        <v/>
      </c>
      <c r="F773" s="16">
        <f>IF(JURNAL!G771=$D$8,JURNAL!I771,0)</f>
        <v>0</v>
      </c>
      <c r="G773" s="16">
        <f>IF(JURNAL!J771=$D$8,JURNAL!L771,0)</f>
        <v>0</v>
      </c>
      <c r="H773" s="16">
        <f t="shared" si="12"/>
        <v>0</v>
      </c>
      <c r="I773" s="221"/>
    </row>
    <row r="774" spans="2:9" s="218" customFormat="1" ht="11.25" hidden="1" customHeight="1" x14ac:dyDescent="0.2">
      <c r="B774" s="220"/>
      <c r="C774" s="216" t="str">
        <f>IF(F774-G774&lt;&gt;0,JURNAL!C772,"")</f>
        <v/>
      </c>
      <c r="D774" s="217" t="str">
        <f>IF(F774-G774&lt;&gt;0,JURNAL!E772,"")</f>
        <v/>
      </c>
      <c r="E774" s="15" t="str">
        <f>IF(F774-G774&lt;&gt;0,JURNAL!F772,"")</f>
        <v/>
      </c>
      <c r="F774" s="16">
        <f>IF(JURNAL!G772=$D$8,JURNAL!I772,0)</f>
        <v>0</v>
      </c>
      <c r="G774" s="16">
        <f>IF(JURNAL!J772=$D$8,JURNAL!L772,0)</f>
        <v>0</v>
      </c>
      <c r="H774" s="16">
        <f t="shared" si="12"/>
        <v>0</v>
      </c>
      <c r="I774" s="221"/>
    </row>
    <row r="775" spans="2:9" s="218" customFormat="1" ht="11.25" hidden="1" customHeight="1" x14ac:dyDescent="0.2">
      <c r="B775" s="220"/>
      <c r="C775" s="216" t="str">
        <f>IF(F775-G775&lt;&gt;0,JURNAL!C773,"")</f>
        <v/>
      </c>
      <c r="D775" s="217" t="str">
        <f>IF(F775-G775&lt;&gt;0,JURNAL!E773,"")</f>
        <v/>
      </c>
      <c r="E775" s="15" t="str">
        <f>IF(F775-G775&lt;&gt;0,JURNAL!F773,"")</f>
        <v/>
      </c>
      <c r="F775" s="16">
        <f>IF(JURNAL!G773=$D$8,JURNAL!I773,0)</f>
        <v>0</v>
      </c>
      <c r="G775" s="16">
        <f>IF(JURNAL!J773=$D$8,JURNAL!L773,0)</f>
        <v>0</v>
      </c>
      <c r="H775" s="16">
        <f t="shared" si="12"/>
        <v>0</v>
      </c>
      <c r="I775" s="221"/>
    </row>
    <row r="776" spans="2:9" s="218" customFormat="1" ht="11.25" hidden="1" customHeight="1" x14ac:dyDescent="0.2">
      <c r="B776" s="220"/>
      <c r="C776" s="216" t="str">
        <f>IF(F776-G776&lt;&gt;0,JURNAL!C774,"")</f>
        <v/>
      </c>
      <c r="D776" s="217" t="str">
        <f>IF(F776-G776&lt;&gt;0,JURNAL!E774,"")</f>
        <v/>
      </c>
      <c r="E776" s="15" t="str">
        <f>IF(F776-G776&lt;&gt;0,JURNAL!F774,"")</f>
        <v/>
      </c>
      <c r="F776" s="16">
        <f>IF(JURNAL!G774=$D$8,JURNAL!I774,0)</f>
        <v>0</v>
      </c>
      <c r="G776" s="16">
        <f>IF(JURNAL!J774=$D$8,JURNAL!L774,0)</f>
        <v>0</v>
      </c>
      <c r="H776" s="16">
        <f t="shared" si="12"/>
        <v>0</v>
      </c>
      <c r="I776" s="221"/>
    </row>
    <row r="777" spans="2:9" s="218" customFormat="1" ht="11.25" hidden="1" customHeight="1" x14ac:dyDescent="0.2">
      <c r="B777" s="220"/>
      <c r="C777" s="216" t="str">
        <f>IF(F777-G777&lt;&gt;0,JURNAL!C775,"")</f>
        <v/>
      </c>
      <c r="D777" s="217" t="str">
        <f>IF(F777-G777&lt;&gt;0,JURNAL!E775,"")</f>
        <v/>
      </c>
      <c r="E777" s="15" t="str">
        <f>IF(F777-G777&lt;&gt;0,JURNAL!F775,"")</f>
        <v/>
      </c>
      <c r="F777" s="16">
        <f>IF(JURNAL!G775=$D$8,JURNAL!I775,0)</f>
        <v>0</v>
      </c>
      <c r="G777" s="16">
        <f>IF(JURNAL!J775=$D$8,JURNAL!L775,0)</f>
        <v>0</v>
      </c>
      <c r="H777" s="16">
        <f t="shared" si="12"/>
        <v>0</v>
      </c>
      <c r="I777" s="221"/>
    </row>
    <row r="778" spans="2:9" s="218" customFormat="1" ht="11.25" hidden="1" customHeight="1" x14ac:dyDescent="0.2">
      <c r="B778" s="220"/>
      <c r="C778" s="216" t="str">
        <f>IF(F778-G778&lt;&gt;0,JURNAL!C776,"")</f>
        <v/>
      </c>
      <c r="D778" s="217" t="str">
        <f>IF(F778-G778&lt;&gt;0,JURNAL!E776,"")</f>
        <v/>
      </c>
      <c r="E778" s="15" t="str">
        <f>IF(F778-G778&lt;&gt;0,JURNAL!F776,"")</f>
        <v/>
      </c>
      <c r="F778" s="16">
        <f>IF(JURNAL!G776=$D$8,JURNAL!I776,0)</f>
        <v>0</v>
      </c>
      <c r="G778" s="16">
        <f>IF(JURNAL!J776=$D$8,JURNAL!L776,0)</f>
        <v>0</v>
      </c>
      <c r="H778" s="16">
        <f t="shared" si="12"/>
        <v>0</v>
      </c>
      <c r="I778" s="221"/>
    </row>
    <row r="779" spans="2:9" s="218" customFormat="1" ht="11.25" hidden="1" customHeight="1" x14ac:dyDescent="0.2">
      <c r="B779" s="220"/>
      <c r="C779" s="216" t="str">
        <f>IF(F779-G779&lt;&gt;0,JURNAL!C777,"")</f>
        <v/>
      </c>
      <c r="D779" s="217" t="str">
        <f>IF(F779-G779&lt;&gt;0,JURNAL!E777,"")</f>
        <v/>
      </c>
      <c r="E779" s="15" t="str">
        <f>IF(F779-G779&lt;&gt;0,JURNAL!F777,"")</f>
        <v/>
      </c>
      <c r="F779" s="16">
        <f>IF(JURNAL!G777=$D$8,JURNAL!I777,0)</f>
        <v>0</v>
      </c>
      <c r="G779" s="16">
        <f>IF(JURNAL!J777=$D$8,JURNAL!L777,0)</f>
        <v>0</v>
      </c>
      <c r="H779" s="16">
        <f t="shared" si="12"/>
        <v>0</v>
      </c>
      <c r="I779" s="221"/>
    </row>
    <row r="780" spans="2:9" s="218" customFormat="1" ht="11.25" hidden="1" customHeight="1" x14ac:dyDescent="0.2">
      <c r="B780" s="220"/>
      <c r="C780" s="216" t="str">
        <f>IF(F780-G780&lt;&gt;0,JURNAL!C778,"")</f>
        <v/>
      </c>
      <c r="D780" s="217" t="str">
        <f>IF(F780-G780&lt;&gt;0,JURNAL!E778,"")</f>
        <v/>
      </c>
      <c r="E780" s="15" t="str">
        <f>IF(F780-G780&lt;&gt;0,JURNAL!F778,"")</f>
        <v/>
      </c>
      <c r="F780" s="16">
        <f>IF(JURNAL!G778=$D$8,JURNAL!I778,0)</f>
        <v>0</v>
      </c>
      <c r="G780" s="16">
        <f>IF(JURNAL!J778=$D$8,JURNAL!L778,0)</f>
        <v>0</v>
      </c>
      <c r="H780" s="16">
        <f t="shared" si="12"/>
        <v>0</v>
      </c>
      <c r="I780" s="221"/>
    </row>
    <row r="781" spans="2:9" s="218" customFormat="1" ht="11.25" hidden="1" customHeight="1" x14ac:dyDescent="0.2">
      <c r="B781" s="220"/>
      <c r="C781" s="216" t="str">
        <f>IF(F781-G781&lt;&gt;0,JURNAL!C779,"")</f>
        <v/>
      </c>
      <c r="D781" s="217" t="str">
        <f>IF(F781-G781&lt;&gt;0,JURNAL!E779,"")</f>
        <v/>
      </c>
      <c r="E781" s="15" t="str">
        <f>IF(F781-G781&lt;&gt;0,JURNAL!F779,"")</f>
        <v/>
      </c>
      <c r="F781" s="16">
        <f>IF(JURNAL!G779=$D$8,JURNAL!I779,0)</f>
        <v>0</v>
      </c>
      <c r="G781" s="16">
        <f>IF(JURNAL!J779=$D$8,JURNAL!L779,0)</f>
        <v>0</v>
      </c>
      <c r="H781" s="16">
        <f t="shared" si="12"/>
        <v>0</v>
      </c>
      <c r="I781" s="221"/>
    </row>
    <row r="782" spans="2:9" s="218" customFormat="1" ht="11.25" hidden="1" customHeight="1" x14ac:dyDescent="0.2">
      <c r="B782" s="220"/>
      <c r="C782" s="216" t="str">
        <f>IF(F782-G782&lt;&gt;0,JURNAL!C780,"")</f>
        <v/>
      </c>
      <c r="D782" s="217" t="str">
        <f>IF(F782-G782&lt;&gt;0,JURNAL!E780,"")</f>
        <v/>
      </c>
      <c r="E782" s="15" t="str">
        <f>IF(F782-G782&lt;&gt;0,JURNAL!F780,"")</f>
        <v/>
      </c>
      <c r="F782" s="16">
        <f>IF(JURNAL!G780=$D$8,JURNAL!I780,0)</f>
        <v>0</v>
      </c>
      <c r="G782" s="16">
        <f>IF(JURNAL!J780=$D$8,JURNAL!L780,0)</f>
        <v>0</v>
      </c>
      <c r="H782" s="16">
        <f t="shared" si="12"/>
        <v>0</v>
      </c>
      <c r="I782" s="221"/>
    </row>
    <row r="783" spans="2:9" s="218" customFormat="1" ht="11.25" hidden="1" customHeight="1" x14ac:dyDescent="0.2">
      <c r="B783" s="220"/>
      <c r="C783" s="216" t="str">
        <f>IF(F783-G783&lt;&gt;0,JURNAL!C781,"")</f>
        <v/>
      </c>
      <c r="D783" s="217" t="str">
        <f>IF(F783-G783&lt;&gt;0,JURNAL!E781,"")</f>
        <v/>
      </c>
      <c r="E783" s="15" t="str">
        <f>IF(F783-G783&lt;&gt;0,JURNAL!F781,"")</f>
        <v/>
      </c>
      <c r="F783" s="16">
        <f>IF(JURNAL!G781=$D$8,JURNAL!I781,0)</f>
        <v>0</v>
      </c>
      <c r="G783" s="16">
        <f>IF(JURNAL!J781=$D$8,JURNAL!L781,0)</f>
        <v>0</v>
      </c>
      <c r="H783" s="16">
        <f t="shared" si="12"/>
        <v>0</v>
      </c>
      <c r="I783" s="221"/>
    </row>
    <row r="784" spans="2:9" s="218" customFormat="1" ht="11.25" hidden="1" customHeight="1" x14ac:dyDescent="0.2">
      <c r="B784" s="220"/>
      <c r="C784" s="216" t="str">
        <f>IF(F784-G784&lt;&gt;0,JURNAL!C782,"")</f>
        <v/>
      </c>
      <c r="D784" s="217" t="str">
        <f>IF(F784-G784&lt;&gt;0,JURNAL!E782,"")</f>
        <v/>
      </c>
      <c r="E784" s="15" t="str">
        <f>IF(F784-G784&lt;&gt;0,JURNAL!F782,"")</f>
        <v/>
      </c>
      <c r="F784" s="16">
        <f>IF(JURNAL!G782=$D$8,JURNAL!I782,0)</f>
        <v>0</v>
      </c>
      <c r="G784" s="16">
        <f>IF(JURNAL!J782=$D$8,JURNAL!L782,0)</f>
        <v>0</v>
      </c>
      <c r="H784" s="16">
        <f t="shared" ref="H784:H847" si="13">IF(OR(LEFT($D$8,1)="1",LEFT($D$8,1)="5"),(H783+F784-G784),(H783+G784-F784))</f>
        <v>0</v>
      </c>
      <c r="I784" s="221"/>
    </row>
    <row r="785" spans="2:9" s="218" customFormat="1" ht="11.25" hidden="1" customHeight="1" x14ac:dyDescent="0.2">
      <c r="B785" s="220"/>
      <c r="C785" s="216" t="str">
        <f>IF(F785-G785&lt;&gt;0,JURNAL!C783,"")</f>
        <v/>
      </c>
      <c r="D785" s="217" t="str">
        <f>IF(F785-G785&lt;&gt;0,JURNAL!E783,"")</f>
        <v/>
      </c>
      <c r="E785" s="15" t="str">
        <f>IF(F785-G785&lt;&gt;0,JURNAL!F783,"")</f>
        <v/>
      </c>
      <c r="F785" s="16">
        <f>IF(JURNAL!G783=$D$8,JURNAL!I783,0)</f>
        <v>0</v>
      </c>
      <c r="G785" s="16">
        <f>IF(JURNAL!J783=$D$8,JURNAL!L783,0)</f>
        <v>0</v>
      </c>
      <c r="H785" s="16">
        <f t="shared" si="13"/>
        <v>0</v>
      </c>
      <c r="I785" s="221"/>
    </row>
    <row r="786" spans="2:9" s="218" customFormat="1" ht="11.25" hidden="1" customHeight="1" x14ac:dyDescent="0.2">
      <c r="B786" s="220"/>
      <c r="C786" s="216" t="str">
        <f>IF(F786-G786&lt;&gt;0,JURNAL!C784,"")</f>
        <v/>
      </c>
      <c r="D786" s="217" t="str">
        <f>IF(F786-G786&lt;&gt;0,JURNAL!E784,"")</f>
        <v/>
      </c>
      <c r="E786" s="15" t="str">
        <f>IF(F786-G786&lt;&gt;0,JURNAL!F784,"")</f>
        <v/>
      </c>
      <c r="F786" s="16">
        <f>IF(JURNAL!G784=$D$8,JURNAL!I784,0)</f>
        <v>0</v>
      </c>
      <c r="G786" s="16">
        <f>IF(JURNAL!J784=$D$8,JURNAL!L784,0)</f>
        <v>0</v>
      </c>
      <c r="H786" s="16">
        <f t="shared" si="13"/>
        <v>0</v>
      </c>
      <c r="I786" s="221"/>
    </row>
    <row r="787" spans="2:9" s="218" customFormat="1" ht="11.25" hidden="1" customHeight="1" x14ac:dyDescent="0.2">
      <c r="B787" s="220"/>
      <c r="C787" s="216" t="str">
        <f>IF(F787-G787&lt;&gt;0,JURNAL!C785,"")</f>
        <v/>
      </c>
      <c r="D787" s="217" t="str">
        <f>IF(F787-G787&lt;&gt;0,JURNAL!E785,"")</f>
        <v/>
      </c>
      <c r="E787" s="15" t="str">
        <f>IF(F787-G787&lt;&gt;0,JURNAL!F785,"")</f>
        <v/>
      </c>
      <c r="F787" s="16">
        <f>IF(JURNAL!G785=$D$8,JURNAL!I785,0)</f>
        <v>0</v>
      </c>
      <c r="G787" s="16">
        <f>IF(JURNAL!J785=$D$8,JURNAL!L785,0)</f>
        <v>0</v>
      </c>
      <c r="H787" s="16">
        <f t="shared" si="13"/>
        <v>0</v>
      </c>
      <c r="I787" s="221"/>
    </row>
    <row r="788" spans="2:9" s="218" customFormat="1" ht="11.25" hidden="1" customHeight="1" x14ac:dyDescent="0.2">
      <c r="B788" s="220"/>
      <c r="C788" s="216" t="str">
        <f>IF(F788-G788&lt;&gt;0,JURNAL!C786,"")</f>
        <v/>
      </c>
      <c r="D788" s="217" t="str">
        <f>IF(F788-G788&lt;&gt;0,JURNAL!E786,"")</f>
        <v/>
      </c>
      <c r="E788" s="15" t="str">
        <f>IF(F788-G788&lt;&gt;0,JURNAL!F786,"")</f>
        <v/>
      </c>
      <c r="F788" s="16">
        <f>IF(JURNAL!G786=$D$8,JURNAL!I786,0)</f>
        <v>0</v>
      </c>
      <c r="G788" s="16">
        <f>IF(JURNAL!J786=$D$8,JURNAL!L786,0)</f>
        <v>0</v>
      </c>
      <c r="H788" s="16">
        <f t="shared" si="13"/>
        <v>0</v>
      </c>
      <c r="I788" s="221"/>
    </row>
    <row r="789" spans="2:9" s="218" customFormat="1" ht="11.25" hidden="1" customHeight="1" x14ac:dyDescent="0.2">
      <c r="B789" s="220"/>
      <c r="C789" s="216" t="str">
        <f>IF(F789-G789&lt;&gt;0,JURNAL!C787,"")</f>
        <v/>
      </c>
      <c r="D789" s="217" t="str">
        <f>IF(F789-G789&lt;&gt;0,JURNAL!E787,"")</f>
        <v/>
      </c>
      <c r="E789" s="15" t="str">
        <f>IF(F789-G789&lt;&gt;0,JURNAL!F787,"")</f>
        <v/>
      </c>
      <c r="F789" s="16">
        <f>IF(JURNAL!G787=$D$8,JURNAL!I787,0)</f>
        <v>0</v>
      </c>
      <c r="G789" s="16">
        <f>IF(JURNAL!J787=$D$8,JURNAL!L787,0)</f>
        <v>0</v>
      </c>
      <c r="H789" s="16">
        <f t="shared" si="13"/>
        <v>0</v>
      </c>
      <c r="I789" s="221"/>
    </row>
    <row r="790" spans="2:9" s="218" customFormat="1" ht="11.25" hidden="1" customHeight="1" x14ac:dyDescent="0.2">
      <c r="B790" s="220"/>
      <c r="C790" s="216" t="str">
        <f>IF(F790-G790&lt;&gt;0,JURNAL!C788,"")</f>
        <v/>
      </c>
      <c r="D790" s="217" t="str">
        <f>IF(F790-G790&lt;&gt;0,JURNAL!E788,"")</f>
        <v/>
      </c>
      <c r="E790" s="15" t="str">
        <f>IF(F790-G790&lt;&gt;0,JURNAL!F788,"")</f>
        <v/>
      </c>
      <c r="F790" s="16">
        <f>IF(JURNAL!G788=$D$8,JURNAL!I788,0)</f>
        <v>0</v>
      </c>
      <c r="G790" s="16">
        <f>IF(JURNAL!J788=$D$8,JURNAL!L788,0)</f>
        <v>0</v>
      </c>
      <c r="H790" s="16">
        <f t="shared" si="13"/>
        <v>0</v>
      </c>
      <c r="I790" s="221"/>
    </row>
    <row r="791" spans="2:9" s="218" customFormat="1" ht="11.25" hidden="1" customHeight="1" x14ac:dyDescent="0.2">
      <c r="B791" s="220"/>
      <c r="C791" s="216" t="str">
        <f>IF(F791-G791&lt;&gt;0,JURNAL!C789,"")</f>
        <v/>
      </c>
      <c r="D791" s="217" t="str">
        <f>IF(F791-G791&lt;&gt;0,JURNAL!E789,"")</f>
        <v/>
      </c>
      <c r="E791" s="15" t="str">
        <f>IF(F791-G791&lt;&gt;0,JURNAL!F789,"")</f>
        <v/>
      </c>
      <c r="F791" s="16">
        <f>IF(JURNAL!G789=$D$8,JURNAL!I789,0)</f>
        <v>0</v>
      </c>
      <c r="G791" s="16">
        <f>IF(JURNAL!J789=$D$8,JURNAL!L789,0)</f>
        <v>0</v>
      </c>
      <c r="H791" s="16">
        <f t="shared" si="13"/>
        <v>0</v>
      </c>
      <c r="I791" s="221"/>
    </row>
    <row r="792" spans="2:9" s="218" customFormat="1" ht="11.25" hidden="1" customHeight="1" x14ac:dyDescent="0.2">
      <c r="B792" s="220"/>
      <c r="C792" s="216" t="str">
        <f>IF(F792-G792&lt;&gt;0,JURNAL!C790,"")</f>
        <v/>
      </c>
      <c r="D792" s="217" t="str">
        <f>IF(F792-G792&lt;&gt;0,JURNAL!E790,"")</f>
        <v/>
      </c>
      <c r="E792" s="15" t="str">
        <f>IF(F792-G792&lt;&gt;0,JURNAL!F790,"")</f>
        <v/>
      </c>
      <c r="F792" s="16">
        <f>IF(JURNAL!G790=$D$8,JURNAL!I790,0)</f>
        <v>0</v>
      </c>
      <c r="G792" s="16">
        <f>IF(JURNAL!J790=$D$8,JURNAL!L790,0)</f>
        <v>0</v>
      </c>
      <c r="H792" s="16">
        <f t="shared" si="13"/>
        <v>0</v>
      </c>
      <c r="I792" s="221"/>
    </row>
    <row r="793" spans="2:9" s="218" customFormat="1" ht="11.25" hidden="1" customHeight="1" x14ac:dyDescent="0.2">
      <c r="B793" s="220"/>
      <c r="C793" s="216" t="str">
        <f>IF(F793-G793&lt;&gt;0,JURNAL!C791,"")</f>
        <v/>
      </c>
      <c r="D793" s="217" t="str">
        <f>IF(F793-G793&lt;&gt;0,JURNAL!E791,"")</f>
        <v/>
      </c>
      <c r="E793" s="15" t="str">
        <f>IF(F793-G793&lt;&gt;0,JURNAL!F791,"")</f>
        <v/>
      </c>
      <c r="F793" s="16">
        <f>IF(JURNAL!G791=$D$8,JURNAL!I791,0)</f>
        <v>0</v>
      </c>
      <c r="G793" s="16">
        <f>IF(JURNAL!J791=$D$8,JURNAL!L791,0)</f>
        <v>0</v>
      </c>
      <c r="H793" s="16">
        <f t="shared" si="13"/>
        <v>0</v>
      </c>
      <c r="I793" s="221"/>
    </row>
    <row r="794" spans="2:9" s="218" customFormat="1" ht="11.25" hidden="1" customHeight="1" x14ac:dyDescent="0.2">
      <c r="B794" s="220"/>
      <c r="C794" s="216" t="str">
        <f>IF(F794-G794&lt;&gt;0,JURNAL!C792,"")</f>
        <v/>
      </c>
      <c r="D794" s="217" t="str">
        <f>IF(F794-G794&lt;&gt;0,JURNAL!E792,"")</f>
        <v/>
      </c>
      <c r="E794" s="15" t="str">
        <f>IF(F794-G794&lt;&gt;0,JURNAL!F792,"")</f>
        <v/>
      </c>
      <c r="F794" s="16">
        <f>IF(JURNAL!G792=$D$8,JURNAL!I792,0)</f>
        <v>0</v>
      </c>
      <c r="G794" s="16">
        <f>IF(JURNAL!J792=$D$8,JURNAL!L792,0)</f>
        <v>0</v>
      </c>
      <c r="H794" s="16">
        <f t="shared" si="13"/>
        <v>0</v>
      </c>
      <c r="I794" s="221"/>
    </row>
    <row r="795" spans="2:9" s="218" customFormat="1" ht="11.25" hidden="1" customHeight="1" x14ac:dyDescent="0.2">
      <c r="B795" s="220"/>
      <c r="C795" s="216" t="str">
        <f>IF(F795-G795&lt;&gt;0,JURNAL!C793,"")</f>
        <v/>
      </c>
      <c r="D795" s="217" t="str">
        <f>IF(F795-G795&lt;&gt;0,JURNAL!E793,"")</f>
        <v/>
      </c>
      <c r="E795" s="15" t="str">
        <f>IF(F795-G795&lt;&gt;0,JURNAL!F793,"")</f>
        <v/>
      </c>
      <c r="F795" s="16">
        <f>IF(JURNAL!G793=$D$8,JURNAL!I793,0)</f>
        <v>0</v>
      </c>
      <c r="G795" s="16">
        <f>IF(JURNAL!J793=$D$8,JURNAL!L793,0)</f>
        <v>0</v>
      </c>
      <c r="H795" s="16">
        <f t="shared" si="13"/>
        <v>0</v>
      </c>
      <c r="I795" s="221"/>
    </row>
    <row r="796" spans="2:9" s="218" customFormat="1" ht="11.25" hidden="1" customHeight="1" x14ac:dyDescent="0.2">
      <c r="B796" s="220"/>
      <c r="C796" s="216" t="str">
        <f>IF(F796-G796&lt;&gt;0,JURNAL!C794,"")</f>
        <v/>
      </c>
      <c r="D796" s="217" t="str">
        <f>IF(F796-G796&lt;&gt;0,JURNAL!E794,"")</f>
        <v/>
      </c>
      <c r="E796" s="15" t="str">
        <f>IF(F796-G796&lt;&gt;0,JURNAL!F794,"")</f>
        <v/>
      </c>
      <c r="F796" s="16">
        <f>IF(JURNAL!G794=$D$8,JURNAL!I794,0)</f>
        <v>0</v>
      </c>
      <c r="G796" s="16">
        <f>IF(JURNAL!J794=$D$8,JURNAL!L794,0)</f>
        <v>0</v>
      </c>
      <c r="H796" s="16">
        <f t="shared" si="13"/>
        <v>0</v>
      </c>
      <c r="I796" s="221"/>
    </row>
    <row r="797" spans="2:9" s="218" customFormat="1" ht="11.25" hidden="1" customHeight="1" x14ac:dyDescent="0.2">
      <c r="B797" s="220"/>
      <c r="C797" s="216" t="str">
        <f>IF(F797-G797&lt;&gt;0,JURNAL!C795,"")</f>
        <v/>
      </c>
      <c r="D797" s="217" t="str">
        <f>IF(F797-G797&lt;&gt;0,JURNAL!E795,"")</f>
        <v/>
      </c>
      <c r="E797" s="15" t="str">
        <f>IF(F797-G797&lt;&gt;0,JURNAL!F795,"")</f>
        <v/>
      </c>
      <c r="F797" s="16">
        <f>IF(JURNAL!G795=$D$8,JURNAL!I795,0)</f>
        <v>0</v>
      </c>
      <c r="G797" s="16">
        <f>IF(JURNAL!J795=$D$8,JURNAL!L795,0)</f>
        <v>0</v>
      </c>
      <c r="H797" s="16">
        <f t="shared" si="13"/>
        <v>0</v>
      </c>
      <c r="I797" s="221"/>
    </row>
    <row r="798" spans="2:9" s="218" customFormat="1" ht="11.25" hidden="1" customHeight="1" x14ac:dyDescent="0.2">
      <c r="B798" s="220"/>
      <c r="C798" s="216" t="str">
        <f>IF(F798-G798&lt;&gt;0,JURNAL!C796,"")</f>
        <v/>
      </c>
      <c r="D798" s="217" t="str">
        <f>IF(F798-G798&lt;&gt;0,JURNAL!E796,"")</f>
        <v/>
      </c>
      <c r="E798" s="15" t="str">
        <f>IF(F798-G798&lt;&gt;0,JURNAL!F796,"")</f>
        <v/>
      </c>
      <c r="F798" s="16">
        <f>IF(JURNAL!G796=$D$8,JURNAL!I796,0)</f>
        <v>0</v>
      </c>
      <c r="G798" s="16">
        <f>IF(JURNAL!J796=$D$8,JURNAL!L796,0)</f>
        <v>0</v>
      </c>
      <c r="H798" s="16">
        <f t="shared" si="13"/>
        <v>0</v>
      </c>
      <c r="I798" s="221"/>
    </row>
    <row r="799" spans="2:9" s="218" customFormat="1" ht="11.25" hidden="1" customHeight="1" x14ac:dyDescent="0.2">
      <c r="B799" s="220"/>
      <c r="C799" s="216" t="str">
        <f>IF(F799-G799&lt;&gt;0,JURNAL!C797,"")</f>
        <v/>
      </c>
      <c r="D799" s="217" t="str">
        <f>IF(F799-G799&lt;&gt;0,JURNAL!E797,"")</f>
        <v/>
      </c>
      <c r="E799" s="15" t="str">
        <f>IF(F799-G799&lt;&gt;0,JURNAL!F797,"")</f>
        <v/>
      </c>
      <c r="F799" s="16">
        <f>IF(JURNAL!G797=$D$8,JURNAL!I797,0)</f>
        <v>0</v>
      </c>
      <c r="G799" s="16">
        <f>IF(JURNAL!J797=$D$8,JURNAL!L797,0)</f>
        <v>0</v>
      </c>
      <c r="H799" s="16">
        <f t="shared" si="13"/>
        <v>0</v>
      </c>
      <c r="I799" s="221"/>
    </row>
    <row r="800" spans="2:9" s="218" customFormat="1" ht="11.25" hidden="1" customHeight="1" x14ac:dyDescent="0.2">
      <c r="B800" s="220"/>
      <c r="C800" s="216" t="str">
        <f>IF(F800-G800&lt;&gt;0,JURNAL!C798,"")</f>
        <v/>
      </c>
      <c r="D800" s="217" t="str">
        <f>IF(F800-G800&lt;&gt;0,JURNAL!E798,"")</f>
        <v/>
      </c>
      <c r="E800" s="15" t="str">
        <f>IF(F800-G800&lt;&gt;0,JURNAL!F798,"")</f>
        <v/>
      </c>
      <c r="F800" s="16">
        <f>IF(JURNAL!G798=$D$8,JURNAL!I798,0)</f>
        <v>0</v>
      </c>
      <c r="G800" s="16">
        <f>IF(JURNAL!J798=$D$8,JURNAL!L798,0)</f>
        <v>0</v>
      </c>
      <c r="H800" s="16">
        <f t="shared" si="13"/>
        <v>0</v>
      </c>
      <c r="I800" s="221"/>
    </row>
    <row r="801" spans="2:9" s="218" customFormat="1" ht="11.25" hidden="1" customHeight="1" x14ac:dyDescent="0.2">
      <c r="B801" s="220"/>
      <c r="C801" s="216" t="str">
        <f>IF(F801-G801&lt;&gt;0,JURNAL!C799,"")</f>
        <v/>
      </c>
      <c r="D801" s="217" t="str">
        <f>IF(F801-G801&lt;&gt;0,JURNAL!E799,"")</f>
        <v/>
      </c>
      <c r="E801" s="15" t="str">
        <f>IF(F801-G801&lt;&gt;0,JURNAL!F799,"")</f>
        <v/>
      </c>
      <c r="F801" s="16">
        <f>IF(JURNAL!G799=$D$8,JURNAL!I799,0)</f>
        <v>0</v>
      </c>
      <c r="G801" s="16">
        <f>IF(JURNAL!J799=$D$8,JURNAL!L799,0)</f>
        <v>0</v>
      </c>
      <c r="H801" s="16">
        <f t="shared" si="13"/>
        <v>0</v>
      </c>
      <c r="I801" s="221"/>
    </row>
    <row r="802" spans="2:9" s="218" customFormat="1" ht="11.25" hidden="1" customHeight="1" x14ac:dyDescent="0.2">
      <c r="B802" s="220"/>
      <c r="C802" s="216" t="str">
        <f>IF(F802-G802&lt;&gt;0,JURNAL!C800,"")</f>
        <v/>
      </c>
      <c r="D802" s="217" t="str">
        <f>IF(F802-G802&lt;&gt;0,JURNAL!E800,"")</f>
        <v/>
      </c>
      <c r="E802" s="15" t="str">
        <f>IF(F802-G802&lt;&gt;0,JURNAL!F800,"")</f>
        <v/>
      </c>
      <c r="F802" s="16">
        <f>IF(JURNAL!G800=$D$8,JURNAL!I800,0)</f>
        <v>0</v>
      </c>
      <c r="G802" s="16">
        <f>IF(JURNAL!J800=$D$8,JURNAL!L800,0)</f>
        <v>0</v>
      </c>
      <c r="H802" s="16">
        <f t="shared" si="13"/>
        <v>0</v>
      </c>
      <c r="I802" s="221"/>
    </row>
    <row r="803" spans="2:9" s="218" customFormat="1" ht="11.25" hidden="1" customHeight="1" x14ac:dyDescent="0.2">
      <c r="B803" s="220"/>
      <c r="C803" s="216" t="str">
        <f>IF(F803-G803&lt;&gt;0,JURNAL!C801,"")</f>
        <v/>
      </c>
      <c r="D803" s="217" t="str">
        <f>IF(F803-G803&lt;&gt;0,JURNAL!E801,"")</f>
        <v/>
      </c>
      <c r="E803" s="15" t="str">
        <f>IF(F803-G803&lt;&gt;0,JURNAL!F801,"")</f>
        <v/>
      </c>
      <c r="F803" s="16">
        <f>IF(JURNAL!G801=$D$8,JURNAL!I801,0)</f>
        <v>0</v>
      </c>
      <c r="G803" s="16">
        <f>IF(JURNAL!J801=$D$8,JURNAL!L801,0)</f>
        <v>0</v>
      </c>
      <c r="H803" s="16">
        <f t="shared" si="13"/>
        <v>0</v>
      </c>
      <c r="I803" s="221"/>
    </row>
    <row r="804" spans="2:9" s="218" customFormat="1" ht="11.25" hidden="1" customHeight="1" x14ac:dyDescent="0.2">
      <c r="B804" s="220"/>
      <c r="C804" s="216" t="str">
        <f>IF(F804-G804&lt;&gt;0,JURNAL!C802,"")</f>
        <v/>
      </c>
      <c r="D804" s="217" t="str">
        <f>IF(F804-G804&lt;&gt;0,JURNAL!E802,"")</f>
        <v/>
      </c>
      <c r="E804" s="15" t="str">
        <f>IF(F804-G804&lt;&gt;0,JURNAL!F802,"")</f>
        <v/>
      </c>
      <c r="F804" s="16">
        <f>IF(JURNAL!G802=$D$8,JURNAL!I802,0)</f>
        <v>0</v>
      </c>
      <c r="G804" s="16">
        <f>IF(JURNAL!J802=$D$8,JURNAL!L802,0)</f>
        <v>0</v>
      </c>
      <c r="H804" s="16">
        <f t="shared" si="13"/>
        <v>0</v>
      </c>
      <c r="I804" s="221"/>
    </row>
    <row r="805" spans="2:9" s="218" customFormat="1" ht="11.25" hidden="1" customHeight="1" x14ac:dyDescent="0.2">
      <c r="B805" s="220"/>
      <c r="C805" s="216" t="str">
        <f>IF(F805-G805&lt;&gt;0,JURNAL!C803,"")</f>
        <v/>
      </c>
      <c r="D805" s="217" t="str">
        <f>IF(F805-G805&lt;&gt;0,JURNAL!E803,"")</f>
        <v/>
      </c>
      <c r="E805" s="15" t="str">
        <f>IF(F805-G805&lt;&gt;0,JURNAL!F803,"")</f>
        <v/>
      </c>
      <c r="F805" s="16">
        <f>IF(JURNAL!G803=$D$8,JURNAL!I803,0)</f>
        <v>0</v>
      </c>
      <c r="G805" s="16">
        <f>IF(JURNAL!J803=$D$8,JURNAL!L803,0)</f>
        <v>0</v>
      </c>
      <c r="H805" s="16">
        <f t="shared" si="13"/>
        <v>0</v>
      </c>
      <c r="I805" s="221"/>
    </row>
    <row r="806" spans="2:9" s="218" customFormat="1" ht="11.25" hidden="1" customHeight="1" x14ac:dyDescent="0.2">
      <c r="B806" s="220"/>
      <c r="C806" s="216" t="str">
        <f>IF(F806-G806&lt;&gt;0,JURNAL!C804,"")</f>
        <v/>
      </c>
      <c r="D806" s="217" t="str">
        <f>IF(F806-G806&lt;&gt;0,JURNAL!E804,"")</f>
        <v/>
      </c>
      <c r="E806" s="15" t="str">
        <f>IF(F806-G806&lt;&gt;0,JURNAL!F804,"")</f>
        <v/>
      </c>
      <c r="F806" s="16">
        <f>IF(JURNAL!G804=$D$8,JURNAL!I804,0)</f>
        <v>0</v>
      </c>
      <c r="G806" s="16">
        <f>IF(JURNAL!J804=$D$8,JURNAL!L804,0)</f>
        <v>0</v>
      </c>
      <c r="H806" s="16">
        <f t="shared" si="13"/>
        <v>0</v>
      </c>
      <c r="I806" s="221"/>
    </row>
    <row r="807" spans="2:9" s="218" customFormat="1" ht="11.25" hidden="1" customHeight="1" x14ac:dyDescent="0.2">
      <c r="B807" s="220"/>
      <c r="C807" s="216" t="str">
        <f>IF(F807-G807&lt;&gt;0,JURNAL!C805,"")</f>
        <v/>
      </c>
      <c r="D807" s="217" t="str">
        <f>IF(F807-G807&lt;&gt;0,JURNAL!E805,"")</f>
        <v/>
      </c>
      <c r="E807" s="15" t="str">
        <f>IF(F807-G807&lt;&gt;0,JURNAL!F805,"")</f>
        <v/>
      </c>
      <c r="F807" s="16">
        <f>IF(JURNAL!G805=$D$8,JURNAL!I805,0)</f>
        <v>0</v>
      </c>
      <c r="G807" s="16">
        <f>IF(JURNAL!J805=$D$8,JURNAL!L805,0)</f>
        <v>0</v>
      </c>
      <c r="H807" s="16">
        <f t="shared" si="13"/>
        <v>0</v>
      </c>
      <c r="I807" s="221"/>
    </row>
    <row r="808" spans="2:9" s="218" customFormat="1" ht="11.25" hidden="1" customHeight="1" x14ac:dyDescent="0.2">
      <c r="B808" s="220"/>
      <c r="C808" s="216" t="str">
        <f>IF(F808-G808&lt;&gt;0,JURNAL!C806,"")</f>
        <v/>
      </c>
      <c r="D808" s="217" t="str">
        <f>IF(F808-G808&lt;&gt;0,JURNAL!E806,"")</f>
        <v/>
      </c>
      <c r="E808" s="15" t="str">
        <f>IF(F808-G808&lt;&gt;0,JURNAL!F806,"")</f>
        <v/>
      </c>
      <c r="F808" s="16">
        <f>IF(JURNAL!G806=$D$8,JURNAL!I806,0)</f>
        <v>0</v>
      </c>
      <c r="G808" s="16">
        <f>IF(JURNAL!J806=$D$8,JURNAL!L806,0)</f>
        <v>0</v>
      </c>
      <c r="H808" s="16">
        <f t="shared" si="13"/>
        <v>0</v>
      </c>
      <c r="I808" s="221"/>
    </row>
    <row r="809" spans="2:9" s="218" customFormat="1" ht="11.25" hidden="1" customHeight="1" x14ac:dyDescent="0.2">
      <c r="B809" s="220"/>
      <c r="C809" s="216" t="str">
        <f>IF(F809-G809&lt;&gt;0,JURNAL!C807,"")</f>
        <v/>
      </c>
      <c r="D809" s="217" t="str">
        <f>IF(F809-G809&lt;&gt;0,JURNAL!E807,"")</f>
        <v/>
      </c>
      <c r="E809" s="15" t="str">
        <f>IF(F809-G809&lt;&gt;0,JURNAL!F807,"")</f>
        <v/>
      </c>
      <c r="F809" s="16">
        <f>IF(JURNAL!G807=$D$8,JURNAL!I807,0)</f>
        <v>0</v>
      </c>
      <c r="G809" s="16">
        <f>IF(JURNAL!J807=$D$8,JURNAL!L807,0)</f>
        <v>0</v>
      </c>
      <c r="H809" s="16">
        <f t="shared" si="13"/>
        <v>0</v>
      </c>
      <c r="I809" s="221"/>
    </row>
    <row r="810" spans="2:9" s="218" customFormat="1" ht="11.25" hidden="1" customHeight="1" x14ac:dyDescent="0.2">
      <c r="B810" s="220"/>
      <c r="C810" s="216" t="str">
        <f>IF(F810-G810&lt;&gt;0,JURNAL!C808,"")</f>
        <v/>
      </c>
      <c r="D810" s="217" t="str">
        <f>IF(F810-G810&lt;&gt;0,JURNAL!E808,"")</f>
        <v/>
      </c>
      <c r="E810" s="15" t="str">
        <f>IF(F810-G810&lt;&gt;0,JURNAL!F808,"")</f>
        <v/>
      </c>
      <c r="F810" s="16">
        <f>IF(JURNAL!G808=$D$8,JURNAL!I808,0)</f>
        <v>0</v>
      </c>
      <c r="G810" s="16">
        <f>IF(JURNAL!J808=$D$8,JURNAL!L808,0)</f>
        <v>0</v>
      </c>
      <c r="H810" s="16">
        <f t="shared" si="13"/>
        <v>0</v>
      </c>
      <c r="I810" s="221"/>
    </row>
    <row r="811" spans="2:9" s="218" customFormat="1" ht="11.25" hidden="1" customHeight="1" x14ac:dyDescent="0.2">
      <c r="B811" s="220"/>
      <c r="C811" s="216" t="str">
        <f>IF(F811-G811&lt;&gt;0,JURNAL!C809,"")</f>
        <v/>
      </c>
      <c r="D811" s="217" t="str">
        <f>IF(F811-G811&lt;&gt;0,JURNAL!E809,"")</f>
        <v/>
      </c>
      <c r="E811" s="15" t="str">
        <f>IF(F811-G811&lt;&gt;0,JURNAL!F809,"")</f>
        <v/>
      </c>
      <c r="F811" s="16">
        <f>IF(JURNAL!G809=$D$8,JURNAL!I809,0)</f>
        <v>0</v>
      </c>
      <c r="G811" s="16">
        <f>IF(JURNAL!J809=$D$8,JURNAL!L809,0)</f>
        <v>0</v>
      </c>
      <c r="H811" s="16">
        <f t="shared" si="13"/>
        <v>0</v>
      </c>
      <c r="I811" s="221"/>
    </row>
    <row r="812" spans="2:9" s="218" customFormat="1" ht="11.25" hidden="1" customHeight="1" x14ac:dyDescent="0.2">
      <c r="B812" s="220"/>
      <c r="C812" s="216" t="str">
        <f>IF(F812-G812&lt;&gt;0,JURNAL!C810,"")</f>
        <v/>
      </c>
      <c r="D812" s="217" t="str">
        <f>IF(F812-G812&lt;&gt;0,JURNAL!E810,"")</f>
        <v/>
      </c>
      <c r="E812" s="15" t="str">
        <f>IF(F812-G812&lt;&gt;0,JURNAL!F810,"")</f>
        <v/>
      </c>
      <c r="F812" s="16">
        <f>IF(JURNAL!G810=$D$8,JURNAL!I810,0)</f>
        <v>0</v>
      </c>
      <c r="G812" s="16">
        <f>IF(JURNAL!J810=$D$8,JURNAL!L810,0)</f>
        <v>0</v>
      </c>
      <c r="H812" s="16">
        <f t="shared" si="13"/>
        <v>0</v>
      </c>
      <c r="I812" s="221"/>
    </row>
    <row r="813" spans="2:9" s="218" customFormat="1" ht="11.25" hidden="1" customHeight="1" x14ac:dyDescent="0.2">
      <c r="B813" s="220"/>
      <c r="C813" s="216" t="str">
        <f>IF(F813-G813&lt;&gt;0,JURNAL!C811,"")</f>
        <v/>
      </c>
      <c r="D813" s="217" t="str">
        <f>IF(F813-G813&lt;&gt;0,JURNAL!E811,"")</f>
        <v/>
      </c>
      <c r="E813" s="15" t="str">
        <f>IF(F813-G813&lt;&gt;0,JURNAL!F811,"")</f>
        <v/>
      </c>
      <c r="F813" s="16">
        <f>IF(JURNAL!G811=$D$8,JURNAL!I811,0)</f>
        <v>0</v>
      </c>
      <c r="G813" s="16">
        <f>IF(JURNAL!J811=$D$8,JURNAL!L811,0)</f>
        <v>0</v>
      </c>
      <c r="H813" s="16">
        <f t="shared" si="13"/>
        <v>0</v>
      </c>
      <c r="I813" s="221"/>
    </row>
    <row r="814" spans="2:9" s="218" customFormat="1" ht="11.25" hidden="1" customHeight="1" x14ac:dyDescent="0.2">
      <c r="B814" s="220"/>
      <c r="C814" s="216" t="str">
        <f>IF(F814-G814&lt;&gt;0,JURNAL!C812,"")</f>
        <v/>
      </c>
      <c r="D814" s="217" t="str">
        <f>IF(F814-G814&lt;&gt;0,JURNAL!E812,"")</f>
        <v/>
      </c>
      <c r="E814" s="15" t="str">
        <f>IF(F814-G814&lt;&gt;0,JURNAL!F812,"")</f>
        <v/>
      </c>
      <c r="F814" s="16">
        <f>IF(JURNAL!G812=$D$8,JURNAL!I812,0)</f>
        <v>0</v>
      </c>
      <c r="G814" s="16">
        <f>IF(JURNAL!J812=$D$8,JURNAL!L812,0)</f>
        <v>0</v>
      </c>
      <c r="H814" s="16">
        <f t="shared" si="13"/>
        <v>0</v>
      </c>
      <c r="I814" s="221"/>
    </row>
    <row r="815" spans="2:9" s="218" customFormat="1" ht="11.25" hidden="1" customHeight="1" x14ac:dyDescent="0.2">
      <c r="B815" s="220"/>
      <c r="C815" s="216" t="str">
        <f>IF(F815-G815&lt;&gt;0,JURNAL!C813,"")</f>
        <v/>
      </c>
      <c r="D815" s="217" t="str">
        <f>IF(F815-G815&lt;&gt;0,JURNAL!E813,"")</f>
        <v/>
      </c>
      <c r="E815" s="15" t="str">
        <f>IF(F815-G815&lt;&gt;0,JURNAL!F813,"")</f>
        <v/>
      </c>
      <c r="F815" s="16">
        <f>IF(JURNAL!G813=$D$8,JURNAL!I813,0)</f>
        <v>0</v>
      </c>
      <c r="G815" s="16">
        <f>IF(JURNAL!J813=$D$8,JURNAL!L813,0)</f>
        <v>0</v>
      </c>
      <c r="H815" s="16">
        <f t="shared" si="13"/>
        <v>0</v>
      </c>
      <c r="I815" s="221"/>
    </row>
    <row r="816" spans="2:9" s="218" customFormat="1" ht="11.25" hidden="1" customHeight="1" x14ac:dyDescent="0.2">
      <c r="B816" s="220"/>
      <c r="C816" s="216" t="str">
        <f>IF(F816-G816&lt;&gt;0,JURNAL!C814,"")</f>
        <v/>
      </c>
      <c r="D816" s="217" t="str">
        <f>IF(F816-G816&lt;&gt;0,JURNAL!E814,"")</f>
        <v/>
      </c>
      <c r="E816" s="15" t="str">
        <f>IF(F816-G816&lt;&gt;0,JURNAL!F814,"")</f>
        <v/>
      </c>
      <c r="F816" s="16">
        <f>IF(JURNAL!G814=$D$8,JURNAL!I814,0)</f>
        <v>0</v>
      </c>
      <c r="G816" s="16">
        <f>IF(JURNAL!J814=$D$8,JURNAL!L814,0)</f>
        <v>0</v>
      </c>
      <c r="H816" s="16">
        <f t="shared" si="13"/>
        <v>0</v>
      </c>
      <c r="I816" s="221"/>
    </row>
    <row r="817" spans="2:9" s="218" customFormat="1" ht="11.25" hidden="1" customHeight="1" x14ac:dyDescent="0.2">
      <c r="B817" s="220"/>
      <c r="C817" s="216" t="str">
        <f>IF(F817-G817&lt;&gt;0,JURNAL!C815,"")</f>
        <v/>
      </c>
      <c r="D817" s="217" t="str">
        <f>IF(F817-G817&lt;&gt;0,JURNAL!E815,"")</f>
        <v/>
      </c>
      <c r="E817" s="15" t="str">
        <f>IF(F817-G817&lt;&gt;0,JURNAL!F815,"")</f>
        <v/>
      </c>
      <c r="F817" s="16">
        <f>IF(JURNAL!G815=$D$8,JURNAL!I815,0)</f>
        <v>0</v>
      </c>
      <c r="G817" s="16">
        <f>IF(JURNAL!J815=$D$8,JURNAL!L815,0)</f>
        <v>0</v>
      </c>
      <c r="H817" s="16">
        <f t="shared" si="13"/>
        <v>0</v>
      </c>
      <c r="I817" s="221"/>
    </row>
    <row r="818" spans="2:9" s="218" customFormat="1" ht="11.25" hidden="1" customHeight="1" x14ac:dyDescent="0.2">
      <c r="B818" s="220"/>
      <c r="C818" s="216" t="str">
        <f>IF(F818-G818&lt;&gt;0,JURNAL!C816,"")</f>
        <v/>
      </c>
      <c r="D818" s="217" t="str">
        <f>IF(F818-G818&lt;&gt;0,JURNAL!E816,"")</f>
        <v/>
      </c>
      <c r="E818" s="15" t="str">
        <f>IF(F818-G818&lt;&gt;0,JURNAL!F816,"")</f>
        <v/>
      </c>
      <c r="F818" s="16">
        <f>IF(JURNAL!G816=$D$8,JURNAL!I816,0)</f>
        <v>0</v>
      </c>
      <c r="G818" s="16">
        <f>IF(JURNAL!J816=$D$8,JURNAL!L816,0)</f>
        <v>0</v>
      </c>
      <c r="H818" s="16">
        <f t="shared" si="13"/>
        <v>0</v>
      </c>
      <c r="I818" s="221"/>
    </row>
    <row r="819" spans="2:9" s="218" customFormat="1" ht="11.25" hidden="1" customHeight="1" x14ac:dyDescent="0.2">
      <c r="B819" s="220"/>
      <c r="C819" s="216" t="str">
        <f>IF(F819-G819&lt;&gt;0,JURNAL!C817,"")</f>
        <v/>
      </c>
      <c r="D819" s="217" t="str">
        <f>IF(F819-G819&lt;&gt;0,JURNAL!E817,"")</f>
        <v/>
      </c>
      <c r="E819" s="15" t="str">
        <f>IF(F819-G819&lt;&gt;0,JURNAL!F817,"")</f>
        <v/>
      </c>
      <c r="F819" s="16">
        <f>IF(JURNAL!G817=$D$8,JURNAL!I817,0)</f>
        <v>0</v>
      </c>
      <c r="G819" s="16">
        <f>IF(JURNAL!J817=$D$8,JURNAL!L817,0)</f>
        <v>0</v>
      </c>
      <c r="H819" s="16">
        <f t="shared" si="13"/>
        <v>0</v>
      </c>
      <c r="I819" s="221"/>
    </row>
    <row r="820" spans="2:9" s="218" customFormat="1" ht="11.25" hidden="1" customHeight="1" x14ac:dyDescent="0.2">
      <c r="B820" s="220"/>
      <c r="C820" s="216" t="str">
        <f>IF(F820-G820&lt;&gt;0,JURNAL!C818,"")</f>
        <v/>
      </c>
      <c r="D820" s="217" t="str">
        <f>IF(F820-G820&lt;&gt;0,JURNAL!E818,"")</f>
        <v/>
      </c>
      <c r="E820" s="15" t="str">
        <f>IF(F820-G820&lt;&gt;0,JURNAL!F818,"")</f>
        <v/>
      </c>
      <c r="F820" s="16">
        <f>IF(JURNAL!G818=$D$8,JURNAL!I818,0)</f>
        <v>0</v>
      </c>
      <c r="G820" s="16">
        <f>IF(JURNAL!J818=$D$8,JURNAL!L818,0)</f>
        <v>0</v>
      </c>
      <c r="H820" s="16">
        <f t="shared" si="13"/>
        <v>0</v>
      </c>
      <c r="I820" s="221"/>
    </row>
    <row r="821" spans="2:9" s="218" customFormat="1" ht="11.25" hidden="1" customHeight="1" x14ac:dyDescent="0.2">
      <c r="B821" s="220"/>
      <c r="C821" s="216" t="str">
        <f>IF(F821-G821&lt;&gt;0,JURNAL!C819,"")</f>
        <v/>
      </c>
      <c r="D821" s="217" t="str">
        <f>IF(F821-G821&lt;&gt;0,JURNAL!E819,"")</f>
        <v/>
      </c>
      <c r="E821" s="15" t="str">
        <f>IF(F821-G821&lt;&gt;0,JURNAL!F819,"")</f>
        <v/>
      </c>
      <c r="F821" s="16">
        <f>IF(JURNAL!G819=$D$8,JURNAL!I819,0)</f>
        <v>0</v>
      </c>
      <c r="G821" s="16">
        <f>IF(JURNAL!J819=$D$8,JURNAL!L819,0)</f>
        <v>0</v>
      </c>
      <c r="H821" s="16">
        <f t="shared" si="13"/>
        <v>0</v>
      </c>
      <c r="I821" s="221"/>
    </row>
    <row r="822" spans="2:9" s="218" customFormat="1" ht="11.25" hidden="1" customHeight="1" x14ac:dyDescent="0.2">
      <c r="B822" s="220"/>
      <c r="C822" s="216" t="str">
        <f>IF(F822-G822&lt;&gt;0,JURNAL!C820,"")</f>
        <v/>
      </c>
      <c r="D822" s="217" t="str">
        <f>IF(F822-G822&lt;&gt;0,JURNAL!E820,"")</f>
        <v/>
      </c>
      <c r="E822" s="15" t="str">
        <f>IF(F822-G822&lt;&gt;0,JURNAL!F820,"")</f>
        <v/>
      </c>
      <c r="F822" s="16">
        <f>IF(JURNAL!G820=$D$8,JURNAL!I820,0)</f>
        <v>0</v>
      </c>
      <c r="G822" s="16">
        <f>IF(JURNAL!J820=$D$8,JURNAL!L820,0)</f>
        <v>0</v>
      </c>
      <c r="H822" s="16">
        <f t="shared" si="13"/>
        <v>0</v>
      </c>
      <c r="I822" s="221"/>
    </row>
    <row r="823" spans="2:9" s="218" customFormat="1" ht="11.25" hidden="1" customHeight="1" x14ac:dyDescent="0.2">
      <c r="B823" s="220"/>
      <c r="C823" s="216" t="str">
        <f>IF(F823-G823&lt;&gt;0,JURNAL!C821,"")</f>
        <v/>
      </c>
      <c r="D823" s="217" t="str">
        <f>IF(F823-G823&lt;&gt;0,JURNAL!E821,"")</f>
        <v/>
      </c>
      <c r="E823" s="15" t="str">
        <f>IF(F823-G823&lt;&gt;0,JURNAL!F821,"")</f>
        <v/>
      </c>
      <c r="F823" s="16">
        <f>IF(JURNAL!G821=$D$8,JURNAL!I821,0)</f>
        <v>0</v>
      </c>
      <c r="G823" s="16">
        <f>IF(JURNAL!J821=$D$8,JURNAL!L821,0)</f>
        <v>0</v>
      </c>
      <c r="H823" s="16">
        <f t="shared" si="13"/>
        <v>0</v>
      </c>
      <c r="I823" s="221"/>
    </row>
    <row r="824" spans="2:9" s="218" customFormat="1" ht="11.25" hidden="1" customHeight="1" x14ac:dyDescent="0.2">
      <c r="B824" s="220"/>
      <c r="C824" s="216" t="str">
        <f>IF(F824-G824&lt;&gt;0,JURNAL!C822,"")</f>
        <v/>
      </c>
      <c r="D824" s="217" t="str">
        <f>IF(F824-G824&lt;&gt;0,JURNAL!E822,"")</f>
        <v/>
      </c>
      <c r="E824" s="15" t="str">
        <f>IF(F824-G824&lt;&gt;0,JURNAL!F822,"")</f>
        <v/>
      </c>
      <c r="F824" s="16">
        <f>IF(JURNAL!G822=$D$8,JURNAL!I822,0)</f>
        <v>0</v>
      </c>
      <c r="G824" s="16">
        <f>IF(JURNAL!J822=$D$8,JURNAL!L822,0)</f>
        <v>0</v>
      </c>
      <c r="H824" s="16">
        <f t="shared" si="13"/>
        <v>0</v>
      </c>
      <c r="I824" s="221"/>
    </row>
    <row r="825" spans="2:9" s="218" customFormat="1" ht="11.25" hidden="1" customHeight="1" x14ac:dyDescent="0.2">
      <c r="B825" s="220"/>
      <c r="C825" s="216" t="str">
        <f>IF(F825-G825&lt;&gt;0,JURNAL!C823,"")</f>
        <v/>
      </c>
      <c r="D825" s="217" t="str">
        <f>IF(F825-G825&lt;&gt;0,JURNAL!E823,"")</f>
        <v/>
      </c>
      <c r="E825" s="15" t="str">
        <f>IF(F825-G825&lt;&gt;0,JURNAL!F823,"")</f>
        <v/>
      </c>
      <c r="F825" s="16">
        <f>IF(JURNAL!G823=$D$8,JURNAL!I823,0)</f>
        <v>0</v>
      </c>
      <c r="G825" s="16">
        <f>IF(JURNAL!J823=$D$8,JURNAL!L823,0)</f>
        <v>0</v>
      </c>
      <c r="H825" s="16">
        <f t="shared" si="13"/>
        <v>0</v>
      </c>
      <c r="I825" s="221"/>
    </row>
    <row r="826" spans="2:9" s="218" customFormat="1" ht="11.25" hidden="1" customHeight="1" x14ac:dyDescent="0.2">
      <c r="B826" s="220"/>
      <c r="C826" s="216" t="str">
        <f>IF(F826-G826&lt;&gt;0,JURNAL!C824,"")</f>
        <v/>
      </c>
      <c r="D826" s="217" t="str">
        <f>IF(F826-G826&lt;&gt;0,JURNAL!E824,"")</f>
        <v/>
      </c>
      <c r="E826" s="15" t="str">
        <f>IF(F826-G826&lt;&gt;0,JURNAL!F824,"")</f>
        <v/>
      </c>
      <c r="F826" s="16">
        <f>IF(JURNAL!G824=$D$8,JURNAL!I824,0)</f>
        <v>0</v>
      </c>
      <c r="G826" s="16">
        <f>IF(JURNAL!J824=$D$8,JURNAL!L824,0)</f>
        <v>0</v>
      </c>
      <c r="H826" s="16">
        <f t="shared" si="13"/>
        <v>0</v>
      </c>
      <c r="I826" s="221"/>
    </row>
    <row r="827" spans="2:9" s="218" customFormat="1" ht="11.25" hidden="1" customHeight="1" x14ac:dyDescent="0.2">
      <c r="B827" s="220"/>
      <c r="C827" s="216" t="str">
        <f>IF(F827-G827&lt;&gt;0,JURNAL!C825,"")</f>
        <v/>
      </c>
      <c r="D827" s="217" t="str">
        <f>IF(F827-G827&lt;&gt;0,JURNAL!E825,"")</f>
        <v/>
      </c>
      <c r="E827" s="15" t="str">
        <f>IF(F827-G827&lt;&gt;0,JURNAL!F825,"")</f>
        <v/>
      </c>
      <c r="F827" s="16">
        <f>IF(JURNAL!G825=$D$8,JURNAL!I825,0)</f>
        <v>0</v>
      </c>
      <c r="G827" s="16">
        <f>IF(JURNAL!J825=$D$8,JURNAL!L825,0)</f>
        <v>0</v>
      </c>
      <c r="H827" s="16">
        <f t="shared" si="13"/>
        <v>0</v>
      </c>
      <c r="I827" s="221"/>
    </row>
    <row r="828" spans="2:9" s="218" customFormat="1" ht="11.25" hidden="1" customHeight="1" x14ac:dyDescent="0.2">
      <c r="B828" s="220"/>
      <c r="C828" s="216" t="str">
        <f>IF(F828-G828&lt;&gt;0,JURNAL!C826,"")</f>
        <v/>
      </c>
      <c r="D828" s="217" t="str">
        <f>IF(F828-G828&lt;&gt;0,JURNAL!E826,"")</f>
        <v/>
      </c>
      <c r="E828" s="15" t="str">
        <f>IF(F828-G828&lt;&gt;0,JURNAL!F826,"")</f>
        <v/>
      </c>
      <c r="F828" s="16">
        <f>IF(JURNAL!G826=$D$8,JURNAL!I826,0)</f>
        <v>0</v>
      </c>
      <c r="G828" s="16">
        <f>IF(JURNAL!J826=$D$8,JURNAL!L826,0)</f>
        <v>0</v>
      </c>
      <c r="H828" s="16">
        <f t="shared" si="13"/>
        <v>0</v>
      </c>
      <c r="I828" s="221"/>
    </row>
    <row r="829" spans="2:9" s="218" customFormat="1" ht="11.25" hidden="1" customHeight="1" x14ac:dyDescent="0.2">
      <c r="B829" s="220"/>
      <c r="C829" s="216" t="str">
        <f>IF(F829-G829&lt;&gt;0,JURNAL!C827,"")</f>
        <v/>
      </c>
      <c r="D829" s="217" t="str">
        <f>IF(F829-G829&lt;&gt;0,JURNAL!E827,"")</f>
        <v/>
      </c>
      <c r="E829" s="15" t="str">
        <f>IF(F829-G829&lt;&gt;0,JURNAL!F827,"")</f>
        <v/>
      </c>
      <c r="F829" s="16">
        <f>IF(JURNAL!G827=$D$8,JURNAL!I827,0)</f>
        <v>0</v>
      </c>
      <c r="G829" s="16">
        <f>IF(JURNAL!J827=$D$8,JURNAL!L827,0)</f>
        <v>0</v>
      </c>
      <c r="H829" s="16">
        <f t="shared" si="13"/>
        <v>0</v>
      </c>
      <c r="I829" s="221"/>
    </row>
    <row r="830" spans="2:9" s="218" customFormat="1" ht="11.25" hidden="1" customHeight="1" x14ac:dyDescent="0.2">
      <c r="B830" s="220"/>
      <c r="C830" s="216" t="str">
        <f>IF(F830-G830&lt;&gt;0,JURNAL!C828,"")</f>
        <v/>
      </c>
      <c r="D830" s="217" t="str">
        <f>IF(F830-G830&lt;&gt;0,JURNAL!E828,"")</f>
        <v/>
      </c>
      <c r="E830" s="15" t="str">
        <f>IF(F830-G830&lt;&gt;0,JURNAL!F828,"")</f>
        <v/>
      </c>
      <c r="F830" s="16">
        <f>IF(JURNAL!G828=$D$8,JURNAL!I828,0)</f>
        <v>0</v>
      </c>
      <c r="G830" s="16">
        <f>IF(JURNAL!J828=$D$8,JURNAL!L828,0)</f>
        <v>0</v>
      </c>
      <c r="H830" s="16">
        <f t="shared" si="13"/>
        <v>0</v>
      </c>
      <c r="I830" s="221"/>
    </row>
    <row r="831" spans="2:9" s="218" customFormat="1" ht="11.25" hidden="1" customHeight="1" x14ac:dyDescent="0.2">
      <c r="B831" s="220"/>
      <c r="C831" s="216" t="str">
        <f>IF(F831-G831&lt;&gt;0,JURNAL!C829,"")</f>
        <v/>
      </c>
      <c r="D831" s="217" t="str">
        <f>IF(F831-G831&lt;&gt;0,JURNAL!E829,"")</f>
        <v/>
      </c>
      <c r="E831" s="15" t="str">
        <f>IF(F831-G831&lt;&gt;0,JURNAL!F829,"")</f>
        <v/>
      </c>
      <c r="F831" s="16">
        <f>IF(JURNAL!G829=$D$8,JURNAL!I829,0)</f>
        <v>0</v>
      </c>
      <c r="G831" s="16">
        <f>IF(JURNAL!J829=$D$8,JURNAL!L829,0)</f>
        <v>0</v>
      </c>
      <c r="H831" s="16">
        <f t="shared" si="13"/>
        <v>0</v>
      </c>
      <c r="I831" s="221"/>
    </row>
    <row r="832" spans="2:9" s="218" customFormat="1" ht="11.25" hidden="1" customHeight="1" x14ac:dyDescent="0.2">
      <c r="B832" s="220"/>
      <c r="C832" s="216" t="str">
        <f>IF(F832-G832&lt;&gt;0,JURNAL!C830,"")</f>
        <v/>
      </c>
      <c r="D832" s="217" t="str">
        <f>IF(F832-G832&lt;&gt;0,JURNAL!E830,"")</f>
        <v/>
      </c>
      <c r="E832" s="15" t="str">
        <f>IF(F832-G832&lt;&gt;0,JURNAL!F830,"")</f>
        <v/>
      </c>
      <c r="F832" s="16">
        <f>IF(JURNAL!G830=$D$8,JURNAL!I830,0)</f>
        <v>0</v>
      </c>
      <c r="G832" s="16">
        <f>IF(JURNAL!J830=$D$8,JURNAL!L830,0)</f>
        <v>0</v>
      </c>
      <c r="H832" s="16">
        <f t="shared" si="13"/>
        <v>0</v>
      </c>
      <c r="I832" s="221"/>
    </row>
    <row r="833" spans="2:9" s="218" customFormat="1" ht="11.25" hidden="1" customHeight="1" x14ac:dyDescent="0.2">
      <c r="B833" s="220"/>
      <c r="C833" s="216" t="str">
        <f>IF(F833-G833&lt;&gt;0,JURNAL!C831,"")</f>
        <v/>
      </c>
      <c r="D833" s="217" t="str">
        <f>IF(F833-G833&lt;&gt;0,JURNAL!E831,"")</f>
        <v/>
      </c>
      <c r="E833" s="15" t="str">
        <f>IF(F833-G833&lt;&gt;0,JURNAL!F831,"")</f>
        <v/>
      </c>
      <c r="F833" s="16">
        <f>IF(JURNAL!G831=$D$8,JURNAL!I831,0)</f>
        <v>0</v>
      </c>
      <c r="G833" s="16">
        <f>IF(JURNAL!J831=$D$8,JURNAL!L831,0)</f>
        <v>0</v>
      </c>
      <c r="H833" s="16">
        <f t="shared" si="13"/>
        <v>0</v>
      </c>
      <c r="I833" s="221"/>
    </row>
    <row r="834" spans="2:9" s="218" customFormat="1" ht="11.25" hidden="1" customHeight="1" x14ac:dyDescent="0.2">
      <c r="B834" s="220"/>
      <c r="C834" s="216" t="str">
        <f>IF(F834-G834&lt;&gt;0,JURNAL!C832,"")</f>
        <v/>
      </c>
      <c r="D834" s="217" t="str">
        <f>IF(F834-G834&lt;&gt;0,JURNAL!E832,"")</f>
        <v/>
      </c>
      <c r="E834" s="15" t="str">
        <f>IF(F834-G834&lt;&gt;0,JURNAL!F832,"")</f>
        <v/>
      </c>
      <c r="F834" s="16">
        <f>IF(JURNAL!G832=$D$8,JURNAL!I832,0)</f>
        <v>0</v>
      </c>
      <c r="G834" s="16">
        <f>IF(JURNAL!J832=$D$8,JURNAL!L832,0)</f>
        <v>0</v>
      </c>
      <c r="H834" s="16">
        <f t="shared" si="13"/>
        <v>0</v>
      </c>
      <c r="I834" s="221"/>
    </row>
    <row r="835" spans="2:9" s="218" customFormat="1" ht="11.25" hidden="1" customHeight="1" x14ac:dyDescent="0.2">
      <c r="B835" s="220"/>
      <c r="C835" s="216" t="str">
        <f>IF(F835-G835&lt;&gt;0,JURNAL!C833,"")</f>
        <v/>
      </c>
      <c r="D835" s="217" t="str">
        <f>IF(F835-G835&lt;&gt;0,JURNAL!E833,"")</f>
        <v/>
      </c>
      <c r="E835" s="15" t="str">
        <f>IF(F835-G835&lt;&gt;0,JURNAL!F833,"")</f>
        <v/>
      </c>
      <c r="F835" s="16">
        <f>IF(JURNAL!G833=$D$8,JURNAL!I833,0)</f>
        <v>0</v>
      </c>
      <c r="G835" s="16">
        <f>IF(JURNAL!J833=$D$8,JURNAL!L833,0)</f>
        <v>0</v>
      </c>
      <c r="H835" s="16">
        <f t="shared" si="13"/>
        <v>0</v>
      </c>
      <c r="I835" s="221"/>
    </row>
    <row r="836" spans="2:9" s="218" customFormat="1" ht="11.25" hidden="1" customHeight="1" x14ac:dyDescent="0.2">
      <c r="B836" s="220"/>
      <c r="C836" s="216" t="str">
        <f>IF(F836-G836&lt;&gt;0,JURNAL!C834,"")</f>
        <v/>
      </c>
      <c r="D836" s="217" t="str">
        <f>IF(F836-G836&lt;&gt;0,JURNAL!E834,"")</f>
        <v/>
      </c>
      <c r="E836" s="15" t="str">
        <f>IF(F836-G836&lt;&gt;0,JURNAL!F834,"")</f>
        <v/>
      </c>
      <c r="F836" s="16">
        <f>IF(JURNAL!G834=$D$8,JURNAL!I834,0)</f>
        <v>0</v>
      </c>
      <c r="G836" s="16">
        <f>IF(JURNAL!J834=$D$8,JURNAL!L834,0)</f>
        <v>0</v>
      </c>
      <c r="H836" s="16">
        <f t="shared" si="13"/>
        <v>0</v>
      </c>
      <c r="I836" s="221"/>
    </row>
    <row r="837" spans="2:9" s="218" customFormat="1" ht="11.25" hidden="1" customHeight="1" x14ac:dyDescent="0.2">
      <c r="B837" s="220"/>
      <c r="C837" s="216" t="str">
        <f>IF(F837-G837&lt;&gt;0,JURNAL!C835,"")</f>
        <v/>
      </c>
      <c r="D837" s="217" t="str">
        <f>IF(F837-G837&lt;&gt;0,JURNAL!E835,"")</f>
        <v/>
      </c>
      <c r="E837" s="15" t="str">
        <f>IF(F837-G837&lt;&gt;0,JURNAL!F835,"")</f>
        <v/>
      </c>
      <c r="F837" s="16">
        <f>IF(JURNAL!G835=$D$8,JURNAL!I835,0)</f>
        <v>0</v>
      </c>
      <c r="G837" s="16">
        <f>IF(JURNAL!J835=$D$8,JURNAL!L835,0)</f>
        <v>0</v>
      </c>
      <c r="H837" s="16">
        <f t="shared" si="13"/>
        <v>0</v>
      </c>
      <c r="I837" s="221"/>
    </row>
    <row r="838" spans="2:9" s="218" customFormat="1" ht="11.25" hidden="1" customHeight="1" x14ac:dyDescent="0.2">
      <c r="B838" s="220"/>
      <c r="C838" s="216" t="str">
        <f>IF(F838-G838&lt;&gt;0,JURNAL!C836,"")</f>
        <v/>
      </c>
      <c r="D838" s="217" t="str">
        <f>IF(F838-G838&lt;&gt;0,JURNAL!E836,"")</f>
        <v/>
      </c>
      <c r="E838" s="15" t="str">
        <f>IF(F838-G838&lt;&gt;0,JURNAL!F836,"")</f>
        <v/>
      </c>
      <c r="F838" s="16">
        <f>IF(JURNAL!G836=$D$8,JURNAL!I836,0)</f>
        <v>0</v>
      </c>
      <c r="G838" s="16">
        <f>IF(JURNAL!J836=$D$8,JURNAL!L836,0)</f>
        <v>0</v>
      </c>
      <c r="H838" s="16">
        <f t="shared" si="13"/>
        <v>0</v>
      </c>
      <c r="I838" s="221"/>
    </row>
    <row r="839" spans="2:9" s="218" customFormat="1" ht="11.25" hidden="1" customHeight="1" x14ac:dyDescent="0.2">
      <c r="B839" s="220"/>
      <c r="C839" s="216" t="str">
        <f>IF(F839-G839&lt;&gt;0,JURNAL!C837,"")</f>
        <v/>
      </c>
      <c r="D839" s="217" t="str">
        <f>IF(F839-G839&lt;&gt;0,JURNAL!E837,"")</f>
        <v/>
      </c>
      <c r="E839" s="15" t="str">
        <f>IF(F839-G839&lt;&gt;0,JURNAL!F837,"")</f>
        <v/>
      </c>
      <c r="F839" s="16">
        <f>IF(JURNAL!G837=$D$8,JURNAL!I837,0)</f>
        <v>0</v>
      </c>
      <c r="G839" s="16">
        <f>IF(JURNAL!J837=$D$8,JURNAL!L837,0)</f>
        <v>0</v>
      </c>
      <c r="H839" s="16">
        <f t="shared" si="13"/>
        <v>0</v>
      </c>
      <c r="I839" s="221"/>
    </row>
    <row r="840" spans="2:9" s="218" customFormat="1" ht="11.25" hidden="1" customHeight="1" x14ac:dyDescent="0.2">
      <c r="B840" s="220"/>
      <c r="C840" s="216" t="str">
        <f>IF(F840-G840&lt;&gt;0,JURNAL!C838,"")</f>
        <v/>
      </c>
      <c r="D840" s="217" t="str">
        <f>IF(F840-G840&lt;&gt;0,JURNAL!E838,"")</f>
        <v/>
      </c>
      <c r="E840" s="15" t="str">
        <f>IF(F840-G840&lt;&gt;0,JURNAL!F838,"")</f>
        <v/>
      </c>
      <c r="F840" s="16">
        <f>IF(JURNAL!G838=$D$8,JURNAL!I838,0)</f>
        <v>0</v>
      </c>
      <c r="G840" s="16">
        <f>IF(JURNAL!J838=$D$8,JURNAL!L838,0)</f>
        <v>0</v>
      </c>
      <c r="H840" s="16">
        <f t="shared" si="13"/>
        <v>0</v>
      </c>
      <c r="I840" s="221"/>
    </row>
    <row r="841" spans="2:9" s="218" customFormat="1" ht="11.25" hidden="1" customHeight="1" x14ac:dyDescent="0.2">
      <c r="B841" s="220"/>
      <c r="C841" s="216" t="str">
        <f>IF(F841-G841&lt;&gt;0,JURNAL!C839,"")</f>
        <v/>
      </c>
      <c r="D841" s="217" t="str">
        <f>IF(F841-G841&lt;&gt;0,JURNAL!E839,"")</f>
        <v/>
      </c>
      <c r="E841" s="15" t="str">
        <f>IF(F841-G841&lt;&gt;0,JURNAL!F839,"")</f>
        <v/>
      </c>
      <c r="F841" s="16">
        <f>IF(JURNAL!G839=$D$8,JURNAL!I839,0)</f>
        <v>0</v>
      </c>
      <c r="G841" s="16">
        <f>IF(JURNAL!J839=$D$8,JURNAL!L839,0)</f>
        <v>0</v>
      </c>
      <c r="H841" s="16">
        <f t="shared" si="13"/>
        <v>0</v>
      </c>
      <c r="I841" s="221"/>
    </row>
    <row r="842" spans="2:9" s="218" customFormat="1" ht="11.25" hidden="1" customHeight="1" x14ac:dyDescent="0.2">
      <c r="B842" s="220"/>
      <c r="C842" s="216" t="str">
        <f>IF(F842-G842&lt;&gt;0,JURNAL!C840,"")</f>
        <v/>
      </c>
      <c r="D842" s="217" t="str">
        <f>IF(F842-G842&lt;&gt;0,JURNAL!E840,"")</f>
        <v/>
      </c>
      <c r="E842" s="15" t="str">
        <f>IF(F842-G842&lt;&gt;0,JURNAL!F840,"")</f>
        <v/>
      </c>
      <c r="F842" s="16">
        <f>IF(JURNAL!G840=$D$8,JURNAL!I840,0)</f>
        <v>0</v>
      </c>
      <c r="G842" s="16">
        <f>IF(JURNAL!J840=$D$8,JURNAL!L840,0)</f>
        <v>0</v>
      </c>
      <c r="H842" s="16">
        <f t="shared" si="13"/>
        <v>0</v>
      </c>
      <c r="I842" s="221"/>
    </row>
    <row r="843" spans="2:9" s="218" customFormat="1" ht="11.25" hidden="1" customHeight="1" x14ac:dyDescent="0.2">
      <c r="B843" s="220"/>
      <c r="C843" s="216" t="str">
        <f>IF(F843-G843&lt;&gt;0,JURNAL!C841,"")</f>
        <v/>
      </c>
      <c r="D843" s="217" t="str">
        <f>IF(F843-G843&lt;&gt;0,JURNAL!E841,"")</f>
        <v/>
      </c>
      <c r="E843" s="15" t="str">
        <f>IF(F843-G843&lt;&gt;0,JURNAL!F841,"")</f>
        <v/>
      </c>
      <c r="F843" s="16">
        <f>IF(JURNAL!G841=$D$8,JURNAL!I841,0)</f>
        <v>0</v>
      </c>
      <c r="G843" s="16">
        <f>IF(JURNAL!J841=$D$8,JURNAL!L841,0)</f>
        <v>0</v>
      </c>
      <c r="H843" s="16">
        <f t="shared" si="13"/>
        <v>0</v>
      </c>
      <c r="I843" s="221"/>
    </row>
    <row r="844" spans="2:9" s="218" customFormat="1" ht="11.25" hidden="1" customHeight="1" x14ac:dyDescent="0.2">
      <c r="B844" s="220"/>
      <c r="C844" s="216" t="str">
        <f>IF(F844-G844&lt;&gt;0,JURNAL!C842,"")</f>
        <v/>
      </c>
      <c r="D844" s="217" t="str">
        <f>IF(F844-G844&lt;&gt;0,JURNAL!E842,"")</f>
        <v/>
      </c>
      <c r="E844" s="15" t="str">
        <f>IF(F844-G844&lt;&gt;0,JURNAL!F842,"")</f>
        <v/>
      </c>
      <c r="F844" s="16">
        <f>IF(JURNAL!G842=$D$8,JURNAL!I842,0)</f>
        <v>0</v>
      </c>
      <c r="G844" s="16">
        <f>IF(JURNAL!J842=$D$8,JURNAL!L842,0)</f>
        <v>0</v>
      </c>
      <c r="H844" s="16">
        <f t="shared" si="13"/>
        <v>0</v>
      </c>
      <c r="I844" s="221"/>
    </row>
    <row r="845" spans="2:9" s="218" customFormat="1" ht="11.25" hidden="1" customHeight="1" x14ac:dyDescent="0.2">
      <c r="B845" s="220"/>
      <c r="C845" s="216" t="str">
        <f>IF(F845-G845&lt;&gt;0,JURNAL!C843,"")</f>
        <v/>
      </c>
      <c r="D845" s="217" t="str">
        <f>IF(F845-G845&lt;&gt;0,JURNAL!E843,"")</f>
        <v/>
      </c>
      <c r="E845" s="15" t="str">
        <f>IF(F845-G845&lt;&gt;0,JURNAL!F843,"")</f>
        <v/>
      </c>
      <c r="F845" s="16">
        <f>IF(JURNAL!G843=$D$8,JURNAL!I843,0)</f>
        <v>0</v>
      </c>
      <c r="G845" s="16">
        <f>IF(JURNAL!J843=$D$8,JURNAL!L843,0)</f>
        <v>0</v>
      </c>
      <c r="H845" s="16">
        <f t="shared" si="13"/>
        <v>0</v>
      </c>
      <c r="I845" s="221"/>
    </row>
    <row r="846" spans="2:9" s="218" customFormat="1" ht="11.25" hidden="1" customHeight="1" x14ac:dyDescent="0.2">
      <c r="B846" s="220"/>
      <c r="C846" s="216" t="str">
        <f>IF(F846-G846&lt;&gt;0,JURNAL!C844,"")</f>
        <v/>
      </c>
      <c r="D846" s="217" t="str">
        <f>IF(F846-G846&lt;&gt;0,JURNAL!E844,"")</f>
        <v/>
      </c>
      <c r="E846" s="15" t="str">
        <f>IF(F846-G846&lt;&gt;0,JURNAL!F844,"")</f>
        <v/>
      </c>
      <c r="F846" s="16">
        <f>IF(JURNAL!G844=$D$8,JURNAL!I844,0)</f>
        <v>0</v>
      </c>
      <c r="G846" s="16">
        <f>IF(JURNAL!J844=$D$8,JURNAL!L844,0)</f>
        <v>0</v>
      </c>
      <c r="H846" s="16">
        <f t="shared" si="13"/>
        <v>0</v>
      </c>
      <c r="I846" s="221"/>
    </row>
    <row r="847" spans="2:9" s="218" customFormat="1" ht="11.25" hidden="1" customHeight="1" x14ac:dyDescent="0.2">
      <c r="B847" s="220"/>
      <c r="C847" s="216" t="str">
        <f>IF(F847-G847&lt;&gt;0,JURNAL!C845,"")</f>
        <v/>
      </c>
      <c r="D847" s="217" t="str">
        <f>IF(F847-G847&lt;&gt;0,JURNAL!E845,"")</f>
        <v/>
      </c>
      <c r="E847" s="15" t="str">
        <f>IF(F847-G847&lt;&gt;0,JURNAL!F845,"")</f>
        <v/>
      </c>
      <c r="F847" s="16">
        <f>IF(JURNAL!G845=$D$8,JURNAL!I845,0)</f>
        <v>0</v>
      </c>
      <c r="G847" s="16">
        <f>IF(JURNAL!J845=$D$8,JURNAL!L845,0)</f>
        <v>0</v>
      </c>
      <c r="H847" s="16">
        <f t="shared" si="13"/>
        <v>0</v>
      </c>
      <c r="I847" s="221"/>
    </row>
    <row r="848" spans="2:9" s="218" customFormat="1" ht="11.25" hidden="1" customHeight="1" x14ac:dyDescent="0.2">
      <c r="B848" s="220"/>
      <c r="C848" s="216" t="str">
        <f>IF(F848-G848&lt;&gt;0,JURNAL!C846,"")</f>
        <v/>
      </c>
      <c r="D848" s="217" t="str">
        <f>IF(F848-G848&lt;&gt;0,JURNAL!E846,"")</f>
        <v/>
      </c>
      <c r="E848" s="15" t="str">
        <f>IF(F848-G848&lt;&gt;0,JURNAL!F846,"")</f>
        <v/>
      </c>
      <c r="F848" s="16">
        <f>IF(JURNAL!G846=$D$8,JURNAL!I846,0)</f>
        <v>0</v>
      </c>
      <c r="G848" s="16">
        <f>IF(JURNAL!J846=$D$8,JURNAL!L846,0)</f>
        <v>0</v>
      </c>
      <c r="H848" s="16">
        <f t="shared" ref="H848:H856" si="14">IF(OR(LEFT($D$8,1)="1",LEFT($D$8,1)="5"),(H847+F848-G848),(H847+G848-F848))</f>
        <v>0</v>
      </c>
      <c r="I848" s="221"/>
    </row>
    <row r="849" spans="2:9" s="218" customFormat="1" ht="11.25" hidden="1" customHeight="1" x14ac:dyDescent="0.2">
      <c r="B849" s="220"/>
      <c r="C849" s="216" t="str">
        <f>IF(F849-G849&lt;&gt;0,JURNAL!C847,"")</f>
        <v/>
      </c>
      <c r="D849" s="217" t="str">
        <f>IF(F849-G849&lt;&gt;0,JURNAL!E847,"")</f>
        <v/>
      </c>
      <c r="E849" s="15" t="str">
        <f>IF(F849-G849&lt;&gt;0,JURNAL!F847,"")</f>
        <v/>
      </c>
      <c r="F849" s="16">
        <f>IF(JURNAL!G847=$D$8,JURNAL!I847,0)</f>
        <v>0</v>
      </c>
      <c r="G849" s="16">
        <f>IF(JURNAL!J847=$D$8,JURNAL!L847,0)</f>
        <v>0</v>
      </c>
      <c r="H849" s="16">
        <f t="shared" si="14"/>
        <v>0</v>
      </c>
      <c r="I849" s="221"/>
    </row>
    <row r="850" spans="2:9" s="218" customFormat="1" ht="11.25" hidden="1" customHeight="1" x14ac:dyDescent="0.2">
      <c r="B850" s="220"/>
      <c r="C850" s="216" t="str">
        <f>IF(F850-G850&lt;&gt;0,JURNAL!C848,"")</f>
        <v/>
      </c>
      <c r="D850" s="217" t="str">
        <f>IF(F850-G850&lt;&gt;0,JURNAL!E848,"")</f>
        <v/>
      </c>
      <c r="E850" s="15" t="str">
        <f>IF(F850-G850&lt;&gt;0,JURNAL!F848,"")</f>
        <v/>
      </c>
      <c r="F850" s="16">
        <f>IF(JURNAL!G848=$D$8,JURNAL!I848,0)</f>
        <v>0</v>
      </c>
      <c r="G850" s="16">
        <f>IF(JURNAL!J848=$D$8,JURNAL!L848,0)</f>
        <v>0</v>
      </c>
      <c r="H850" s="16">
        <f t="shared" si="14"/>
        <v>0</v>
      </c>
      <c r="I850" s="221"/>
    </row>
    <row r="851" spans="2:9" s="218" customFormat="1" ht="11.25" hidden="1" customHeight="1" x14ac:dyDescent="0.2">
      <c r="B851" s="220"/>
      <c r="C851" s="216" t="str">
        <f>IF(F851-G851&lt;&gt;0,JURNAL!C849,"")</f>
        <v/>
      </c>
      <c r="D851" s="217" t="str">
        <f>IF(F851-G851&lt;&gt;0,JURNAL!E849,"")</f>
        <v/>
      </c>
      <c r="E851" s="15" t="str">
        <f>IF(F851-G851&lt;&gt;0,JURNAL!F849,"")</f>
        <v/>
      </c>
      <c r="F851" s="16">
        <f>IF(JURNAL!G849=$D$8,JURNAL!I849,0)</f>
        <v>0</v>
      </c>
      <c r="G851" s="16">
        <f>IF(JURNAL!J849=$D$8,JURNAL!L849,0)</f>
        <v>0</v>
      </c>
      <c r="H851" s="16">
        <f t="shared" si="14"/>
        <v>0</v>
      </c>
      <c r="I851" s="221"/>
    </row>
    <row r="852" spans="2:9" s="218" customFormat="1" ht="11.25" hidden="1" customHeight="1" x14ac:dyDescent="0.2">
      <c r="B852" s="220"/>
      <c r="C852" s="216" t="str">
        <f>IF(F852-G852&lt;&gt;0,JURNAL!C850,"")</f>
        <v/>
      </c>
      <c r="D852" s="217" t="str">
        <f>IF(F852-G852&lt;&gt;0,JURNAL!E850,"")</f>
        <v/>
      </c>
      <c r="E852" s="15" t="str">
        <f>IF(F852-G852&lt;&gt;0,JURNAL!F850,"")</f>
        <v/>
      </c>
      <c r="F852" s="16">
        <f>IF(JURNAL!G850=$D$8,JURNAL!I850,0)</f>
        <v>0</v>
      </c>
      <c r="G852" s="16">
        <f>IF(JURNAL!J850=$D$8,JURNAL!L850,0)</f>
        <v>0</v>
      </c>
      <c r="H852" s="16">
        <f t="shared" si="14"/>
        <v>0</v>
      </c>
      <c r="I852" s="221"/>
    </row>
    <row r="853" spans="2:9" s="218" customFormat="1" ht="11.25" hidden="1" customHeight="1" x14ac:dyDescent="0.2">
      <c r="B853" s="220"/>
      <c r="C853" s="216" t="str">
        <f>IF(F853-G853&lt;&gt;0,JURNAL!C851,"")</f>
        <v/>
      </c>
      <c r="D853" s="217" t="str">
        <f>IF(F853-G853&lt;&gt;0,JURNAL!E851,"")</f>
        <v/>
      </c>
      <c r="E853" s="15" t="str">
        <f>IF(F853-G853&lt;&gt;0,JURNAL!F851,"")</f>
        <v/>
      </c>
      <c r="F853" s="16">
        <f>IF(JURNAL!G851=$D$8,JURNAL!I851,0)</f>
        <v>0</v>
      </c>
      <c r="G853" s="16">
        <f>IF(JURNAL!J851=$D$8,JURNAL!L851,0)</f>
        <v>0</v>
      </c>
      <c r="H853" s="16">
        <f t="shared" si="14"/>
        <v>0</v>
      </c>
      <c r="I853" s="221"/>
    </row>
    <row r="854" spans="2:9" s="218" customFormat="1" ht="11.25" hidden="1" customHeight="1" x14ac:dyDescent="0.2">
      <c r="B854" s="220"/>
      <c r="C854" s="216" t="str">
        <f>IF(F854-G854&lt;&gt;0,JURNAL!C852,"")</f>
        <v/>
      </c>
      <c r="D854" s="217" t="str">
        <f>IF(F854-G854&lt;&gt;0,JURNAL!E852,"")</f>
        <v/>
      </c>
      <c r="E854" s="15" t="str">
        <f>IF(F854-G854&lt;&gt;0,JURNAL!F852,"")</f>
        <v/>
      </c>
      <c r="F854" s="16">
        <f>IF(JURNAL!G852=$D$8,JURNAL!I852,0)</f>
        <v>0</v>
      </c>
      <c r="G854" s="16">
        <f>IF(JURNAL!J852=$D$8,JURNAL!L852,0)</f>
        <v>0</v>
      </c>
      <c r="H854" s="16">
        <f t="shared" si="14"/>
        <v>0</v>
      </c>
      <c r="I854" s="221"/>
    </row>
    <row r="855" spans="2:9" s="218" customFormat="1" ht="11.25" hidden="1" customHeight="1" x14ac:dyDescent="0.2">
      <c r="B855" s="220"/>
      <c r="C855" s="216" t="str">
        <f>IF(F855-G855&lt;&gt;0,JURNAL!C853,"")</f>
        <v/>
      </c>
      <c r="D855" s="217" t="str">
        <f>IF(F855-G855&lt;&gt;0,JURNAL!E853,"")</f>
        <v/>
      </c>
      <c r="E855" s="15" t="str">
        <f>IF(F855-G855&lt;&gt;0,JURNAL!F853,"")</f>
        <v/>
      </c>
      <c r="F855" s="16">
        <f>IF(JURNAL!G853=$D$8,JURNAL!I853,0)</f>
        <v>0</v>
      </c>
      <c r="G855" s="16">
        <f>IF(JURNAL!J853=$D$8,JURNAL!L853,0)</f>
        <v>0</v>
      </c>
      <c r="H855" s="16">
        <f t="shared" si="14"/>
        <v>0</v>
      </c>
      <c r="I855" s="221"/>
    </row>
    <row r="856" spans="2:9" s="218" customFormat="1" ht="11.25" hidden="1" customHeight="1" x14ac:dyDescent="0.2">
      <c r="B856" s="220"/>
      <c r="C856" s="216" t="str">
        <f>IF(F856-G856&lt;&gt;0,JURNAL!C854,"")</f>
        <v/>
      </c>
      <c r="D856" s="217" t="str">
        <f>IF(F856-G856&lt;&gt;0,JURNAL!E854,"")</f>
        <v/>
      </c>
      <c r="E856" s="15" t="str">
        <f>IF(F856-G856&lt;&gt;0,JURNAL!F854,"")</f>
        <v/>
      </c>
      <c r="F856" s="16">
        <f>IF(JURNAL!G854=$D$8,JURNAL!I854,0)</f>
        <v>0</v>
      </c>
      <c r="G856" s="16">
        <f>IF(JURNAL!J854=$D$8,JURNAL!L854,0)</f>
        <v>0</v>
      </c>
      <c r="H856" s="16">
        <f t="shared" si="14"/>
        <v>0</v>
      </c>
      <c r="I856" s="221"/>
    </row>
    <row r="857" spans="2:9" s="218" customFormat="1" ht="11.25" hidden="1" customHeight="1" x14ac:dyDescent="0.2">
      <c r="B857" s="220"/>
      <c r="C857" s="216" t="str">
        <f>IF(F857-G857&lt;&gt;0,JURNAL!C855,"")</f>
        <v/>
      </c>
      <c r="D857" s="217" t="str">
        <f>IF(F857-G857&lt;&gt;0,JURNAL!E855,"")</f>
        <v/>
      </c>
      <c r="E857" s="15" t="str">
        <f>IF(F857-G857&lt;&gt;0,JURNAL!F855,"")</f>
        <v/>
      </c>
      <c r="F857" s="16">
        <f>IF(JURNAL!G855=$D$8,JURNAL!I855,0)</f>
        <v>0</v>
      </c>
      <c r="G857" s="16">
        <f>IF(JURNAL!J855=$D$8,JURNAL!L855,0)</f>
        <v>0</v>
      </c>
      <c r="H857" s="16">
        <f t="shared" ref="H857:H920" si="15">IF(OR(LEFT($D$8,1)="1",LEFT($D$8,1)="5"),(H856+F857-G857),(H856+G857-F857))</f>
        <v>0</v>
      </c>
      <c r="I857" s="221"/>
    </row>
    <row r="858" spans="2:9" s="218" customFormat="1" ht="11.25" hidden="1" customHeight="1" x14ac:dyDescent="0.2">
      <c r="B858" s="220"/>
      <c r="C858" s="216" t="str">
        <f>IF(F858-G858&lt;&gt;0,JURNAL!C856,"")</f>
        <v/>
      </c>
      <c r="D858" s="217" t="str">
        <f>IF(F858-G858&lt;&gt;0,JURNAL!E856,"")</f>
        <v/>
      </c>
      <c r="E858" s="15" t="str">
        <f>IF(F858-G858&lt;&gt;0,JURNAL!F856,"")</f>
        <v/>
      </c>
      <c r="F858" s="16">
        <f>IF(JURNAL!G856=$D$8,JURNAL!I856,0)</f>
        <v>0</v>
      </c>
      <c r="G858" s="16">
        <f>IF(JURNAL!J856=$D$8,JURNAL!L856,0)</f>
        <v>0</v>
      </c>
      <c r="H858" s="16">
        <f t="shared" si="15"/>
        <v>0</v>
      </c>
      <c r="I858" s="221"/>
    </row>
    <row r="859" spans="2:9" s="218" customFormat="1" ht="11.25" hidden="1" customHeight="1" x14ac:dyDescent="0.2">
      <c r="B859" s="220"/>
      <c r="C859" s="216" t="str">
        <f>IF(F859-G859&lt;&gt;0,JURNAL!C857,"")</f>
        <v/>
      </c>
      <c r="D859" s="217" t="str">
        <f>IF(F859-G859&lt;&gt;0,JURNAL!E857,"")</f>
        <v/>
      </c>
      <c r="E859" s="15" t="str">
        <f>IF(F859-G859&lt;&gt;0,JURNAL!F857,"")</f>
        <v/>
      </c>
      <c r="F859" s="16">
        <f>IF(JURNAL!G857=$D$8,JURNAL!I857,0)</f>
        <v>0</v>
      </c>
      <c r="G859" s="16">
        <f>IF(JURNAL!J857=$D$8,JURNAL!L857,0)</f>
        <v>0</v>
      </c>
      <c r="H859" s="16">
        <f t="shared" si="15"/>
        <v>0</v>
      </c>
      <c r="I859" s="221"/>
    </row>
    <row r="860" spans="2:9" s="218" customFormat="1" ht="11.25" hidden="1" customHeight="1" x14ac:dyDescent="0.2">
      <c r="B860" s="220"/>
      <c r="C860" s="216" t="str">
        <f>IF(F860-G860&lt;&gt;0,JURNAL!C858,"")</f>
        <v/>
      </c>
      <c r="D860" s="217" t="str">
        <f>IF(F860-G860&lt;&gt;0,JURNAL!E858,"")</f>
        <v/>
      </c>
      <c r="E860" s="15" t="str">
        <f>IF(F860-G860&lt;&gt;0,JURNAL!F858,"")</f>
        <v/>
      </c>
      <c r="F860" s="16">
        <f>IF(JURNAL!G858=$D$8,JURNAL!I858,0)</f>
        <v>0</v>
      </c>
      <c r="G860" s="16">
        <f>IF(JURNAL!J858=$D$8,JURNAL!L858,0)</f>
        <v>0</v>
      </c>
      <c r="H860" s="16">
        <f t="shared" si="15"/>
        <v>0</v>
      </c>
      <c r="I860" s="221"/>
    </row>
    <row r="861" spans="2:9" s="218" customFormat="1" ht="11.25" hidden="1" customHeight="1" x14ac:dyDescent="0.2">
      <c r="B861" s="220"/>
      <c r="C861" s="216" t="str">
        <f>IF(F861-G861&lt;&gt;0,JURNAL!C859,"")</f>
        <v/>
      </c>
      <c r="D861" s="217" t="str">
        <f>IF(F861-G861&lt;&gt;0,JURNAL!E859,"")</f>
        <v/>
      </c>
      <c r="E861" s="15" t="str">
        <f>IF(F861-G861&lt;&gt;0,JURNAL!F859,"")</f>
        <v/>
      </c>
      <c r="F861" s="16">
        <f>IF(JURNAL!G859=$D$8,JURNAL!I859,0)</f>
        <v>0</v>
      </c>
      <c r="G861" s="16">
        <f>IF(JURNAL!J859=$D$8,JURNAL!L859,0)</f>
        <v>0</v>
      </c>
      <c r="H861" s="16">
        <f t="shared" si="15"/>
        <v>0</v>
      </c>
      <c r="I861" s="221"/>
    </row>
    <row r="862" spans="2:9" s="218" customFormat="1" ht="11.25" hidden="1" customHeight="1" x14ac:dyDescent="0.2">
      <c r="B862" s="220"/>
      <c r="C862" s="216" t="str">
        <f>IF(F862-G862&lt;&gt;0,JURNAL!C860,"")</f>
        <v/>
      </c>
      <c r="D862" s="217" t="str">
        <f>IF(F862-G862&lt;&gt;0,JURNAL!E860,"")</f>
        <v/>
      </c>
      <c r="E862" s="15" t="str">
        <f>IF(F862-G862&lt;&gt;0,JURNAL!F860,"")</f>
        <v/>
      </c>
      <c r="F862" s="16">
        <f>IF(JURNAL!G860=$D$8,JURNAL!I860,0)</f>
        <v>0</v>
      </c>
      <c r="G862" s="16">
        <f>IF(JURNAL!J860=$D$8,JURNAL!L860,0)</f>
        <v>0</v>
      </c>
      <c r="H862" s="16">
        <f t="shared" si="15"/>
        <v>0</v>
      </c>
      <c r="I862" s="221"/>
    </row>
    <row r="863" spans="2:9" s="218" customFormat="1" ht="11.25" hidden="1" customHeight="1" x14ac:dyDescent="0.2">
      <c r="B863" s="220"/>
      <c r="C863" s="216" t="str">
        <f>IF(F863-G863&lt;&gt;0,JURNAL!C861,"")</f>
        <v/>
      </c>
      <c r="D863" s="217" t="str">
        <f>IF(F863-G863&lt;&gt;0,JURNAL!E861,"")</f>
        <v/>
      </c>
      <c r="E863" s="15" t="str">
        <f>IF(F863-G863&lt;&gt;0,JURNAL!F861,"")</f>
        <v/>
      </c>
      <c r="F863" s="16">
        <f>IF(JURNAL!G861=$D$8,JURNAL!I861,0)</f>
        <v>0</v>
      </c>
      <c r="G863" s="16">
        <f>IF(JURNAL!J861=$D$8,JURNAL!L861,0)</f>
        <v>0</v>
      </c>
      <c r="H863" s="16">
        <f t="shared" si="15"/>
        <v>0</v>
      </c>
      <c r="I863" s="221"/>
    </row>
    <row r="864" spans="2:9" s="218" customFormat="1" ht="11.25" hidden="1" customHeight="1" x14ac:dyDescent="0.2">
      <c r="B864" s="220"/>
      <c r="C864" s="216" t="str">
        <f>IF(F864-G864&lt;&gt;0,JURNAL!C862,"")</f>
        <v/>
      </c>
      <c r="D864" s="217" t="str">
        <f>IF(F864-G864&lt;&gt;0,JURNAL!E862,"")</f>
        <v/>
      </c>
      <c r="E864" s="15" t="str">
        <f>IF(F864-G864&lt;&gt;0,JURNAL!F862,"")</f>
        <v/>
      </c>
      <c r="F864" s="16">
        <f>IF(JURNAL!G862=$D$8,JURNAL!I862,0)</f>
        <v>0</v>
      </c>
      <c r="G864" s="16">
        <f>IF(JURNAL!J862=$D$8,JURNAL!L862,0)</f>
        <v>0</v>
      </c>
      <c r="H864" s="16">
        <f t="shared" si="15"/>
        <v>0</v>
      </c>
      <c r="I864" s="221"/>
    </row>
    <row r="865" spans="2:9" s="218" customFormat="1" ht="11.25" hidden="1" customHeight="1" x14ac:dyDescent="0.2">
      <c r="B865" s="220"/>
      <c r="C865" s="216" t="str">
        <f>IF(F865-G865&lt;&gt;0,JURNAL!C863,"")</f>
        <v/>
      </c>
      <c r="D865" s="217" t="str">
        <f>IF(F865-G865&lt;&gt;0,JURNAL!E863,"")</f>
        <v/>
      </c>
      <c r="E865" s="15" t="str">
        <f>IF(F865-G865&lt;&gt;0,JURNAL!F863,"")</f>
        <v/>
      </c>
      <c r="F865" s="16">
        <f>IF(JURNAL!G863=$D$8,JURNAL!I863,0)</f>
        <v>0</v>
      </c>
      <c r="G865" s="16">
        <f>IF(JURNAL!J863=$D$8,JURNAL!L863,0)</f>
        <v>0</v>
      </c>
      <c r="H865" s="16">
        <f t="shared" si="15"/>
        <v>0</v>
      </c>
      <c r="I865" s="221"/>
    </row>
    <row r="866" spans="2:9" s="218" customFormat="1" ht="11.25" hidden="1" customHeight="1" x14ac:dyDescent="0.2">
      <c r="B866" s="220"/>
      <c r="C866" s="216" t="str">
        <f>IF(F866-G866&lt;&gt;0,JURNAL!C864,"")</f>
        <v/>
      </c>
      <c r="D866" s="217" t="str">
        <f>IF(F866-G866&lt;&gt;0,JURNAL!E864,"")</f>
        <v/>
      </c>
      <c r="E866" s="15" t="str">
        <f>IF(F866-G866&lt;&gt;0,JURNAL!F864,"")</f>
        <v/>
      </c>
      <c r="F866" s="16">
        <f>IF(JURNAL!G864=$D$8,JURNAL!I864,0)</f>
        <v>0</v>
      </c>
      <c r="G866" s="16">
        <f>IF(JURNAL!J864=$D$8,JURNAL!L864,0)</f>
        <v>0</v>
      </c>
      <c r="H866" s="16">
        <f t="shared" si="15"/>
        <v>0</v>
      </c>
      <c r="I866" s="221"/>
    </row>
    <row r="867" spans="2:9" s="218" customFormat="1" ht="11.25" hidden="1" customHeight="1" x14ac:dyDescent="0.2">
      <c r="B867" s="220"/>
      <c r="C867" s="216" t="str">
        <f>IF(F867-G867&lt;&gt;0,JURNAL!C865,"")</f>
        <v/>
      </c>
      <c r="D867" s="217" t="str">
        <f>IF(F867-G867&lt;&gt;0,JURNAL!E865,"")</f>
        <v/>
      </c>
      <c r="E867" s="15" t="str">
        <f>IF(F867-G867&lt;&gt;0,JURNAL!F865,"")</f>
        <v/>
      </c>
      <c r="F867" s="16">
        <f>IF(JURNAL!G865=$D$8,JURNAL!I865,0)</f>
        <v>0</v>
      </c>
      <c r="G867" s="16">
        <f>IF(JURNAL!J865=$D$8,JURNAL!L865,0)</f>
        <v>0</v>
      </c>
      <c r="H867" s="16">
        <f t="shared" si="15"/>
        <v>0</v>
      </c>
      <c r="I867" s="221"/>
    </row>
    <row r="868" spans="2:9" s="218" customFormat="1" ht="11.25" hidden="1" customHeight="1" x14ac:dyDescent="0.2">
      <c r="B868" s="220"/>
      <c r="C868" s="216" t="str">
        <f>IF(F868-G868&lt;&gt;0,JURNAL!C866,"")</f>
        <v/>
      </c>
      <c r="D868" s="217" t="str">
        <f>IF(F868-G868&lt;&gt;0,JURNAL!E866,"")</f>
        <v/>
      </c>
      <c r="E868" s="15" t="str">
        <f>IF(F868-G868&lt;&gt;0,JURNAL!F866,"")</f>
        <v/>
      </c>
      <c r="F868" s="16">
        <f>IF(JURNAL!G866=$D$8,JURNAL!I866,0)</f>
        <v>0</v>
      </c>
      <c r="G868" s="16">
        <f>IF(JURNAL!J866=$D$8,JURNAL!L866,0)</f>
        <v>0</v>
      </c>
      <c r="H868" s="16">
        <f t="shared" si="15"/>
        <v>0</v>
      </c>
      <c r="I868" s="221"/>
    </row>
    <row r="869" spans="2:9" s="218" customFormat="1" ht="11.25" hidden="1" customHeight="1" x14ac:dyDescent="0.2">
      <c r="B869" s="220"/>
      <c r="C869" s="216" t="str">
        <f>IF(F869-G869&lt;&gt;0,JURNAL!C867,"")</f>
        <v/>
      </c>
      <c r="D869" s="217" t="str">
        <f>IF(F869-G869&lt;&gt;0,JURNAL!E867,"")</f>
        <v/>
      </c>
      <c r="E869" s="15" t="str">
        <f>IF(F869-G869&lt;&gt;0,JURNAL!F867,"")</f>
        <v/>
      </c>
      <c r="F869" s="16">
        <f>IF(JURNAL!G867=$D$8,JURNAL!I867,0)</f>
        <v>0</v>
      </c>
      <c r="G869" s="16">
        <f>IF(JURNAL!J867=$D$8,JURNAL!L867,0)</f>
        <v>0</v>
      </c>
      <c r="H869" s="16">
        <f t="shared" si="15"/>
        <v>0</v>
      </c>
      <c r="I869" s="221"/>
    </row>
    <row r="870" spans="2:9" s="218" customFormat="1" ht="11.25" hidden="1" customHeight="1" x14ac:dyDescent="0.2">
      <c r="B870" s="220"/>
      <c r="C870" s="216" t="str">
        <f>IF(F870-G870&lt;&gt;0,JURNAL!C868,"")</f>
        <v/>
      </c>
      <c r="D870" s="217" t="str">
        <f>IF(F870-G870&lt;&gt;0,JURNAL!E868,"")</f>
        <v/>
      </c>
      <c r="E870" s="15" t="str">
        <f>IF(F870-G870&lt;&gt;0,JURNAL!F868,"")</f>
        <v/>
      </c>
      <c r="F870" s="16">
        <f>IF(JURNAL!G868=$D$8,JURNAL!I868,0)</f>
        <v>0</v>
      </c>
      <c r="G870" s="16">
        <f>IF(JURNAL!J868=$D$8,JURNAL!L868,0)</f>
        <v>0</v>
      </c>
      <c r="H870" s="16">
        <f t="shared" si="15"/>
        <v>0</v>
      </c>
      <c r="I870" s="221"/>
    </row>
    <row r="871" spans="2:9" s="218" customFormat="1" ht="11.25" hidden="1" customHeight="1" x14ac:dyDescent="0.2">
      <c r="B871" s="220"/>
      <c r="C871" s="216" t="str">
        <f>IF(F871-G871&lt;&gt;0,JURNAL!C869,"")</f>
        <v/>
      </c>
      <c r="D871" s="217" t="str">
        <f>IF(F871-G871&lt;&gt;0,JURNAL!E869,"")</f>
        <v/>
      </c>
      <c r="E871" s="15" t="str">
        <f>IF(F871-G871&lt;&gt;0,JURNAL!F869,"")</f>
        <v/>
      </c>
      <c r="F871" s="16">
        <f>IF(JURNAL!G869=$D$8,JURNAL!I869,0)</f>
        <v>0</v>
      </c>
      <c r="G871" s="16">
        <f>IF(JURNAL!J869=$D$8,JURNAL!L869,0)</f>
        <v>0</v>
      </c>
      <c r="H871" s="16">
        <f t="shared" si="15"/>
        <v>0</v>
      </c>
      <c r="I871" s="221"/>
    </row>
    <row r="872" spans="2:9" s="218" customFormat="1" ht="11.25" hidden="1" customHeight="1" x14ac:dyDescent="0.2">
      <c r="B872" s="220"/>
      <c r="C872" s="216" t="str">
        <f>IF(F872-G872&lt;&gt;0,JURNAL!C870,"")</f>
        <v/>
      </c>
      <c r="D872" s="217" t="str">
        <f>IF(F872-G872&lt;&gt;0,JURNAL!E870,"")</f>
        <v/>
      </c>
      <c r="E872" s="15" t="str">
        <f>IF(F872-G872&lt;&gt;0,JURNAL!F870,"")</f>
        <v/>
      </c>
      <c r="F872" s="16">
        <f>IF(JURNAL!G870=$D$8,JURNAL!I870,0)</f>
        <v>0</v>
      </c>
      <c r="G872" s="16">
        <f>IF(JURNAL!J870=$D$8,JURNAL!L870,0)</f>
        <v>0</v>
      </c>
      <c r="H872" s="16">
        <f t="shared" si="15"/>
        <v>0</v>
      </c>
      <c r="I872" s="221"/>
    </row>
    <row r="873" spans="2:9" s="218" customFormat="1" ht="11.25" hidden="1" customHeight="1" x14ac:dyDescent="0.2">
      <c r="B873" s="220"/>
      <c r="C873" s="216" t="str">
        <f>IF(F873-G873&lt;&gt;0,JURNAL!C871,"")</f>
        <v/>
      </c>
      <c r="D873" s="217" t="str">
        <f>IF(F873-G873&lt;&gt;0,JURNAL!E871,"")</f>
        <v/>
      </c>
      <c r="E873" s="15" t="str">
        <f>IF(F873-G873&lt;&gt;0,JURNAL!F871,"")</f>
        <v/>
      </c>
      <c r="F873" s="16">
        <f>IF(JURNAL!G871=$D$8,JURNAL!I871,0)</f>
        <v>0</v>
      </c>
      <c r="G873" s="16">
        <f>IF(JURNAL!J871=$D$8,JURNAL!L871,0)</f>
        <v>0</v>
      </c>
      <c r="H873" s="16">
        <f t="shared" si="15"/>
        <v>0</v>
      </c>
      <c r="I873" s="221"/>
    </row>
    <row r="874" spans="2:9" s="218" customFormat="1" ht="11.25" hidden="1" customHeight="1" x14ac:dyDescent="0.2">
      <c r="B874" s="220"/>
      <c r="C874" s="216" t="str">
        <f>IF(F874-G874&lt;&gt;0,JURNAL!C872,"")</f>
        <v/>
      </c>
      <c r="D874" s="217" t="str">
        <f>IF(F874-G874&lt;&gt;0,JURNAL!E872,"")</f>
        <v/>
      </c>
      <c r="E874" s="15" t="str">
        <f>IF(F874-G874&lt;&gt;0,JURNAL!F872,"")</f>
        <v/>
      </c>
      <c r="F874" s="16">
        <f>IF(JURNAL!G872=$D$8,JURNAL!I872,0)</f>
        <v>0</v>
      </c>
      <c r="G874" s="16">
        <f>IF(JURNAL!J872=$D$8,JURNAL!L872,0)</f>
        <v>0</v>
      </c>
      <c r="H874" s="16">
        <f t="shared" si="15"/>
        <v>0</v>
      </c>
      <c r="I874" s="221"/>
    </row>
    <row r="875" spans="2:9" s="218" customFormat="1" ht="11.25" hidden="1" customHeight="1" x14ac:dyDescent="0.2">
      <c r="B875" s="220"/>
      <c r="C875" s="216" t="str">
        <f>IF(F875-G875&lt;&gt;0,JURNAL!C873,"")</f>
        <v/>
      </c>
      <c r="D875" s="217" t="str">
        <f>IF(F875-G875&lt;&gt;0,JURNAL!E873,"")</f>
        <v/>
      </c>
      <c r="E875" s="15" t="str">
        <f>IF(F875-G875&lt;&gt;0,JURNAL!F873,"")</f>
        <v/>
      </c>
      <c r="F875" s="16">
        <f>IF(JURNAL!G873=$D$8,JURNAL!I873,0)</f>
        <v>0</v>
      </c>
      <c r="G875" s="16">
        <f>IF(JURNAL!J873=$D$8,JURNAL!L873,0)</f>
        <v>0</v>
      </c>
      <c r="H875" s="16">
        <f t="shared" si="15"/>
        <v>0</v>
      </c>
      <c r="I875" s="221"/>
    </row>
    <row r="876" spans="2:9" s="218" customFormat="1" ht="11.25" hidden="1" customHeight="1" x14ac:dyDescent="0.2">
      <c r="B876" s="220"/>
      <c r="C876" s="216" t="str">
        <f>IF(F876-G876&lt;&gt;0,JURNAL!C874,"")</f>
        <v/>
      </c>
      <c r="D876" s="217" t="str">
        <f>IF(F876-G876&lt;&gt;0,JURNAL!E874,"")</f>
        <v/>
      </c>
      <c r="E876" s="15" t="str">
        <f>IF(F876-G876&lt;&gt;0,JURNAL!F874,"")</f>
        <v/>
      </c>
      <c r="F876" s="16">
        <f>IF(JURNAL!G874=$D$8,JURNAL!I874,0)</f>
        <v>0</v>
      </c>
      <c r="G876" s="16">
        <f>IF(JURNAL!J874=$D$8,JURNAL!L874,0)</f>
        <v>0</v>
      </c>
      <c r="H876" s="16">
        <f t="shared" si="15"/>
        <v>0</v>
      </c>
      <c r="I876" s="221"/>
    </row>
    <row r="877" spans="2:9" s="218" customFormat="1" ht="11.25" hidden="1" customHeight="1" x14ac:dyDescent="0.2">
      <c r="B877" s="220"/>
      <c r="C877" s="216" t="str">
        <f>IF(F877-G877&lt;&gt;0,JURNAL!C875,"")</f>
        <v/>
      </c>
      <c r="D877" s="217" t="str">
        <f>IF(F877-G877&lt;&gt;0,JURNAL!E875,"")</f>
        <v/>
      </c>
      <c r="E877" s="15" t="str">
        <f>IF(F877-G877&lt;&gt;0,JURNAL!F875,"")</f>
        <v/>
      </c>
      <c r="F877" s="16">
        <f>IF(JURNAL!G875=$D$8,JURNAL!I875,0)</f>
        <v>0</v>
      </c>
      <c r="G877" s="16">
        <f>IF(JURNAL!J875=$D$8,JURNAL!L875,0)</f>
        <v>0</v>
      </c>
      <c r="H877" s="16">
        <f t="shared" si="15"/>
        <v>0</v>
      </c>
      <c r="I877" s="221"/>
    </row>
    <row r="878" spans="2:9" s="218" customFormat="1" ht="11.25" hidden="1" customHeight="1" x14ac:dyDescent="0.2">
      <c r="B878" s="220"/>
      <c r="C878" s="216" t="str">
        <f>IF(F878-G878&lt;&gt;0,JURNAL!C876,"")</f>
        <v/>
      </c>
      <c r="D878" s="217" t="str">
        <f>IF(F878-G878&lt;&gt;0,JURNAL!E876,"")</f>
        <v/>
      </c>
      <c r="E878" s="15" t="str">
        <f>IF(F878-G878&lt;&gt;0,JURNAL!F876,"")</f>
        <v/>
      </c>
      <c r="F878" s="16">
        <f>IF(JURNAL!G876=$D$8,JURNAL!I876,0)</f>
        <v>0</v>
      </c>
      <c r="G878" s="16">
        <f>IF(JURNAL!J876=$D$8,JURNAL!L876,0)</f>
        <v>0</v>
      </c>
      <c r="H878" s="16">
        <f t="shared" si="15"/>
        <v>0</v>
      </c>
      <c r="I878" s="221"/>
    </row>
    <row r="879" spans="2:9" s="218" customFormat="1" ht="11.25" hidden="1" customHeight="1" x14ac:dyDescent="0.2">
      <c r="B879" s="220"/>
      <c r="C879" s="216" t="str">
        <f>IF(F879-G879&lt;&gt;0,JURNAL!C877,"")</f>
        <v/>
      </c>
      <c r="D879" s="217" t="str">
        <f>IF(F879-G879&lt;&gt;0,JURNAL!E877,"")</f>
        <v/>
      </c>
      <c r="E879" s="15" t="str">
        <f>IF(F879-G879&lt;&gt;0,JURNAL!F877,"")</f>
        <v/>
      </c>
      <c r="F879" s="16">
        <f>IF(JURNAL!G877=$D$8,JURNAL!I877,0)</f>
        <v>0</v>
      </c>
      <c r="G879" s="16">
        <f>IF(JURNAL!J877=$D$8,JURNAL!L877,0)</f>
        <v>0</v>
      </c>
      <c r="H879" s="16">
        <f t="shared" si="15"/>
        <v>0</v>
      </c>
      <c r="I879" s="221"/>
    </row>
    <row r="880" spans="2:9" s="218" customFormat="1" ht="11.25" hidden="1" customHeight="1" x14ac:dyDescent="0.2">
      <c r="B880" s="220"/>
      <c r="C880" s="216" t="str">
        <f>IF(F880-G880&lt;&gt;0,JURNAL!C878,"")</f>
        <v/>
      </c>
      <c r="D880" s="217" t="str">
        <f>IF(F880-G880&lt;&gt;0,JURNAL!E878,"")</f>
        <v/>
      </c>
      <c r="E880" s="15" t="str">
        <f>IF(F880-G880&lt;&gt;0,JURNAL!F878,"")</f>
        <v/>
      </c>
      <c r="F880" s="16">
        <f>IF(JURNAL!G878=$D$8,JURNAL!I878,0)</f>
        <v>0</v>
      </c>
      <c r="G880" s="16">
        <f>IF(JURNAL!J878=$D$8,JURNAL!L878,0)</f>
        <v>0</v>
      </c>
      <c r="H880" s="16">
        <f t="shared" si="15"/>
        <v>0</v>
      </c>
      <c r="I880" s="221"/>
    </row>
    <row r="881" spans="2:9" s="218" customFormat="1" ht="11.25" hidden="1" customHeight="1" x14ac:dyDescent="0.2">
      <c r="B881" s="220"/>
      <c r="C881" s="216" t="str">
        <f>IF(F881-G881&lt;&gt;0,JURNAL!C879,"")</f>
        <v/>
      </c>
      <c r="D881" s="217" t="str">
        <f>IF(F881-G881&lt;&gt;0,JURNAL!E879,"")</f>
        <v/>
      </c>
      <c r="E881" s="15" t="str">
        <f>IF(F881-G881&lt;&gt;0,JURNAL!F879,"")</f>
        <v/>
      </c>
      <c r="F881" s="16">
        <f>IF(JURNAL!G879=$D$8,JURNAL!I879,0)</f>
        <v>0</v>
      </c>
      <c r="G881" s="16">
        <f>IF(JURNAL!J879=$D$8,JURNAL!L879,0)</f>
        <v>0</v>
      </c>
      <c r="H881" s="16">
        <f t="shared" si="15"/>
        <v>0</v>
      </c>
      <c r="I881" s="221"/>
    </row>
    <row r="882" spans="2:9" s="218" customFormat="1" ht="11.25" hidden="1" customHeight="1" x14ac:dyDescent="0.2">
      <c r="B882" s="220"/>
      <c r="C882" s="216" t="str">
        <f>IF(F882-G882&lt;&gt;0,JURNAL!C880,"")</f>
        <v/>
      </c>
      <c r="D882" s="217" t="str">
        <f>IF(F882-G882&lt;&gt;0,JURNAL!E880,"")</f>
        <v/>
      </c>
      <c r="E882" s="15" t="str">
        <f>IF(F882-G882&lt;&gt;0,JURNAL!F880,"")</f>
        <v/>
      </c>
      <c r="F882" s="16">
        <f>IF(JURNAL!G880=$D$8,JURNAL!I880,0)</f>
        <v>0</v>
      </c>
      <c r="G882" s="16">
        <f>IF(JURNAL!J880=$D$8,JURNAL!L880,0)</f>
        <v>0</v>
      </c>
      <c r="H882" s="16">
        <f t="shared" si="15"/>
        <v>0</v>
      </c>
      <c r="I882" s="221"/>
    </row>
    <row r="883" spans="2:9" s="218" customFormat="1" ht="11.25" hidden="1" customHeight="1" x14ac:dyDescent="0.2">
      <c r="B883" s="220"/>
      <c r="C883" s="216" t="str">
        <f>IF(F883-G883&lt;&gt;0,JURNAL!C881,"")</f>
        <v/>
      </c>
      <c r="D883" s="217" t="str">
        <f>IF(F883-G883&lt;&gt;0,JURNAL!E881,"")</f>
        <v/>
      </c>
      <c r="E883" s="15" t="str">
        <f>IF(F883-G883&lt;&gt;0,JURNAL!F881,"")</f>
        <v/>
      </c>
      <c r="F883" s="16">
        <f>IF(JURNAL!G881=$D$8,JURNAL!I881,0)</f>
        <v>0</v>
      </c>
      <c r="G883" s="16">
        <f>IF(JURNAL!J881=$D$8,JURNAL!L881,0)</f>
        <v>0</v>
      </c>
      <c r="H883" s="16">
        <f t="shared" si="15"/>
        <v>0</v>
      </c>
      <c r="I883" s="221"/>
    </row>
    <row r="884" spans="2:9" s="218" customFormat="1" ht="11.25" hidden="1" customHeight="1" x14ac:dyDescent="0.2">
      <c r="B884" s="220"/>
      <c r="C884" s="216" t="str">
        <f>IF(F884-G884&lt;&gt;0,JURNAL!C882,"")</f>
        <v/>
      </c>
      <c r="D884" s="217" t="str">
        <f>IF(F884-G884&lt;&gt;0,JURNAL!E882,"")</f>
        <v/>
      </c>
      <c r="E884" s="15" t="str">
        <f>IF(F884-G884&lt;&gt;0,JURNAL!F882,"")</f>
        <v/>
      </c>
      <c r="F884" s="16">
        <f>IF(JURNAL!G882=$D$8,JURNAL!I882,0)</f>
        <v>0</v>
      </c>
      <c r="G884" s="16">
        <f>IF(JURNAL!J882=$D$8,JURNAL!L882,0)</f>
        <v>0</v>
      </c>
      <c r="H884" s="16">
        <f t="shared" si="15"/>
        <v>0</v>
      </c>
      <c r="I884" s="221"/>
    </row>
    <row r="885" spans="2:9" s="218" customFormat="1" ht="11.25" hidden="1" customHeight="1" x14ac:dyDescent="0.2">
      <c r="B885" s="220"/>
      <c r="C885" s="216" t="str">
        <f>IF(F885-G885&lt;&gt;0,JURNAL!C883,"")</f>
        <v/>
      </c>
      <c r="D885" s="217" t="str">
        <f>IF(F885-G885&lt;&gt;0,JURNAL!E883,"")</f>
        <v/>
      </c>
      <c r="E885" s="15" t="str">
        <f>IF(F885-G885&lt;&gt;0,JURNAL!F883,"")</f>
        <v/>
      </c>
      <c r="F885" s="16">
        <f>IF(JURNAL!G883=$D$8,JURNAL!I883,0)</f>
        <v>0</v>
      </c>
      <c r="G885" s="16">
        <f>IF(JURNAL!J883=$D$8,JURNAL!L883,0)</f>
        <v>0</v>
      </c>
      <c r="H885" s="16">
        <f t="shared" si="15"/>
        <v>0</v>
      </c>
      <c r="I885" s="221"/>
    </row>
    <row r="886" spans="2:9" s="218" customFormat="1" ht="11.25" hidden="1" customHeight="1" x14ac:dyDescent="0.2">
      <c r="B886" s="220"/>
      <c r="C886" s="216" t="str">
        <f>IF(F886-G886&lt;&gt;0,JURNAL!C884,"")</f>
        <v/>
      </c>
      <c r="D886" s="217" t="str">
        <f>IF(F886-G886&lt;&gt;0,JURNAL!E884,"")</f>
        <v/>
      </c>
      <c r="E886" s="15" t="str">
        <f>IF(F886-G886&lt;&gt;0,JURNAL!F884,"")</f>
        <v/>
      </c>
      <c r="F886" s="16">
        <f>IF(JURNAL!G884=$D$8,JURNAL!I884,0)</f>
        <v>0</v>
      </c>
      <c r="G886" s="16">
        <f>IF(JURNAL!J884=$D$8,JURNAL!L884,0)</f>
        <v>0</v>
      </c>
      <c r="H886" s="16">
        <f t="shared" si="15"/>
        <v>0</v>
      </c>
      <c r="I886" s="221"/>
    </row>
    <row r="887" spans="2:9" s="218" customFormat="1" ht="11.25" hidden="1" customHeight="1" x14ac:dyDescent="0.2">
      <c r="B887" s="220"/>
      <c r="C887" s="216" t="str">
        <f>IF(F887-G887&lt;&gt;0,JURNAL!C885,"")</f>
        <v/>
      </c>
      <c r="D887" s="217" t="str">
        <f>IF(F887-G887&lt;&gt;0,JURNAL!E885,"")</f>
        <v/>
      </c>
      <c r="E887" s="15" t="str">
        <f>IF(F887-G887&lt;&gt;0,JURNAL!F885,"")</f>
        <v/>
      </c>
      <c r="F887" s="16">
        <f>IF(JURNAL!G885=$D$8,JURNAL!I885,0)</f>
        <v>0</v>
      </c>
      <c r="G887" s="16">
        <f>IF(JURNAL!J885=$D$8,JURNAL!L885,0)</f>
        <v>0</v>
      </c>
      <c r="H887" s="16">
        <f t="shared" si="15"/>
        <v>0</v>
      </c>
      <c r="I887" s="221"/>
    </row>
    <row r="888" spans="2:9" s="218" customFormat="1" ht="11.25" hidden="1" customHeight="1" x14ac:dyDescent="0.2">
      <c r="B888" s="220"/>
      <c r="C888" s="216" t="str">
        <f>IF(F888-G888&lt;&gt;0,JURNAL!C886,"")</f>
        <v/>
      </c>
      <c r="D888" s="217" t="str">
        <f>IF(F888-G888&lt;&gt;0,JURNAL!E886,"")</f>
        <v/>
      </c>
      <c r="E888" s="15" t="str">
        <f>IF(F888-G888&lt;&gt;0,JURNAL!F886,"")</f>
        <v/>
      </c>
      <c r="F888" s="16">
        <f>IF(JURNAL!G886=$D$8,JURNAL!I886,0)</f>
        <v>0</v>
      </c>
      <c r="G888" s="16">
        <f>IF(JURNAL!J886=$D$8,JURNAL!L886,0)</f>
        <v>0</v>
      </c>
      <c r="H888" s="16">
        <f t="shared" si="15"/>
        <v>0</v>
      </c>
      <c r="I888" s="221"/>
    </row>
    <row r="889" spans="2:9" s="218" customFormat="1" ht="11.25" hidden="1" customHeight="1" x14ac:dyDescent="0.2">
      <c r="B889" s="220"/>
      <c r="C889" s="216" t="str">
        <f>IF(F889-G889&lt;&gt;0,JURNAL!C887,"")</f>
        <v/>
      </c>
      <c r="D889" s="217" t="str">
        <f>IF(F889-G889&lt;&gt;0,JURNAL!E887,"")</f>
        <v/>
      </c>
      <c r="E889" s="15" t="str">
        <f>IF(F889-G889&lt;&gt;0,JURNAL!F887,"")</f>
        <v/>
      </c>
      <c r="F889" s="16">
        <f>IF(JURNAL!G887=$D$8,JURNAL!I887,0)</f>
        <v>0</v>
      </c>
      <c r="G889" s="16">
        <f>IF(JURNAL!J887=$D$8,JURNAL!L887,0)</f>
        <v>0</v>
      </c>
      <c r="H889" s="16">
        <f t="shared" si="15"/>
        <v>0</v>
      </c>
      <c r="I889" s="221"/>
    </row>
    <row r="890" spans="2:9" s="218" customFormat="1" ht="11.25" hidden="1" customHeight="1" x14ac:dyDescent="0.2">
      <c r="B890" s="220"/>
      <c r="C890" s="216" t="str">
        <f>IF(F890-G890&lt;&gt;0,JURNAL!C888,"")</f>
        <v/>
      </c>
      <c r="D890" s="217" t="str">
        <f>IF(F890-G890&lt;&gt;0,JURNAL!E888,"")</f>
        <v/>
      </c>
      <c r="E890" s="15" t="str">
        <f>IF(F890-G890&lt;&gt;0,JURNAL!F888,"")</f>
        <v/>
      </c>
      <c r="F890" s="16">
        <f>IF(JURNAL!G888=$D$8,JURNAL!I888,0)</f>
        <v>0</v>
      </c>
      <c r="G890" s="16">
        <f>IF(JURNAL!J888=$D$8,JURNAL!L888,0)</f>
        <v>0</v>
      </c>
      <c r="H890" s="16">
        <f t="shared" si="15"/>
        <v>0</v>
      </c>
      <c r="I890" s="221"/>
    </row>
    <row r="891" spans="2:9" s="218" customFormat="1" ht="11.25" hidden="1" customHeight="1" x14ac:dyDescent="0.2">
      <c r="B891" s="220"/>
      <c r="C891" s="216" t="str">
        <f>IF(F891-G891&lt;&gt;0,JURNAL!C889,"")</f>
        <v/>
      </c>
      <c r="D891" s="217" t="str">
        <f>IF(F891-G891&lt;&gt;0,JURNAL!E889,"")</f>
        <v/>
      </c>
      <c r="E891" s="15" t="str">
        <f>IF(F891-G891&lt;&gt;0,JURNAL!F889,"")</f>
        <v/>
      </c>
      <c r="F891" s="16">
        <f>IF(JURNAL!G889=$D$8,JURNAL!I889,0)</f>
        <v>0</v>
      </c>
      <c r="G891" s="16">
        <f>IF(JURNAL!J889=$D$8,JURNAL!L889,0)</f>
        <v>0</v>
      </c>
      <c r="H891" s="16">
        <f t="shared" si="15"/>
        <v>0</v>
      </c>
      <c r="I891" s="221"/>
    </row>
    <row r="892" spans="2:9" s="218" customFormat="1" ht="11.25" hidden="1" customHeight="1" x14ac:dyDescent="0.2">
      <c r="B892" s="220"/>
      <c r="C892" s="216" t="str">
        <f>IF(F892-G892&lt;&gt;0,JURNAL!C890,"")</f>
        <v/>
      </c>
      <c r="D892" s="217" t="str">
        <f>IF(F892-G892&lt;&gt;0,JURNAL!E890,"")</f>
        <v/>
      </c>
      <c r="E892" s="15" t="str">
        <f>IF(F892-G892&lt;&gt;0,JURNAL!F890,"")</f>
        <v/>
      </c>
      <c r="F892" s="16">
        <f>IF(JURNAL!G890=$D$8,JURNAL!I890,0)</f>
        <v>0</v>
      </c>
      <c r="G892" s="16">
        <f>IF(JURNAL!J890=$D$8,JURNAL!L890,0)</f>
        <v>0</v>
      </c>
      <c r="H892" s="16">
        <f t="shared" si="15"/>
        <v>0</v>
      </c>
      <c r="I892" s="221"/>
    </row>
    <row r="893" spans="2:9" s="218" customFormat="1" ht="11.25" hidden="1" customHeight="1" x14ac:dyDescent="0.2">
      <c r="B893" s="220"/>
      <c r="C893" s="216" t="str">
        <f>IF(F893-G893&lt;&gt;0,JURNAL!C891,"")</f>
        <v/>
      </c>
      <c r="D893" s="217" t="str">
        <f>IF(F893-G893&lt;&gt;0,JURNAL!E891,"")</f>
        <v/>
      </c>
      <c r="E893" s="15" t="str">
        <f>IF(F893-G893&lt;&gt;0,JURNAL!F891,"")</f>
        <v/>
      </c>
      <c r="F893" s="16">
        <f>IF(JURNAL!G891=$D$8,JURNAL!I891,0)</f>
        <v>0</v>
      </c>
      <c r="G893" s="16">
        <f>IF(JURNAL!J891=$D$8,JURNAL!L891,0)</f>
        <v>0</v>
      </c>
      <c r="H893" s="16">
        <f t="shared" si="15"/>
        <v>0</v>
      </c>
      <c r="I893" s="221"/>
    </row>
    <row r="894" spans="2:9" s="218" customFormat="1" ht="11.25" hidden="1" customHeight="1" x14ac:dyDescent="0.2">
      <c r="B894" s="220"/>
      <c r="C894" s="216" t="str">
        <f>IF(F894-G894&lt;&gt;0,JURNAL!C892,"")</f>
        <v/>
      </c>
      <c r="D894" s="217" t="str">
        <f>IF(F894-G894&lt;&gt;0,JURNAL!E892,"")</f>
        <v/>
      </c>
      <c r="E894" s="15" t="str">
        <f>IF(F894-G894&lt;&gt;0,JURNAL!F892,"")</f>
        <v/>
      </c>
      <c r="F894" s="16">
        <f>IF(JURNAL!G892=$D$8,JURNAL!I892,0)</f>
        <v>0</v>
      </c>
      <c r="G894" s="16">
        <f>IF(JURNAL!J892=$D$8,JURNAL!L892,0)</f>
        <v>0</v>
      </c>
      <c r="H894" s="16">
        <f t="shared" si="15"/>
        <v>0</v>
      </c>
      <c r="I894" s="221"/>
    </row>
    <row r="895" spans="2:9" s="218" customFormat="1" ht="11.25" hidden="1" customHeight="1" x14ac:dyDescent="0.2">
      <c r="B895" s="220"/>
      <c r="C895" s="216" t="str">
        <f>IF(F895-G895&lt;&gt;0,JURNAL!C893,"")</f>
        <v/>
      </c>
      <c r="D895" s="217" t="str">
        <f>IF(F895-G895&lt;&gt;0,JURNAL!E893,"")</f>
        <v/>
      </c>
      <c r="E895" s="15" t="str">
        <f>IF(F895-G895&lt;&gt;0,JURNAL!F893,"")</f>
        <v/>
      </c>
      <c r="F895" s="16">
        <f>IF(JURNAL!G893=$D$8,JURNAL!I893,0)</f>
        <v>0</v>
      </c>
      <c r="G895" s="16">
        <f>IF(JURNAL!J893=$D$8,JURNAL!L893,0)</f>
        <v>0</v>
      </c>
      <c r="H895" s="16">
        <f t="shared" si="15"/>
        <v>0</v>
      </c>
      <c r="I895" s="221"/>
    </row>
    <row r="896" spans="2:9" s="218" customFormat="1" ht="11.25" hidden="1" customHeight="1" x14ac:dyDescent="0.2">
      <c r="B896" s="220"/>
      <c r="C896" s="216" t="str">
        <f>IF(F896-G896&lt;&gt;0,JURNAL!C894,"")</f>
        <v/>
      </c>
      <c r="D896" s="217" t="str">
        <f>IF(F896-G896&lt;&gt;0,JURNAL!E894,"")</f>
        <v/>
      </c>
      <c r="E896" s="15" t="str">
        <f>IF(F896-G896&lt;&gt;0,JURNAL!F894,"")</f>
        <v/>
      </c>
      <c r="F896" s="16">
        <f>IF(JURNAL!G894=$D$8,JURNAL!I894,0)</f>
        <v>0</v>
      </c>
      <c r="G896" s="16">
        <f>IF(JURNAL!J894=$D$8,JURNAL!L894,0)</f>
        <v>0</v>
      </c>
      <c r="H896" s="16">
        <f t="shared" si="15"/>
        <v>0</v>
      </c>
      <c r="I896" s="221"/>
    </row>
    <row r="897" spans="2:9" s="218" customFormat="1" ht="11.25" hidden="1" customHeight="1" x14ac:dyDescent="0.2">
      <c r="B897" s="220"/>
      <c r="C897" s="216" t="str">
        <f>IF(F897-G897&lt;&gt;0,JURNAL!C895,"")</f>
        <v/>
      </c>
      <c r="D897" s="217" t="str">
        <f>IF(F897-G897&lt;&gt;0,JURNAL!E895,"")</f>
        <v/>
      </c>
      <c r="E897" s="15" t="str">
        <f>IF(F897-G897&lt;&gt;0,JURNAL!F895,"")</f>
        <v/>
      </c>
      <c r="F897" s="16">
        <f>IF(JURNAL!G895=$D$8,JURNAL!I895,0)</f>
        <v>0</v>
      </c>
      <c r="G897" s="16">
        <f>IF(JURNAL!J895=$D$8,JURNAL!L895,0)</f>
        <v>0</v>
      </c>
      <c r="H897" s="16">
        <f t="shared" si="15"/>
        <v>0</v>
      </c>
      <c r="I897" s="221"/>
    </row>
    <row r="898" spans="2:9" s="218" customFormat="1" ht="11.25" hidden="1" customHeight="1" x14ac:dyDescent="0.2">
      <c r="B898" s="220"/>
      <c r="C898" s="216" t="str">
        <f>IF(F898-G898&lt;&gt;0,JURNAL!C896,"")</f>
        <v/>
      </c>
      <c r="D898" s="217" t="str">
        <f>IF(F898-G898&lt;&gt;0,JURNAL!E896,"")</f>
        <v/>
      </c>
      <c r="E898" s="15" t="str">
        <f>IF(F898-G898&lt;&gt;0,JURNAL!F896,"")</f>
        <v/>
      </c>
      <c r="F898" s="16">
        <f>IF(JURNAL!G896=$D$8,JURNAL!I896,0)</f>
        <v>0</v>
      </c>
      <c r="G898" s="16">
        <f>IF(JURNAL!J896=$D$8,JURNAL!L896,0)</f>
        <v>0</v>
      </c>
      <c r="H898" s="16">
        <f t="shared" si="15"/>
        <v>0</v>
      </c>
      <c r="I898" s="221"/>
    </row>
    <row r="899" spans="2:9" s="218" customFormat="1" ht="11.25" hidden="1" customHeight="1" x14ac:dyDescent="0.2">
      <c r="B899" s="220"/>
      <c r="C899" s="216" t="str">
        <f>IF(F899-G899&lt;&gt;0,JURNAL!C897,"")</f>
        <v/>
      </c>
      <c r="D899" s="217" t="str">
        <f>IF(F899-G899&lt;&gt;0,JURNAL!E897,"")</f>
        <v/>
      </c>
      <c r="E899" s="15" t="str">
        <f>IF(F899-G899&lt;&gt;0,JURNAL!F897,"")</f>
        <v/>
      </c>
      <c r="F899" s="16">
        <f>IF(JURNAL!G897=$D$8,JURNAL!I897,0)</f>
        <v>0</v>
      </c>
      <c r="G899" s="16">
        <f>IF(JURNAL!J897=$D$8,JURNAL!L897,0)</f>
        <v>0</v>
      </c>
      <c r="H899" s="16">
        <f t="shared" si="15"/>
        <v>0</v>
      </c>
      <c r="I899" s="221"/>
    </row>
    <row r="900" spans="2:9" s="218" customFormat="1" ht="11.25" hidden="1" customHeight="1" x14ac:dyDescent="0.2">
      <c r="B900" s="220"/>
      <c r="C900" s="216" t="str">
        <f>IF(F900-G900&lt;&gt;0,JURNAL!C898,"")</f>
        <v/>
      </c>
      <c r="D900" s="217" t="str">
        <f>IF(F900-G900&lt;&gt;0,JURNAL!E898,"")</f>
        <v/>
      </c>
      <c r="E900" s="15" t="str">
        <f>IF(F900-G900&lt;&gt;0,JURNAL!F898,"")</f>
        <v/>
      </c>
      <c r="F900" s="16">
        <f>IF(JURNAL!G898=$D$8,JURNAL!I898,0)</f>
        <v>0</v>
      </c>
      <c r="G900" s="16">
        <f>IF(JURNAL!J898=$D$8,JURNAL!L898,0)</f>
        <v>0</v>
      </c>
      <c r="H900" s="16">
        <f t="shared" si="15"/>
        <v>0</v>
      </c>
      <c r="I900" s="221"/>
    </row>
    <row r="901" spans="2:9" s="218" customFormat="1" ht="11.25" hidden="1" customHeight="1" x14ac:dyDescent="0.2">
      <c r="B901" s="220"/>
      <c r="C901" s="216" t="str">
        <f>IF(F901-G901&lt;&gt;0,JURNAL!C899,"")</f>
        <v/>
      </c>
      <c r="D901" s="217" t="str">
        <f>IF(F901-G901&lt;&gt;0,JURNAL!E899,"")</f>
        <v/>
      </c>
      <c r="E901" s="15" t="str">
        <f>IF(F901-G901&lt;&gt;0,JURNAL!F899,"")</f>
        <v/>
      </c>
      <c r="F901" s="16">
        <f>IF(JURNAL!G899=$D$8,JURNAL!I899,0)</f>
        <v>0</v>
      </c>
      <c r="G901" s="16">
        <f>IF(JURNAL!J899=$D$8,JURNAL!L899,0)</f>
        <v>0</v>
      </c>
      <c r="H901" s="16">
        <f t="shared" si="15"/>
        <v>0</v>
      </c>
      <c r="I901" s="221"/>
    </row>
    <row r="902" spans="2:9" s="218" customFormat="1" ht="11.25" hidden="1" customHeight="1" x14ac:dyDescent="0.2">
      <c r="B902" s="220"/>
      <c r="C902" s="216" t="str">
        <f>IF(F902-G902&lt;&gt;0,JURNAL!C900,"")</f>
        <v/>
      </c>
      <c r="D902" s="217" t="str">
        <f>IF(F902-G902&lt;&gt;0,JURNAL!E900,"")</f>
        <v/>
      </c>
      <c r="E902" s="15" t="str">
        <f>IF(F902-G902&lt;&gt;0,JURNAL!F900,"")</f>
        <v/>
      </c>
      <c r="F902" s="16">
        <f>IF(JURNAL!G900=$D$8,JURNAL!I900,0)</f>
        <v>0</v>
      </c>
      <c r="G902" s="16">
        <f>IF(JURNAL!J900=$D$8,JURNAL!L900,0)</f>
        <v>0</v>
      </c>
      <c r="H902" s="16">
        <f t="shared" si="15"/>
        <v>0</v>
      </c>
      <c r="I902" s="221"/>
    </row>
    <row r="903" spans="2:9" s="218" customFormat="1" ht="11.25" hidden="1" customHeight="1" x14ac:dyDescent="0.2">
      <c r="B903" s="220"/>
      <c r="C903" s="216" t="str">
        <f>IF(F903-G903&lt;&gt;0,JURNAL!C901,"")</f>
        <v/>
      </c>
      <c r="D903" s="217" t="str">
        <f>IF(F903-G903&lt;&gt;0,JURNAL!E901,"")</f>
        <v/>
      </c>
      <c r="E903" s="15" t="str">
        <f>IF(F903-G903&lt;&gt;0,JURNAL!F901,"")</f>
        <v/>
      </c>
      <c r="F903" s="16">
        <f>IF(JURNAL!G901=$D$8,JURNAL!I901,0)</f>
        <v>0</v>
      </c>
      <c r="G903" s="16">
        <f>IF(JURNAL!J901=$D$8,JURNAL!L901,0)</f>
        <v>0</v>
      </c>
      <c r="H903" s="16">
        <f t="shared" si="15"/>
        <v>0</v>
      </c>
      <c r="I903" s="221"/>
    </row>
    <row r="904" spans="2:9" s="218" customFormat="1" ht="11.25" hidden="1" customHeight="1" x14ac:dyDescent="0.2">
      <c r="B904" s="220"/>
      <c r="C904" s="216" t="str">
        <f>IF(F904-G904&lt;&gt;0,JURNAL!C902,"")</f>
        <v/>
      </c>
      <c r="D904" s="217" t="str">
        <f>IF(F904-G904&lt;&gt;0,JURNAL!E902,"")</f>
        <v/>
      </c>
      <c r="E904" s="15" t="str">
        <f>IF(F904-G904&lt;&gt;0,JURNAL!F902,"")</f>
        <v/>
      </c>
      <c r="F904" s="16">
        <f>IF(JURNAL!G902=$D$8,JURNAL!I902,0)</f>
        <v>0</v>
      </c>
      <c r="G904" s="16">
        <f>IF(JURNAL!J902=$D$8,JURNAL!L902,0)</f>
        <v>0</v>
      </c>
      <c r="H904" s="16">
        <f t="shared" si="15"/>
        <v>0</v>
      </c>
      <c r="I904" s="221"/>
    </row>
    <row r="905" spans="2:9" s="218" customFormat="1" ht="11.25" hidden="1" customHeight="1" x14ac:dyDescent="0.2">
      <c r="B905" s="220"/>
      <c r="C905" s="216" t="str">
        <f>IF(F905-G905&lt;&gt;0,JURNAL!C903,"")</f>
        <v/>
      </c>
      <c r="D905" s="217" t="str">
        <f>IF(F905-G905&lt;&gt;0,JURNAL!E903,"")</f>
        <v/>
      </c>
      <c r="E905" s="15" t="str">
        <f>IF(F905-G905&lt;&gt;0,JURNAL!F903,"")</f>
        <v/>
      </c>
      <c r="F905" s="16">
        <f>IF(JURNAL!G903=$D$8,JURNAL!I903,0)</f>
        <v>0</v>
      </c>
      <c r="G905" s="16">
        <f>IF(JURNAL!J903=$D$8,JURNAL!L903,0)</f>
        <v>0</v>
      </c>
      <c r="H905" s="16">
        <f t="shared" si="15"/>
        <v>0</v>
      </c>
      <c r="I905" s="221"/>
    </row>
    <row r="906" spans="2:9" s="218" customFormat="1" ht="11.25" hidden="1" customHeight="1" x14ac:dyDescent="0.2">
      <c r="B906" s="220"/>
      <c r="C906" s="216" t="str">
        <f>IF(F906-G906&lt;&gt;0,JURNAL!C904,"")</f>
        <v/>
      </c>
      <c r="D906" s="217" t="str">
        <f>IF(F906-G906&lt;&gt;0,JURNAL!E904,"")</f>
        <v/>
      </c>
      <c r="E906" s="15" t="str">
        <f>IF(F906-G906&lt;&gt;0,JURNAL!F904,"")</f>
        <v/>
      </c>
      <c r="F906" s="16">
        <f>IF(JURNAL!G904=$D$8,JURNAL!I904,0)</f>
        <v>0</v>
      </c>
      <c r="G906" s="16">
        <f>IF(JURNAL!J904=$D$8,JURNAL!L904,0)</f>
        <v>0</v>
      </c>
      <c r="H906" s="16">
        <f t="shared" si="15"/>
        <v>0</v>
      </c>
      <c r="I906" s="221"/>
    </row>
    <row r="907" spans="2:9" s="218" customFormat="1" ht="11.25" hidden="1" customHeight="1" x14ac:dyDescent="0.2">
      <c r="B907" s="220"/>
      <c r="C907" s="216" t="str">
        <f>IF(F907-G907&lt;&gt;0,JURNAL!C905,"")</f>
        <v/>
      </c>
      <c r="D907" s="217" t="str">
        <f>IF(F907-G907&lt;&gt;0,JURNAL!E905,"")</f>
        <v/>
      </c>
      <c r="E907" s="15" t="str">
        <f>IF(F907-G907&lt;&gt;0,JURNAL!F905,"")</f>
        <v/>
      </c>
      <c r="F907" s="16">
        <f>IF(JURNAL!G905=$D$8,JURNAL!I905,0)</f>
        <v>0</v>
      </c>
      <c r="G907" s="16">
        <f>IF(JURNAL!J905=$D$8,JURNAL!L905,0)</f>
        <v>0</v>
      </c>
      <c r="H907" s="16">
        <f t="shared" si="15"/>
        <v>0</v>
      </c>
      <c r="I907" s="221"/>
    </row>
    <row r="908" spans="2:9" s="218" customFormat="1" ht="11.25" hidden="1" customHeight="1" x14ac:dyDescent="0.2">
      <c r="B908" s="220"/>
      <c r="C908" s="216" t="str">
        <f>IF(F908-G908&lt;&gt;0,JURNAL!C906,"")</f>
        <v/>
      </c>
      <c r="D908" s="217" t="str">
        <f>IF(F908-G908&lt;&gt;0,JURNAL!E906,"")</f>
        <v/>
      </c>
      <c r="E908" s="15" t="str">
        <f>IF(F908-G908&lt;&gt;0,JURNAL!F906,"")</f>
        <v/>
      </c>
      <c r="F908" s="16">
        <f>IF(JURNAL!G906=$D$8,JURNAL!I906,0)</f>
        <v>0</v>
      </c>
      <c r="G908" s="16">
        <f>IF(JURNAL!J906=$D$8,JURNAL!L906,0)</f>
        <v>0</v>
      </c>
      <c r="H908" s="16">
        <f t="shared" si="15"/>
        <v>0</v>
      </c>
      <c r="I908" s="221"/>
    </row>
    <row r="909" spans="2:9" s="218" customFormat="1" ht="11.25" hidden="1" customHeight="1" x14ac:dyDescent="0.2">
      <c r="B909" s="220"/>
      <c r="C909" s="216" t="str">
        <f>IF(F909-G909&lt;&gt;0,JURNAL!C907,"")</f>
        <v/>
      </c>
      <c r="D909" s="217" t="str">
        <f>IF(F909-G909&lt;&gt;0,JURNAL!E907,"")</f>
        <v/>
      </c>
      <c r="E909" s="15" t="str">
        <f>IF(F909-G909&lt;&gt;0,JURNAL!F907,"")</f>
        <v/>
      </c>
      <c r="F909" s="16">
        <f>IF(JURNAL!G907=$D$8,JURNAL!I907,0)</f>
        <v>0</v>
      </c>
      <c r="G909" s="16">
        <f>IF(JURNAL!J907=$D$8,JURNAL!L907,0)</f>
        <v>0</v>
      </c>
      <c r="H909" s="16">
        <f t="shared" si="15"/>
        <v>0</v>
      </c>
      <c r="I909" s="221"/>
    </row>
    <row r="910" spans="2:9" s="218" customFormat="1" ht="11.25" hidden="1" customHeight="1" x14ac:dyDescent="0.2">
      <c r="B910" s="220"/>
      <c r="C910" s="216" t="str">
        <f>IF(F910-G910&lt;&gt;0,JURNAL!C908,"")</f>
        <v/>
      </c>
      <c r="D910" s="217" t="str">
        <f>IF(F910-G910&lt;&gt;0,JURNAL!E908,"")</f>
        <v/>
      </c>
      <c r="E910" s="15" t="str">
        <f>IF(F910-G910&lt;&gt;0,JURNAL!F908,"")</f>
        <v/>
      </c>
      <c r="F910" s="16">
        <f>IF(JURNAL!G908=$D$8,JURNAL!I908,0)</f>
        <v>0</v>
      </c>
      <c r="G910" s="16">
        <f>IF(JURNAL!J908=$D$8,JURNAL!L908,0)</f>
        <v>0</v>
      </c>
      <c r="H910" s="16">
        <f t="shared" si="15"/>
        <v>0</v>
      </c>
      <c r="I910" s="221"/>
    </row>
    <row r="911" spans="2:9" s="218" customFormat="1" ht="11.25" hidden="1" customHeight="1" x14ac:dyDescent="0.2">
      <c r="B911" s="220"/>
      <c r="C911" s="216" t="str">
        <f>IF(F911-G911&lt;&gt;0,JURNAL!C909,"")</f>
        <v/>
      </c>
      <c r="D911" s="217" t="str">
        <f>IF(F911-G911&lt;&gt;0,JURNAL!E909,"")</f>
        <v/>
      </c>
      <c r="E911" s="15" t="str">
        <f>IF(F911-G911&lt;&gt;0,JURNAL!F909,"")</f>
        <v/>
      </c>
      <c r="F911" s="16">
        <f>IF(JURNAL!G909=$D$8,JURNAL!I909,0)</f>
        <v>0</v>
      </c>
      <c r="G911" s="16">
        <f>IF(JURNAL!J909=$D$8,JURNAL!L909,0)</f>
        <v>0</v>
      </c>
      <c r="H911" s="16">
        <f t="shared" si="15"/>
        <v>0</v>
      </c>
      <c r="I911" s="221"/>
    </row>
    <row r="912" spans="2:9" s="218" customFormat="1" ht="11.25" hidden="1" customHeight="1" x14ac:dyDescent="0.2">
      <c r="B912" s="220"/>
      <c r="C912" s="216" t="str">
        <f>IF(F912-G912&lt;&gt;0,JURNAL!C910,"")</f>
        <v/>
      </c>
      <c r="D912" s="217" t="str">
        <f>IF(F912-G912&lt;&gt;0,JURNAL!E910,"")</f>
        <v/>
      </c>
      <c r="E912" s="15" t="str">
        <f>IF(F912-G912&lt;&gt;0,JURNAL!F910,"")</f>
        <v/>
      </c>
      <c r="F912" s="16">
        <f>IF(JURNAL!G910=$D$8,JURNAL!I910,0)</f>
        <v>0</v>
      </c>
      <c r="G912" s="16">
        <f>IF(JURNAL!J910=$D$8,JURNAL!L910,0)</f>
        <v>0</v>
      </c>
      <c r="H912" s="16">
        <f t="shared" si="15"/>
        <v>0</v>
      </c>
      <c r="I912" s="221"/>
    </row>
    <row r="913" spans="2:9" s="218" customFormat="1" ht="11.25" hidden="1" customHeight="1" x14ac:dyDescent="0.2">
      <c r="B913" s="220"/>
      <c r="C913" s="216" t="str">
        <f>IF(F913-G913&lt;&gt;0,JURNAL!C911,"")</f>
        <v/>
      </c>
      <c r="D913" s="217" t="str">
        <f>IF(F913-G913&lt;&gt;0,JURNAL!E911,"")</f>
        <v/>
      </c>
      <c r="E913" s="15" t="str">
        <f>IF(F913-G913&lt;&gt;0,JURNAL!F911,"")</f>
        <v/>
      </c>
      <c r="F913" s="16">
        <f>IF(JURNAL!G911=$D$8,JURNAL!I911,0)</f>
        <v>0</v>
      </c>
      <c r="G913" s="16">
        <f>IF(JURNAL!J911=$D$8,JURNAL!L911,0)</f>
        <v>0</v>
      </c>
      <c r="H913" s="16">
        <f t="shared" si="15"/>
        <v>0</v>
      </c>
      <c r="I913" s="221"/>
    </row>
    <row r="914" spans="2:9" s="218" customFormat="1" ht="11.25" hidden="1" customHeight="1" x14ac:dyDescent="0.2">
      <c r="B914" s="220"/>
      <c r="C914" s="216" t="str">
        <f>IF(F914-G914&lt;&gt;0,JURNAL!C912,"")</f>
        <v/>
      </c>
      <c r="D914" s="217" t="str">
        <f>IF(F914-G914&lt;&gt;0,JURNAL!E912,"")</f>
        <v/>
      </c>
      <c r="E914" s="15" t="str">
        <f>IF(F914-G914&lt;&gt;0,JURNAL!F912,"")</f>
        <v/>
      </c>
      <c r="F914" s="16">
        <f>IF(JURNAL!G912=$D$8,JURNAL!I912,0)</f>
        <v>0</v>
      </c>
      <c r="G914" s="16">
        <f>IF(JURNAL!J912=$D$8,JURNAL!L912,0)</f>
        <v>0</v>
      </c>
      <c r="H914" s="16">
        <f t="shared" si="15"/>
        <v>0</v>
      </c>
      <c r="I914" s="221"/>
    </row>
    <row r="915" spans="2:9" s="218" customFormat="1" ht="11.25" hidden="1" customHeight="1" x14ac:dyDescent="0.2">
      <c r="B915" s="220"/>
      <c r="C915" s="216" t="str">
        <f>IF(F915-G915&lt;&gt;0,JURNAL!C913,"")</f>
        <v/>
      </c>
      <c r="D915" s="217" t="str">
        <f>IF(F915-G915&lt;&gt;0,JURNAL!E913,"")</f>
        <v/>
      </c>
      <c r="E915" s="15" t="str">
        <f>IF(F915-G915&lt;&gt;0,JURNAL!F913,"")</f>
        <v/>
      </c>
      <c r="F915" s="16">
        <f>IF(JURNAL!G913=$D$8,JURNAL!I913,0)</f>
        <v>0</v>
      </c>
      <c r="G915" s="16">
        <f>IF(JURNAL!J913=$D$8,JURNAL!L913,0)</f>
        <v>0</v>
      </c>
      <c r="H915" s="16">
        <f t="shared" si="15"/>
        <v>0</v>
      </c>
      <c r="I915" s="221"/>
    </row>
    <row r="916" spans="2:9" s="218" customFormat="1" ht="11.25" hidden="1" customHeight="1" x14ac:dyDescent="0.2">
      <c r="B916" s="220"/>
      <c r="C916" s="216" t="str">
        <f>IF(F916-G916&lt;&gt;0,JURNAL!C914,"")</f>
        <v/>
      </c>
      <c r="D916" s="217" t="str">
        <f>IF(F916-G916&lt;&gt;0,JURNAL!E914,"")</f>
        <v/>
      </c>
      <c r="E916" s="15" t="str">
        <f>IF(F916-G916&lt;&gt;0,JURNAL!F914,"")</f>
        <v/>
      </c>
      <c r="F916" s="16">
        <f>IF(JURNAL!G914=$D$8,JURNAL!I914,0)</f>
        <v>0</v>
      </c>
      <c r="G916" s="16">
        <f>IF(JURNAL!J914=$D$8,JURNAL!L914,0)</f>
        <v>0</v>
      </c>
      <c r="H916" s="16">
        <f t="shared" si="15"/>
        <v>0</v>
      </c>
      <c r="I916" s="221"/>
    </row>
    <row r="917" spans="2:9" s="218" customFormat="1" ht="11.25" hidden="1" customHeight="1" x14ac:dyDescent="0.2">
      <c r="B917" s="220"/>
      <c r="C917" s="216" t="str">
        <f>IF(F917-G917&lt;&gt;0,JURNAL!C915,"")</f>
        <v/>
      </c>
      <c r="D917" s="217" t="str">
        <f>IF(F917-G917&lt;&gt;0,JURNAL!E915,"")</f>
        <v/>
      </c>
      <c r="E917" s="15" t="str">
        <f>IF(F917-G917&lt;&gt;0,JURNAL!F915,"")</f>
        <v/>
      </c>
      <c r="F917" s="16">
        <f>IF(JURNAL!G915=$D$8,JURNAL!I915,0)</f>
        <v>0</v>
      </c>
      <c r="G917" s="16">
        <f>IF(JURNAL!J915=$D$8,JURNAL!L915,0)</f>
        <v>0</v>
      </c>
      <c r="H917" s="16">
        <f t="shared" si="15"/>
        <v>0</v>
      </c>
      <c r="I917" s="221"/>
    </row>
    <row r="918" spans="2:9" s="218" customFormat="1" ht="11.25" hidden="1" customHeight="1" x14ac:dyDescent="0.2">
      <c r="B918" s="220"/>
      <c r="C918" s="216" t="str">
        <f>IF(F918-G918&lt;&gt;0,JURNAL!C916,"")</f>
        <v/>
      </c>
      <c r="D918" s="217" t="str">
        <f>IF(F918-G918&lt;&gt;0,JURNAL!E916,"")</f>
        <v/>
      </c>
      <c r="E918" s="15" t="str">
        <f>IF(F918-G918&lt;&gt;0,JURNAL!F916,"")</f>
        <v/>
      </c>
      <c r="F918" s="16">
        <f>IF(JURNAL!G916=$D$8,JURNAL!I916,0)</f>
        <v>0</v>
      </c>
      <c r="G918" s="16">
        <f>IF(JURNAL!J916=$D$8,JURNAL!L916,0)</f>
        <v>0</v>
      </c>
      <c r="H918" s="16">
        <f t="shared" si="15"/>
        <v>0</v>
      </c>
      <c r="I918" s="221"/>
    </row>
    <row r="919" spans="2:9" s="218" customFormat="1" ht="11.25" hidden="1" customHeight="1" x14ac:dyDescent="0.2">
      <c r="B919" s="220"/>
      <c r="C919" s="216" t="str">
        <f>IF(F919-G919&lt;&gt;0,JURNAL!C917,"")</f>
        <v/>
      </c>
      <c r="D919" s="217" t="str">
        <f>IF(F919-G919&lt;&gt;0,JURNAL!E917,"")</f>
        <v/>
      </c>
      <c r="E919" s="15" t="str">
        <f>IF(F919-G919&lt;&gt;0,JURNAL!F917,"")</f>
        <v/>
      </c>
      <c r="F919" s="16">
        <f>IF(JURNAL!G917=$D$8,JURNAL!I917,0)</f>
        <v>0</v>
      </c>
      <c r="G919" s="16">
        <f>IF(JURNAL!J917=$D$8,JURNAL!L917,0)</f>
        <v>0</v>
      </c>
      <c r="H919" s="16">
        <f t="shared" si="15"/>
        <v>0</v>
      </c>
      <c r="I919" s="221"/>
    </row>
    <row r="920" spans="2:9" s="218" customFormat="1" ht="11.25" hidden="1" customHeight="1" x14ac:dyDescent="0.2">
      <c r="B920" s="220"/>
      <c r="C920" s="216" t="str">
        <f>IF(F920-G920&lt;&gt;0,JURNAL!C918,"")</f>
        <v/>
      </c>
      <c r="D920" s="217" t="str">
        <f>IF(F920-G920&lt;&gt;0,JURNAL!E918,"")</f>
        <v/>
      </c>
      <c r="E920" s="15" t="str">
        <f>IF(F920-G920&lt;&gt;0,JURNAL!F918,"")</f>
        <v/>
      </c>
      <c r="F920" s="16">
        <f>IF(JURNAL!G918=$D$8,JURNAL!I918,0)</f>
        <v>0</v>
      </c>
      <c r="G920" s="16">
        <f>IF(JURNAL!J918=$D$8,JURNAL!L918,0)</f>
        <v>0</v>
      </c>
      <c r="H920" s="16">
        <f t="shared" si="15"/>
        <v>0</v>
      </c>
      <c r="I920" s="221"/>
    </row>
    <row r="921" spans="2:9" s="218" customFormat="1" ht="11.25" hidden="1" customHeight="1" x14ac:dyDescent="0.2">
      <c r="B921" s="220"/>
      <c r="C921" s="216" t="str">
        <f>IF(F921-G921&lt;&gt;0,JURNAL!C919,"")</f>
        <v/>
      </c>
      <c r="D921" s="217" t="str">
        <f>IF(F921-G921&lt;&gt;0,JURNAL!E919,"")</f>
        <v/>
      </c>
      <c r="E921" s="15" t="str">
        <f>IF(F921-G921&lt;&gt;0,JURNAL!F919,"")</f>
        <v/>
      </c>
      <c r="F921" s="16">
        <f>IF(JURNAL!G919=$D$8,JURNAL!I919,0)</f>
        <v>0</v>
      </c>
      <c r="G921" s="16">
        <f>IF(JURNAL!J919=$D$8,JURNAL!L919,0)</f>
        <v>0</v>
      </c>
      <c r="H921" s="16">
        <f t="shared" ref="H921:H984" si="16">IF(OR(LEFT($D$8,1)="1",LEFT($D$8,1)="5"),(H920+F921-G921),(H920+G921-F921))</f>
        <v>0</v>
      </c>
      <c r="I921" s="221"/>
    </row>
    <row r="922" spans="2:9" s="218" customFormat="1" ht="11.25" hidden="1" customHeight="1" x14ac:dyDescent="0.2">
      <c r="B922" s="220"/>
      <c r="C922" s="216" t="str">
        <f>IF(F922-G922&lt;&gt;0,JURNAL!C920,"")</f>
        <v/>
      </c>
      <c r="D922" s="217" t="str">
        <f>IF(F922-G922&lt;&gt;0,JURNAL!E920,"")</f>
        <v/>
      </c>
      <c r="E922" s="15" t="str">
        <f>IF(F922-G922&lt;&gt;0,JURNAL!F920,"")</f>
        <v/>
      </c>
      <c r="F922" s="16">
        <f>IF(JURNAL!G920=$D$8,JURNAL!I920,0)</f>
        <v>0</v>
      </c>
      <c r="G922" s="16">
        <f>IF(JURNAL!J920=$D$8,JURNAL!L920,0)</f>
        <v>0</v>
      </c>
      <c r="H922" s="16">
        <f t="shared" si="16"/>
        <v>0</v>
      </c>
      <c r="I922" s="221"/>
    </row>
    <row r="923" spans="2:9" s="218" customFormat="1" ht="11.25" hidden="1" customHeight="1" x14ac:dyDescent="0.2">
      <c r="B923" s="220"/>
      <c r="C923" s="216" t="str">
        <f>IF(F923-G923&lt;&gt;0,JURNAL!C921,"")</f>
        <v/>
      </c>
      <c r="D923" s="217" t="str">
        <f>IF(F923-G923&lt;&gt;0,JURNAL!E921,"")</f>
        <v/>
      </c>
      <c r="E923" s="15" t="str">
        <f>IF(F923-G923&lt;&gt;0,JURNAL!F921,"")</f>
        <v/>
      </c>
      <c r="F923" s="16">
        <f>IF(JURNAL!G921=$D$8,JURNAL!I921,0)</f>
        <v>0</v>
      </c>
      <c r="G923" s="16">
        <f>IF(JURNAL!J921=$D$8,JURNAL!L921,0)</f>
        <v>0</v>
      </c>
      <c r="H923" s="16">
        <f t="shared" si="16"/>
        <v>0</v>
      </c>
      <c r="I923" s="221"/>
    </row>
    <row r="924" spans="2:9" s="218" customFormat="1" ht="11.25" hidden="1" customHeight="1" x14ac:dyDescent="0.2">
      <c r="B924" s="220"/>
      <c r="C924" s="216" t="str">
        <f>IF(F924-G924&lt;&gt;0,JURNAL!C922,"")</f>
        <v/>
      </c>
      <c r="D924" s="217" t="str">
        <f>IF(F924-G924&lt;&gt;0,JURNAL!E922,"")</f>
        <v/>
      </c>
      <c r="E924" s="15" t="str">
        <f>IF(F924-G924&lt;&gt;0,JURNAL!F922,"")</f>
        <v/>
      </c>
      <c r="F924" s="16">
        <f>IF(JURNAL!G922=$D$8,JURNAL!I922,0)</f>
        <v>0</v>
      </c>
      <c r="G924" s="16">
        <f>IF(JURNAL!J922=$D$8,JURNAL!L922,0)</f>
        <v>0</v>
      </c>
      <c r="H924" s="16">
        <f t="shared" si="16"/>
        <v>0</v>
      </c>
      <c r="I924" s="221"/>
    </row>
    <row r="925" spans="2:9" s="218" customFormat="1" ht="11.25" hidden="1" customHeight="1" x14ac:dyDescent="0.2">
      <c r="B925" s="220"/>
      <c r="C925" s="216" t="str">
        <f>IF(F925-G925&lt;&gt;0,JURNAL!C923,"")</f>
        <v/>
      </c>
      <c r="D925" s="217" t="str">
        <f>IF(F925-G925&lt;&gt;0,JURNAL!E923,"")</f>
        <v/>
      </c>
      <c r="E925" s="15" t="str">
        <f>IF(F925-G925&lt;&gt;0,JURNAL!F923,"")</f>
        <v/>
      </c>
      <c r="F925" s="16">
        <f>IF(JURNAL!G923=$D$8,JURNAL!I923,0)</f>
        <v>0</v>
      </c>
      <c r="G925" s="16">
        <f>IF(JURNAL!J923=$D$8,JURNAL!L923,0)</f>
        <v>0</v>
      </c>
      <c r="H925" s="16">
        <f t="shared" si="16"/>
        <v>0</v>
      </c>
      <c r="I925" s="221"/>
    </row>
    <row r="926" spans="2:9" s="218" customFormat="1" ht="11.25" hidden="1" customHeight="1" x14ac:dyDescent="0.2">
      <c r="B926" s="220"/>
      <c r="C926" s="216" t="str">
        <f>IF(F926-G926&lt;&gt;0,JURNAL!C924,"")</f>
        <v/>
      </c>
      <c r="D926" s="217" t="str">
        <f>IF(F926-G926&lt;&gt;0,JURNAL!E924,"")</f>
        <v/>
      </c>
      <c r="E926" s="15" t="str">
        <f>IF(F926-G926&lt;&gt;0,JURNAL!F924,"")</f>
        <v/>
      </c>
      <c r="F926" s="16">
        <f>IF(JURNAL!G924=$D$8,JURNAL!I924,0)</f>
        <v>0</v>
      </c>
      <c r="G926" s="16">
        <f>IF(JURNAL!J924=$D$8,JURNAL!L924,0)</f>
        <v>0</v>
      </c>
      <c r="H926" s="16">
        <f t="shared" si="16"/>
        <v>0</v>
      </c>
      <c r="I926" s="221"/>
    </row>
    <row r="927" spans="2:9" s="218" customFormat="1" ht="11.25" hidden="1" customHeight="1" x14ac:dyDescent="0.2">
      <c r="B927" s="220"/>
      <c r="C927" s="216" t="str">
        <f>IF(F927-G927&lt;&gt;0,JURNAL!C925,"")</f>
        <v/>
      </c>
      <c r="D927" s="217" t="str">
        <f>IF(F927-G927&lt;&gt;0,JURNAL!E925,"")</f>
        <v/>
      </c>
      <c r="E927" s="15" t="str">
        <f>IF(F927-G927&lt;&gt;0,JURNAL!F925,"")</f>
        <v/>
      </c>
      <c r="F927" s="16">
        <f>IF(JURNAL!G925=$D$8,JURNAL!I925,0)</f>
        <v>0</v>
      </c>
      <c r="G927" s="16">
        <f>IF(JURNAL!J925=$D$8,JURNAL!L925,0)</f>
        <v>0</v>
      </c>
      <c r="H927" s="16">
        <f t="shared" si="16"/>
        <v>0</v>
      </c>
      <c r="I927" s="221"/>
    </row>
    <row r="928" spans="2:9" s="218" customFormat="1" ht="11.25" hidden="1" customHeight="1" x14ac:dyDescent="0.2">
      <c r="B928" s="220"/>
      <c r="C928" s="216" t="str">
        <f>IF(F928-G928&lt;&gt;0,JURNAL!C926,"")</f>
        <v/>
      </c>
      <c r="D928" s="217" t="str">
        <f>IF(F928-G928&lt;&gt;0,JURNAL!E926,"")</f>
        <v/>
      </c>
      <c r="E928" s="15" t="str">
        <f>IF(F928-G928&lt;&gt;0,JURNAL!F926,"")</f>
        <v/>
      </c>
      <c r="F928" s="16">
        <f>IF(JURNAL!G926=$D$8,JURNAL!I926,0)</f>
        <v>0</v>
      </c>
      <c r="G928" s="16">
        <f>IF(JURNAL!J926=$D$8,JURNAL!L926,0)</f>
        <v>0</v>
      </c>
      <c r="H928" s="16">
        <f t="shared" si="16"/>
        <v>0</v>
      </c>
      <c r="I928" s="221"/>
    </row>
    <row r="929" spans="2:9" s="218" customFormat="1" ht="11.25" hidden="1" customHeight="1" x14ac:dyDescent="0.2">
      <c r="B929" s="220"/>
      <c r="C929" s="216" t="str">
        <f>IF(F929-G929&lt;&gt;0,JURNAL!C927,"")</f>
        <v/>
      </c>
      <c r="D929" s="217" t="str">
        <f>IF(F929-G929&lt;&gt;0,JURNAL!E927,"")</f>
        <v/>
      </c>
      <c r="E929" s="15" t="str">
        <f>IF(F929-G929&lt;&gt;0,JURNAL!F927,"")</f>
        <v/>
      </c>
      <c r="F929" s="16">
        <f>IF(JURNAL!G927=$D$8,JURNAL!I927,0)</f>
        <v>0</v>
      </c>
      <c r="G929" s="16">
        <f>IF(JURNAL!J927=$D$8,JURNAL!L927,0)</f>
        <v>0</v>
      </c>
      <c r="H929" s="16">
        <f t="shared" si="16"/>
        <v>0</v>
      </c>
      <c r="I929" s="221"/>
    </row>
    <row r="930" spans="2:9" s="218" customFormat="1" ht="11.25" hidden="1" customHeight="1" x14ac:dyDescent="0.2">
      <c r="B930" s="220"/>
      <c r="C930" s="216" t="str">
        <f>IF(F930-G930&lt;&gt;0,JURNAL!C928,"")</f>
        <v/>
      </c>
      <c r="D930" s="217" t="str">
        <f>IF(F930-G930&lt;&gt;0,JURNAL!E928,"")</f>
        <v/>
      </c>
      <c r="E930" s="15" t="str">
        <f>IF(F930-G930&lt;&gt;0,JURNAL!F928,"")</f>
        <v/>
      </c>
      <c r="F930" s="16">
        <f>IF(JURNAL!G928=$D$8,JURNAL!I928,0)</f>
        <v>0</v>
      </c>
      <c r="G930" s="16">
        <f>IF(JURNAL!J928=$D$8,JURNAL!L928,0)</f>
        <v>0</v>
      </c>
      <c r="H930" s="16">
        <f t="shared" si="16"/>
        <v>0</v>
      </c>
      <c r="I930" s="221"/>
    </row>
    <row r="931" spans="2:9" s="218" customFormat="1" ht="11.25" hidden="1" customHeight="1" x14ac:dyDescent="0.2">
      <c r="B931" s="220"/>
      <c r="C931" s="216" t="str">
        <f>IF(F931-G931&lt;&gt;0,JURNAL!C929,"")</f>
        <v/>
      </c>
      <c r="D931" s="217" t="str">
        <f>IF(F931-G931&lt;&gt;0,JURNAL!E929,"")</f>
        <v/>
      </c>
      <c r="E931" s="15" t="str">
        <f>IF(F931-G931&lt;&gt;0,JURNAL!F929,"")</f>
        <v/>
      </c>
      <c r="F931" s="16">
        <f>IF(JURNAL!G929=$D$8,JURNAL!I929,0)</f>
        <v>0</v>
      </c>
      <c r="G931" s="16">
        <f>IF(JURNAL!J929=$D$8,JURNAL!L929,0)</f>
        <v>0</v>
      </c>
      <c r="H931" s="16">
        <f t="shared" si="16"/>
        <v>0</v>
      </c>
      <c r="I931" s="221"/>
    </row>
    <row r="932" spans="2:9" s="218" customFormat="1" ht="11.25" hidden="1" customHeight="1" x14ac:dyDescent="0.2">
      <c r="B932" s="220"/>
      <c r="C932" s="216" t="str">
        <f>IF(F932-G932&lt;&gt;0,JURNAL!C930,"")</f>
        <v/>
      </c>
      <c r="D932" s="217" t="str">
        <f>IF(F932-G932&lt;&gt;0,JURNAL!E930,"")</f>
        <v/>
      </c>
      <c r="E932" s="15" t="str">
        <f>IF(F932-G932&lt;&gt;0,JURNAL!F930,"")</f>
        <v/>
      </c>
      <c r="F932" s="16">
        <f>IF(JURNAL!G930=$D$8,JURNAL!I930,0)</f>
        <v>0</v>
      </c>
      <c r="G932" s="16">
        <f>IF(JURNAL!J930=$D$8,JURNAL!L930,0)</f>
        <v>0</v>
      </c>
      <c r="H932" s="16">
        <f t="shared" si="16"/>
        <v>0</v>
      </c>
      <c r="I932" s="221"/>
    </row>
    <row r="933" spans="2:9" s="218" customFormat="1" ht="11.25" hidden="1" customHeight="1" x14ac:dyDescent="0.2">
      <c r="B933" s="220"/>
      <c r="C933" s="216" t="str">
        <f>IF(F933-G933&lt;&gt;0,JURNAL!C931,"")</f>
        <v/>
      </c>
      <c r="D933" s="217" t="str">
        <f>IF(F933-G933&lt;&gt;0,JURNAL!E931,"")</f>
        <v/>
      </c>
      <c r="E933" s="15" t="str">
        <f>IF(F933-G933&lt;&gt;0,JURNAL!F931,"")</f>
        <v/>
      </c>
      <c r="F933" s="16">
        <f>IF(JURNAL!G931=$D$8,JURNAL!I931,0)</f>
        <v>0</v>
      </c>
      <c r="G933" s="16">
        <f>IF(JURNAL!J931=$D$8,JURNAL!L931,0)</f>
        <v>0</v>
      </c>
      <c r="H933" s="16">
        <f t="shared" si="16"/>
        <v>0</v>
      </c>
      <c r="I933" s="221"/>
    </row>
    <row r="934" spans="2:9" s="218" customFormat="1" ht="11.25" hidden="1" customHeight="1" x14ac:dyDescent="0.2">
      <c r="B934" s="220"/>
      <c r="C934" s="216" t="str">
        <f>IF(F934-G934&lt;&gt;0,JURNAL!C932,"")</f>
        <v/>
      </c>
      <c r="D934" s="217" t="str">
        <f>IF(F934-G934&lt;&gt;0,JURNAL!E932,"")</f>
        <v/>
      </c>
      <c r="E934" s="15" t="str">
        <f>IF(F934-G934&lt;&gt;0,JURNAL!F932,"")</f>
        <v/>
      </c>
      <c r="F934" s="16">
        <f>IF(JURNAL!G932=$D$8,JURNAL!I932,0)</f>
        <v>0</v>
      </c>
      <c r="G934" s="16">
        <f>IF(JURNAL!J932=$D$8,JURNAL!L932,0)</f>
        <v>0</v>
      </c>
      <c r="H934" s="16">
        <f t="shared" si="16"/>
        <v>0</v>
      </c>
      <c r="I934" s="221"/>
    </row>
    <row r="935" spans="2:9" s="218" customFormat="1" ht="11.25" hidden="1" customHeight="1" x14ac:dyDescent="0.2">
      <c r="B935" s="220"/>
      <c r="C935" s="216" t="str">
        <f>IF(F935-G935&lt;&gt;0,JURNAL!C933,"")</f>
        <v/>
      </c>
      <c r="D935" s="217" t="str">
        <f>IF(F935-G935&lt;&gt;0,JURNAL!E933,"")</f>
        <v/>
      </c>
      <c r="E935" s="15" t="str">
        <f>IF(F935-G935&lt;&gt;0,JURNAL!F933,"")</f>
        <v/>
      </c>
      <c r="F935" s="16">
        <f>IF(JURNAL!G933=$D$8,JURNAL!I933,0)</f>
        <v>0</v>
      </c>
      <c r="G935" s="16">
        <f>IF(JURNAL!J933=$D$8,JURNAL!L933,0)</f>
        <v>0</v>
      </c>
      <c r="H935" s="16">
        <f t="shared" si="16"/>
        <v>0</v>
      </c>
      <c r="I935" s="221"/>
    </row>
    <row r="936" spans="2:9" s="218" customFormat="1" ht="11.25" hidden="1" customHeight="1" x14ac:dyDescent="0.2">
      <c r="B936" s="220"/>
      <c r="C936" s="216" t="str">
        <f>IF(F936-G936&lt;&gt;0,JURNAL!C934,"")</f>
        <v/>
      </c>
      <c r="D936" s="217" t="str">
        <f>IF(F936-G936&lt;&gt;0,JURNAL!E934,"")</f>
        <v/>
      </c>
      <c r="E936" s="15" t="str">
        <f>IF(F936-G936&lt;&gt;0,JURNAL!F934,"")</f>
        <v/>
      </c>
      <c r="F936" s="16">
        <f>IF(JURNAL!G934=$D$8,JURNAL!I934,0)</f>
        <v>0</v>
      </c>
      <c r="G936" s="16">
        <f>IF(JURNAL!J934=$D$8,JURNAL!L934,0)</f>
        <v>0</v>
      </c>
      <c r="H936" s="16">
        <f t="shared" si="16"/>
        <v>0</v>
      </c>
      <c r="I936" s="221"/>
    </row>
    <row r="937" spans="2:9" s="218" customFormat="1" ht="11.25" hidden="1" customHeight="1" x14ac:dyDescent="0.2">
      <c r="B937" s="220"/>
      <c r="C937" s="216" t="str">
        <f>IF(F937-G937&lt;&gt;0,JURNAL!C935,"")</f>
        <v/>
      </c>
      <c r="D937" s="217" t="str">
        <f>IF(F937-G937&lt;&gt;0,JURNAL!E935,"")</f>
        <v/>
      </c>
      <c r="E937" s="15" t="str">
        <f>IF(F937-G937&lt;&gt;0,JURNAL!F935,"")</f>
        <v/>
      </c>
      <c r="F937" s="16">
        <f>IF(JURNAL!G935=$D$8,JURNAL!I935,0)</f>
        <v>0</v>
      </c>
      <c r="G937" s="16">
        <f>IF(JURNAL!J935=$D$8,JURNAL!L935,0)</f>
        <v>0</v>
      </c>
      <c r="H937" s="16">
        <f t="shared" si="16"/>
        <v>0</v>
      </c>
      <c r="I937" s="221"/>
    </row>
    <row r="938" spans="2:9" s="218" customFormat="1" ht="11.25" hidden="1" customHeight="1" x14ac:dyDescent="0.2">
      <c r="B938" s="220"/>
      <c r="C938" s="216" t="str">
        <f>IF(F938-G938&lt;&gt;0,JURNAL!C936,"")</f>
        <v/>
      </c>
      <c r="D938" s="217" t="str">
        <f>IF(F938-G938&lt;&gt;0,JURNAL!E936,"")</f>
        <v/>
      </c>
      <c r="E938" s="15" t="str">
        <f>IF(F938-G938&lt;&gt;0,JURNAL!F936,"")</f>
        <v/>
      </c>
      <c r="F938" s="16">
        <f>IF(JURNAL!G936=$D$8,JURNAL!I936,0)</f>
        <v>0</v>
      </c>
      <c r="G938" s="16">
        <f>IF(JURNAL!J936=$D$8,JURNAL!L936,0)</f>
        <v>0</v>
      </c>
      <c r="H938" s="16">
        <f t="shared" si="16"/>
        <v>0</v>
      </c>
      <c r="I938" s="221"/>
    </row>
    <row r="939" spans="2:9" s="218" customFormat="1" ht="11.25" hidden="1" customHeight="1" x14ac:dyDescent="0.2">
      <c r="B939" s="220"/>
      <c r="C939" s="216" t="str">
        <f>IF(F939-G939&lt;&gt;0,JURNAL!C937,"")</f>
        <v/>
      </c>
      <c r="D939" s="217" t="str">
        <f>IF(F939-G939&lt;&gt;0,JURNAL!E937,"")</f>
        <v/>
      </c>
      <c r="E939" s="15" t="str">
        <f>IF(F939-G939&lt;&gt;0,JURNAL!F937,"")</f>
        <v/>
      </c>
      <c r="F939" s="16">
        <f>IF(JURNAL!G937=$D$8,JURNAL!I937,0)</f>
        <v>0</v>
      </c>
      <c r="G939" s="16">
        <f>IF(JURNAL!J937=$D$8,JURNAL!L937,0)</f>
        <v>0</v>
      </c>
      <c r="H939" s="16">
        <f t="shared" si="16"/>
        <v>0</v>
      </c>
      <c r="I939" s="221"/>
    </row>
    <row r="940" spans="2:9" s="218" customFormat="1" ht="11.25" hidden="1" customHeight="1" x14ac:dyDescent="0.2">
      <c r="B940" s="220"/>
      <c r="C940" s="216" t="str">
        <f>IF(F940-G940&lt;&gt;0,JURNAL!C938,"")</f>
        <v/>
      </c>
      <c r="D940" s="217" t="str">
        <f>IF(F940-G940&lt;&gt;0,JURNAL!E938,"")</f>
        <v/>
      </c>
      <c r="E940" s="15" t="str">
        <f>IF(F940-G940&lt;&gt;0,JURNAL!F938,"")</f>
        <v/>
      </c>
      <c r="F940" s="16">
        <f>IF(JURNAL!G938=$D$8,JURNAL!I938,0)</f>
        <v>0</v>
      </c>
      <c r="G940" s="16">
        <f>IF(JURNAL!J938=$D$8,JURNAL!L938,0)</f>
        <v>0</v>
      </c>
      <c r="H940" s="16">
        <f t="shared" si="16"/>
        <v>0</v>
      </c>
      <c r="I940" s="221"/>
    </row>
    <row r="941" spans="2:9" s="218" customFormat="1" ht="11.25" hidden="1" customHeight="1" x14ac:dyDescent="0.2">
      <c r="B941" s="220"/>
      <c r="C941" s="216" t="str">
        <f>IF(F941-G941&lt;&gt;0,JURNAL!C939,"")</f>
        <v/>
      </c>
      <c r="D941" s="217" t="str">
        <f>IF(F941-G941&lt;&gt;0,JURNAL!E939,"")</f>
        <v/>
      </c>
      <c r="E941" s="15" t="str">
        <f>IF(F941-G941&lt;&gt;0,JURNAL!F939,"")</f>
        <v/>
      </c>
      <c r="F941" s="16">
        <f>IF(JURNAL!G939=$D$8,JURNAL!I939,0)</f>
        <v>0</v>
      </c>
      <c r="G941" s="16">
        <f>IF(JURNAL!J939=$D$8,JURNAL!L939,0)</f>
        <v>0</v>
      </c>
      <c r="H941" s="16">
        <f t="shared" si="16"/>
        <v>0</v>
      </c>
      <c r="I941" s="221"/>
    </row>
    <row r="942" spans="2:9" s="218" customFormat="1" ht="11.25" hidden="1" customHeight="1" x14ac:dyDescent="0.2">
      <c r="B942" s="220"/>
      <c r="C942" s="216" t="str">
        <f>IF(F942-G942&lt;&gt;0,JURNAL!C940,"")</f>
        <v/>
      </c>
      <c r="D942" s="217" t="str">
        <f>IF(F942-G942&lt;&gt;0,JURNAL!E940,"")</f>
        <v/>
      </c>
      <c r="E942" s="15" t="str">
        <f>IF(F942-G942&lt;&gt;0,JURNAL!F940,"")</f>
        <v/>
      </c>
      <c r="F942" s="16">
        <f>IF(JURNAL!G940=$D$8,JURNAL!I940,0)</f>
        <v>0</v>
      </c>
      <c r="G942" s="16">
        <f>IF(JURNAL!J940=$D$8,JURNAL!L940,0)</f>
        <v>0</v>
      </c>
      <c r="H942" s="16">
        <f t="shared" si="16"/>
        <v>0</v>
      </c>
      <c r="I942" s="221"/>
    </row>
    <row r="943" spans="2:9" s="218" customFormat="1" ht="11.25" hidden="1" customHeight="1" x14ac:dyDescent="0.2">
      <c r="B943" s="220"/>
      <c r="C943" s="216" t="str">
        <f>IF(F943-G943&lt;&gt;0,JURNAL!C941,"")</f>
        <v/>
      </c>
      <c r="D943" s="217" t="str">
        <f>IF(F943-G943&lt;&gt;0,JURNAL!E941,"")</f>
        <v/>
      </c>
      <c r="E943" s="15" t="str">
        <f>IF(F943-G943&lt;&gt;0,JURNAL!F941,"")</f>
        <v/>
      </c>
      <c r="F943" s="16">
        <f>IF(JURNAL!G941=$D$8,JURNAL!I941,0)</f>
        <v>0</v>
      </c>
      <c r="G943" s="16">
        <f>IF(JURNAL!J941=$D$8,JURNAL!L941,0)</f>
        <v>0</v>
      </c>
      <c r="H943" s="16">
        <f t="shared" si="16"/>
        <v>0</v>
      </c>
      <c r="I943" s="221"/>
    </row>
    <row r="944" spans="2:9" s="218" customFormat="1" ht="11.25" hidden="1" customHeight="1" x14ac:dyDescent="0.2">
      <c r="B944" s="220"/>
      <c r="C944" s="216" t="str">
        <f>IF(F944-G944&lt;&gt;0,JURNAL!C942,"")</f>
        <v/>
      </c>
      <c r="D944" s="217" t="str">
        <f>IF(F944-G944&lt;&gt;0,JURNAL!E942,"")</f>
        <v/>
      </c>
      <c r="E944" s="15" t="str">
        <f>IF(F944-G944&lt;&gt;0,JURNAL!F942,"")</f>
        <v/>
      </c>
      <c r="F944" s="16">
        <f>IF(JURNAL!G942=$D$8,JURNAL!I942,0)</f>
        <v>0</v>
      </c>
      <c r="G944" s="16">
        <f>IF(JURNAL!J942=$D$8,JURNAL!L942,0)</f>
        <v>0</v>
      </c>
      <c r="H944" s="16">
        <f t="shared" si="16"/>
        <v>0</v>
      </c>
      <c r="I944" s="221"/>
    </row>
    <row r="945" spans="2:9" s="218" customFormat="1" ht="11.25" hidden="1" customHeight="1" x14ac:dyDescent="0.2">
      <c r="B945" s="220"/>
      <c r="C945" s="216" t="str">
        <f>IF(F945-G945&lt;&gt;0,JURNAL!C943,"")</f>
        <v/>
      </c>
      <c r="D945" s="217" t="str">
        <f>IF(F945-G945&lt;&gt;0,JURNAL!E943,"")</f>
        <v/>
      </c>
      <c r="E945" s="15" t="str">
        <f>IF(F945-G945&lt;&gt;0,JURNAL!F943,"")</f>
        <v/>
      </c>
      <c r="F945" s="16">
        <f>IF(JURNAL!G943=$D$8,JURNAL!I943,0)</f>
        <v>0</v>
      </c>
      <c r="G945" s="16">
        <f>IF(JURNAL!J943=$D$8,JURNAL!L943,0)</f>
        <v>0</v>
      </c>
      <c r="H945" s="16">
        <f t="shared" si="16"/>
        <v>0</v>
      </c>
      <c r="I945" s="221"/>
    </row>
    <row r="946" spans="2:9" s="218" customFormat="1" ht="11.25" hidden="1" customHeight="1" x14ac:dyDescent="0.2">
      <c r="B946" s="220"/>
      <c r="C946" s="216" t="str">
        <f>IF(F946-G946&lt;&gt;0,JURNAL!C944,"")</f>
        <v/>
      </c>
      <c r="D946" s="217" t="str">
        <f>IF(F946-G946&lt;&gt;0,JURNAL!E944,"")</f>
        <v/>
      </c>
      <c r="E946" s="15" t="str">
        <f>IF(F946-G946&lt;&gt;0,JURNAL!F944,"")</f>
        <v/>
      </c>
      <c r="F946" s="16">
        <f>IF(JURNAL!G944=$D$8,JURNAL!I944,0)</f>
        <v>0</v>
      </c>
      <c r="G946" s="16">
        <f>IF(JURNAL!J944=$D$8,JURNAL!L944,0)</f>
        <v>0</v>
      </c>
      <c r="H946" s="16">
        <f t="shared" si="16"/>
        <v>0</v>
      </c>
      <c r="I946" s="221"/>
    </row>
    <row r="947" spans="2:9" s="218" customFormat="1" ht="11.25" hidden="1" customHeight="1" x14ac:dyDescent="0.2">
      <c r="B947" s="220"/>
      <c r="C947" s="216" t="str">
        <f>IF(F947-G947&lt;&gt;0,JURNAL!C945,"")</f>
        <v/>
      </c>
      <c r="D947" s="217" t="str">
        <f>IF(F947-G947&lt;&gt;0,JURNAL!E945,"")</f>
        <v/>
      </c>
      <c r="E947" s="15" t="str">
        <f>IF(F947-G947&lt;&gt;0,JURNAL!F945,"")</f>
        <v/>
      </c>
      <c r="F947" s="16">
        <f>IF(JURNAL!G945=$D$8,JURNAL!I945,0)</f>
        <v>0</v>
      </c>
      <c r="G947" s="16">
        <f>IF(JURNAL!J945=$D$8,JURNAL!L945,0)</f>
        <v>0</v>
      </c>
      <c r="H947" s="16">
        <f t="shared" si="16"/>
        <v>0</v>
      </c>
      <c r="I947" s="221"/>
    </row>
    <row r="948" spans="2:9" s="218" customFormat="1" ht="11.25" hidden="1" customHeight="1" x14ac:dyDescent="0.2">
      <c r="B948" s="220"/>
      <c r="C948" s="216" t="str">
        <f>IF(F948-G948&lt;&gt;0,JURNAL!C946,"")</f>
        <v/>
      </c>
      <c r="D948" s="217" t="str">
        <f>IF(F948-G948&lt;&gt;0,JURNAL!E946,"")</f>
        <v/>
      </c>
      <c r="E948" s="15" t="str">
        <f>IF(F948-G948&lt;&gt;0,JURNAL!F946,"")</f>
        <v/>
      </c>
      <c r="F948" s="16">
        <f>IF(JURNAL!G946=$D$8,JURNAL!I946,0)</f>
        <v>0</v>
      </c>
      <c r="G948" s="16">
        <f>IF(JURNAL!J946=$D$8,JURNAL!L946,0)</f>
        <v>0</v>
      </c>
      <c r="H948" s="16">
        <f t="shared" si="16"/>
        <v>0</v>
      </c>
      <c r="I948" s="221"/>
    </row>
    <row r="949" spans="2:9" s="218" customFormat="1" ht="11.25" hidden="1" customHeight="1" x14ac:dyDescent="0.2">
      <c r="B949" s="220"/>
      <c r="C949" s="216" t="str">
        <f>IF(F949-G949&lt;&gt;0,JURNAL!C947,"")</f>
        <v/>
      </c>
      <c r="D949" s="217" t="str">
        <f>IF(F949-G949&lt;&gt;0,JURNAL!E947,"")</f>
        <v/>
      </c>
      <c r="E949" s="15" t="str">
        <f>IF(F949-G949&lt;&gt;0,JURNAL!F947,"")</f>
        <v/>
      </c>
      <c r="F949" s="16">
        <f>IF(JURNAL!G947=$D$8,JURNAL!I947,0)</f>
        <v>0</v>
      </c>
      <c r="G949" s="16">
        <f>IF(JURNAL!J947=$D$8,JURNAL!L947,0)</f>
        <v>0</v>
      </c>
      <c r="H949" s="16">
        <f t="shared" si="16"/>
        <v>0</v>
      </c>
      <c r="I949" s="221"/>
    </row>
    <row r="950" spans="2:9" s="218" customFormat="1" ht="11.25" hidden="1" customHeight="1" x14ac:dyDescent="0.2">
      <c r="B950" s="220"/>
      <c r="C950" s="216" t="str">
        <f>IF(F950-G950&lt;&gt;0,JURNAL!C948,"")</f>
        <v/>
      </c>
      <c r="D950" s="217" t="str">
        <f>IF(F950-G950&lt;&gt;0,JURNAL!E948,"")</f>
        <v/>
      </c>
      <c r="E950" s="15" t="str">
        <f>IF(F950-G950&lt;&gt;0,JURNAL!F948,"")</f>
        <v/>
      </c>
      <c r="F950" s="16">
        <f>IF(JURNAL!G948=$D$8,JURNAL!I948,0)</f>
        <v>0</v>
      </c>
      <c r="G950" s="16">
        <f>IF(JURNAL!J948=$D$8,JURNAL!L948,0)</f>
        <v>0</v>
      </c>
      <c r="H950" s="16">
        <f t="shared" si="16"/>
        <v>0</v>
      </c>
      <c r="I950" s="221"/>
    </row>
    <row r="951" spans="2:9" s="218" customFormat="1" ht="11.25" hidden="1" customHeight="1" x14ac:dyDescent="0.2">
      <c r="B951" s="220"/>
      <c r="C951" s="216" t="str">
        <f>IF(F951-G951&lt;&gt;0,JURNAL!C949,"")</f>
        <v/>
      </c>
      <c r="D951" s="217" t="str">
        <f>IF(F951-G951&lt;&gt;0,JURNAL!E949,"")</f>
        <v/>
      </c>
      <c r="E951" s="15" t="str">
        <f>IF(F951-G951&lt;&gt;0,JURNAL!F949,"")</f>
        <v/>
      </c>
      <c r="F951" s="16">
        <f>IF(JURNAL!G949=$D$8,JURNAL!I949,0)</f>
        <v>0</v>
      </c>
      <c r="G951" s="16">
        <f>IF(JURNAL!J949=$D$8,JURNAL!L949,0)</f>
        <v>0</v>
      </c>
      <c r="H951" s="16">
        <f t="shared" si="16"/>
        <v>0</v>
      </c>
      <c r="I951" s="221"/>
    </row>
    <row r="952" spans="2:9" s="218" customFormat="1" ht="11.25" hidden="1" customHeight="1" x14ac:dyDescent="0.2">
      <c r="B952" s="220"/>
      <c r="C952" s="216" t="str">
        <f>IF(F952-G952&lt;&gt;0,JURNAL!C950,"")</f>
        <v/>
      </c>
      <c r="D952" s="217" t="str">
        <f>IF(F952-G952&lt;&gt;0,JURNAL!E950,"")</f>
        <v/>
      </c>
      <c r="E952" s="15" t="str">
        <f>IF(F952-G952&lt;&gt;0,JURNAL!F950,"")</f>
        <v/>
      </c>
      <c r="F952" s="16">
        <f>IF(JURNAL!G950=$D$8,JURNAL!I950,0)</f>
        <v>0</v>
      </c>
      <c r="G952" s="16">
        <f>IF(JURNAL!J950=$D$8,JURNAL!L950,0)</f>
        <v>0</v>
      </c>
      <c r="H952" s="16">
        <f t="shared" si="16"/>
        <v>0</v>
      </c>
      <c r="I952" s="221"/>
    </row>
    <row r="953" spans="2:9" s="218" customFormat="1" ht="11.25" hidden="1" customHeight="1" x14ac:dyDescent="0.2">
      <c r="B953" s="220"/>
      <c r="C953" s="216" t="str">
        <f>IF(F953-G953&lt;&gt;0,JURNAL!C951,"")</f>
        <v/>
      </c>
      <c r="D953" s="217" t="str">
        <f>IF(F953-G953&lt;&gt;0,JURNAL!E951,"")</f>
        <v/>
      </c>
      <c r="E953" s="15" t="str">
        <f>IF(F953-G953&lt;&gt;0,JURNAL!F951,"")</f>
        <v/>
      </c>
      <c r="F953" s="16">
        <f>IF(JURNAL!G951=$D$8,JURNAL!I951,0)</f>
        <v>0</v>
      </c>
      <c r="G953" s="16">
        <f>IF(JURNAL!J951=$D$8,JURNAL!L951,0)</f>
        <v>0</v>
      </c>
      <c r="H953" s="16">
        <f t="shared" si="16"/>
        <v>0</v>
      </c>
      <c r="I953" s="221"/>
    </row>
    <row r="954" spans="2:9" s="218" customFormat="1" ht="11.25" hidden="1" customHeight="1" x14ac:dyDescent="0.2">
      <c r="B954" s="220"/>
      <c r="C954" s="216" t="str">
        <f>IF(F954-G954&lt;&gt;0,JURNAL!C952,"")</f>
        <v/>
      </c>
      <c r="D954" s="217" t="str">
        <f>IF(F954-G954&lt;&gt;0,JURNAL!E952,"")</f>
        <v/>
      </c>
      <c r="E954" s="15" t="str">
        <f>IF(F954-G954&lt;&gt;0,JURNAL!F952,"")</f>
        <v/>
      </c>
      <c r="F954" s="16">
        <f>IF(JURNAL!G952=$D$8,JURNAL!I952,0)</f>
        <v>0</v>
      </c>
      <c r="G954" s="16">
        <f>IF(JURNAL!J952=$D$8,JURNAL!L952,0)</f>
        <v>0</v>
      </c>
      <c r="H954" s="16">
        <f t="shared" si="16"/>
        <v>0</v>
      </c>
      <c r="I954" s="221"/>
    </row>
    <row r="955" spans="2:9" s="218" customFormat="1" ht="11.25" hidden="1" customHeight="1" x14ac:dyDescent="0.2">
      <c r="B955" s="220"/>
      <c r="C955" s="216" t="str">
        <f>IF(F955-G955&lt;&gt;0,JURNAL!C953,"")</f>
        <v/>
      </c>
      <c r="D955" s="217" t="str">
        <f>IF(F955-G955&lt;&gt;0,JURNAL!E953,"")</f>
        <v/>
      </c>
      <c r="E955" s="15" t="str">
        <f>IF(F955-G955&lt;&gt;0,JURNAL!F953,"")</f>
        <v/>
      </c>
      <c r="F955" s="16">
        <f>IF(JURNAL!G953=$D$8,JURNAL!I953,0)</f>
        <v>0</v>
      </c>
      <c r="G955" s="16">
        <f>IF(JURNAL!J953=$D$8,JURNAL!L953,0)</f>
        <v>0</v>
      </c>
      <c r="H955" s="16">
        <f t="shared" si="16"/>
        <v>0</v>
      </c>
      <c r="I955" s="221"/>
    </row>
    <row r="956" spans="2:9" s="218" customFormat="1" ht="11.25" hidden="1" customHeight="1" x14ac:dyDescent="0.2">
      <c r="B956" s="220"/>
      <c r="C956" s="216" t="str">
        <f>IF(F956-G956&lt;&gt;0,JURNAL!C954,"")</f>
        <v/>
      </c>
      <c r="D956" s="217" t="str">
        <f>IF(F956-G956&lt;&gt;0,JURNAL!E954,"")</f>
        <v/>
      </c>
      <c r="E956" s="15" t="str">
        <f>IF(F956-G956&lt;&gt;0,JURNAL!F954,"")</f>
        <v/>
      </c>
      <c r="F956" s="16">
        <f>IF(JURNAL!G954=$D$8,JURNAL!I954,0)</f>
        <v>0</v>
      </c>
      <c r="G956" s="16">
        <f>IF(JURNAL!J954=$D$8,JURNAL!L954,0)</f>
        <v>0</v>
      </c>
      <c r="H956" s="16">
        <f t="shared" si="16"/>
        <v>0</v>
      </c>
      <c r="I956" s="221"/>
    </row>
    <row r="957" spans="2:9" s="218" customFormat="1" ht="11.25" hidden="1" customHeight="1" x14ac:dyDescent="0.2">
      <c r="B957" s="220"/>
      <c r="C957" s="216" t="str">
        <f>IF(F957-G957&lt;&gt;0,JURNAL!C955,"")</f>
        <v/>
      </c>
      <c r="D957" s="217" t="str">
        <f>IF(F957-G957&lt;&gt;0,JURNAL!E955,"")</f>
        <v/>
      </c>
      <c r="E957" s="15" t="str">
        <f>IF(F957-G957&lt;&gt;0,JURNAL!F955,"")</f>
        <v/>
      </c>
      <c r="F957" s="16">
        <f>IF(JURNAL!G955=$D$8,JURNAL!I955,0)</f>
        <v>0</v>
      </c>
      <c r="G957" s="16">
        <f>IF(JURNAL!J955=$D$8,JURNAL!L955,0)</f>
        <v>0</v>
      </c>
      <c r="H957" s="16">
        <f t="shared" si="16"/>
        <v>0</v>
      </c>
      <c r="I957" s="221"/>
    </row>
    <row r="958" spans="2:9" s="218" customFormat="1" ht="11.25" hidden="1" customHeight="1" x14ac:dyDescent="0.2">
      <c r="B958" s="220"/>
      <c r="C958" s="216" t="str">
        <f>IF(F958-G958&lt;&gt;0,JURNAL!C956,"")</f>
        <v/>
      </c>
      <c r="D958" s="217" t="str">
        <f>IF(F958-G958&lt;&gt;0,JURNAL!E956,"")</f>
        <v/>
      </c>
      <c r="E958" s="15" t="str">
        <f>IF(F958-G958&lt;&gt;0,JURNAL!F956,"")</f>
        <v/>
      </c>
      <c r="F958" s="16">
        <f>IF(JURNAL!G956=$D$8,JURNAL!I956,0)</f>
        <v>0</v>
      </c>
      <c r="G958" s="16">
        <f>IF(JURNAL!J956=$D$8,JURNAL!L956,0)</f>
        <v>0</v>
      </c>
      <c r="H958" s="16">
        <f t="shared" si="16"/>
        <v>0</v>
      </c>
      <c r="I958" s="221"/>
    </row>
    <row r="959" spans="2:9" s="218" customFormat="1" ht="11.25" hidden="1" customHeight="1" x14ac:dyDescent="0.2">
      <c r="B959" s="220"/>
      <c r="C959" s="216" t="str">
        <f>IF(F959-G959&lt;&gt;0,JURNAL!C957,"")</f>
        <v/>
      </c>
      <c r="D959" s="217" t="str">
        <f>IF(F959-G959&lt;&gt;0,JURNAL!E957,"")</f>
        <v/>
      </c>
      <c r="E959" s="15" t="str">
        <f>IF(F959-G959&lt;&gt;0,JURNAL!F957,"")</f>
        <v/>
      </c>
      <c r="F959" s="16">
        <f>IF(JURNAL!G957=$D$8,JURNAL!I957,0)</f>
        <v>0</v>
      </c>
      <c r="G959" s="16">
        <f>IF(JURNAL!J957=$D$8,JURNAL!L957,0)</f>
        <v>0</v>
      </c>
      <c r="H959" s="16">
        <f t="shared" si="16"/>
        <v>0</v>
      </c>
      <c r="I959" s="221"/>
    </row>
    <row r="960" spans="2:9" s="218" customFormat="1" ht="11.25" hidden="1" customHeight="1" x14ac:dyDescent="0.2">
      <c r="B960" s="220"/>
      <c r="C960" s="216" t="str">
        <f>IF(F960-G960&lt;&gt;0,JURNAL!C958,"")</f>
        <v/>
      </c>
      <c r="D960" s="217" t="str">
        <f>IF(F960-G960&lt;&gt;0,JURNAL!E958,"")</f>
        <v/>
      </c>
      <c r="E960" s="15" t="str">
        <f>IF(F960-G960&lt;&gt;0,JURNAL!F958,"")</f>
        <v/>
      </c>
      <c r="F960" s="16">
        <f>IF(JURNAL!G958=$D$8,JURNAL!I958,0)</f>
        <v>0</v>
      </c>
      <c r="G960" s="16">
        <f>IF(JURNAL!J958=$D$8,JURNAL!L958,0)</f>
        <v>0</v>
      </c>
      <c r="H960" s="16">
        <f t="shared" si="16"/>
        <v>0</v>
      </c>
      <c r="I960" s="221"/>
    </row>
    <row r="961" spans="2:9" s="218" customFormat="1" ht="11.25" hidden="1" customHeight="1" x14ac:dyDescent="0.2">
      <c r="B961" s="220"/>
      <c r="C961" s="216" t="str">
        <f>IF(F961-G961&lt;&gt;0,JURNAL!C959,"")</f>
        <v/>
      </c>
      <c r="D961" s="217" t="str">
        <f>IF(F961-G961&lt;&gt;0,JURNAL!E959,"")</f>
        <v/>
      </c>
      <c r="E961" s="15" t="str">
        <f>IF(F961-G961&lt;&gt;0,JURNAL!F959,"")</f>
        <v/>
      </c>
      <c r="F961" s="16">
        <f>IF(JURNAL!G959=$D$8,JURNAL!I959,0)</f>
        <v>0</v>
      </c>
      <c r="G961" s="16">
        <f>IF(JURNAL!J959=$D$8,JURNAL!L959,0)</f>
        <v>0</v>
      </c>
      <c r="H961" s="16">
        <f t="shared" si="16"/>
        <v>0</v>
      </c>
      <c r="I961" s="221"/>
    </row>
    <row r="962" spans="2:9" s="218" customFormat="1" ht="11.25" hidden="1" customHeight="1" x14ac:dyDescent="0.2">
      <c r="B962" s="220"/>
      <c r="C962" s="216" t="str">
        <f>IF(F962-G962&lt;&gt;0,JURNAL!C960,"")</f>
        <v/>
      </c>
      <c r="D962" s="217" t="str">
        <f>IF(F962-G962&lt;&gt;0,JURNAL!E960,"")</f>
        <v/>
      </c>
      <c r="E962" s="15" t="str">
        <f>IF(F962-G962&lt;&gt;0,JURNAL!F960,"")</f>
        <v/>
      </c>
      <c r="F962" s="16">
        <f>IF(JURNAL!G960=$D$8,JURNAL!I960,0)</f>
        <v>0</v>
      </c>
      <c r="G962" s="16">
        <f>IF(JURNAL!J960=$D$8,JURNAL!L960,0)</f>
        <v>0</v>
      </c>
      <c r="H962" s="16">
        <f t="shared" si="16"/>
        <v>0</v>
      </c>
      <c r="I962" s="221"/>
    </row>
    <row r="963" spans="2:9" s="218" customFormat="1" ht="11.25" hidden="1" customHeight="1" x14ac:dyDescent="0.2">
      <c r="B963" s="220"/>
      <c r="C963" s="216" t="str">
        <f>IF(F963-G963&lt;&gt;0,JURNAL!C961,"")</f>
        <v/>
      </c>
      <c r="D963" s="217" t="str">
        <f>IF(F963-G963&lt;&gt;0,JURNAL!E961,"")</f>
        <v/>
      </c>
      <c r="E963" s="15" t="str">
        <f>IF(F963-G963&lt;&gt;0,JURNAL!F961,"")</f>
        <v/>
      </c>
      <c r="F963" s="16">
        <f>IF(JURNAL!G961=$D$8,JURNAL!I961,0)</f>
        <v>0</v>
      </c>
      <c r="G963" s="16">
        <f>IF(JURNAL!J961=$D$8,JURNAL!L961,0)</f>
        <v>0</v>
      </c>
      <c r="H963" s="16">
        <f t="shared" si="16"/>
        <v>0</v>
      </c>
      <c r="I963" s="221"/>
    </row>
    <row r="964" spans="2:9" s="218" customFormat="1" ht="11.25" hidden="1" customHeight="1" x14ac:dyDescent="0.2">
      <c r="B964" s="220"/>
      <c r="C964" s="216" t="str">
        <f>IF(F964-G964&lt;&gt;0,JURNAL!C962,"")</f>
        <v/>
      </c>
      <c r="D964" s="217" t="str">
        <f>IF(F964-G964&lt;&gt;0,JURNAL!E962,"")</f>
        <v/>
      </c>
      <c r="E964" s="15" t="str">
        <f>IF(F964-G964&lt;&gt;0,JURNAL!F962,"")</f>
        <v/>
      </c>
      <c r="F964" s="16">
        <f>IF(JURNAL!G962=$D$8,JURNAL!I962,0)</f>
        <v>0</v>
      </c>
      <c r="G964" s="16">
        <f>IF(JURNAL!J962=$D$8,JURNAL!L962,0)</f>
        <v>0</v>
      </c>
      <c r="H964" s="16">
        <f t="shared" si="16"/>
        <v>0</v>
      </c>
      <c r="I964" s="221"/>
    </row>
    <row r="965" spans="2:9" s="218" customFormat="1" ht="11.25" hidden="1" customHeight="1" x14ac:dyDescent="0.2">
      <c r="B965" s="220"/>
      <c r="C965" s="216" t="str">
        <f>IF(F965-G965&lt;&gt;0,JURNAL!C963,"")</f>
        <v/>
      </c>
      <c r="D965" s="217" t="str">
        <f>IF(F965-G965&lt;&gt;0,JURNAL!E963,"")</f>
        <v/>
      </c>
      <c r="E965" s="15" t="str">
        <f>IF(F965-G965&lt;&gt;0,JURNAL!F963,"")</f>
        <v/>
      </c>
      <c r="F965" s="16">
        <f>IF(JURNAL!G963=$D$8,JURNAL!I963,0)</f>
        <v>0</v>
      </c>
      <c r="G965" s="16">
        <f>IF(JURNAL!J963=$D$8,JURNAL!L963,0)</f>
        <v>0</v>
      </c>
      <c r="H965" s="16">
        <f t="shared" si="16"/>
        <v>0</v>
      </c>
      <c r="I965" s="221"/>
    </row>
    <row r="966" spans="2:9" s="218" customFormat="1" ht="11.25" hidden="1" customHeight="1" x14ac:dyDescent="0.2">
      <c r="B966" s="220"/>
      <c r="C966" s="216" t="str">
        <f>IF(F966-G966&lt;&gt;0,JURNAL!C964,"")</f>
        <v/>
      </c>
      <c r="D966" s="217" t="str">
        <f>IF(F966-G966&lt;&gt;0,JURNAL!E964,"")</f>
        <v/>
      </c>
      <c r="E966" s="15" t="str">
        <f>IF(F966-G966&lt;&gt;0,JURNAL!F964,"")</f>
        <v/>
      </c>
      <c r="F966" s="16">
        <f>IF(JURNAL!G964=$D$8,JURNAL!I964,0)</f>
        <v>0</v>
      </c>
      <c r="G966" s="16">
        <f>IF(JURNAL!J964=$D$8,JURNAL!L964,0)</f>
        <v>0</v>
      </c>
      <c r="H966" s="16">
        <f t="shared" si="16"/>
        <v>0</v>
      </c>
      <c r="I966" s="221"/>
    </row>
    <row r="967" spans="2:9" s="218" customFormat="1" ht="11.25" hidden="1" customHeight="1" x14ac:dyDescent="0.2">
      <c r="B967" s="220"/>
      <c r="C967" s="216" t="str">
        <f>IF(F967-G967&lt;&gt;0,JURNAL!C965,"")</f>
        <v/>
      </c>
      <c r="D967" s="217" t="str">
        <f>IF(F967-G967&lt;&gt;0,JURNAL!E965,"")</f>
        <v/>
      </c>
      <c r="E967" s="15" t="str">
        <f>IF(F967-G967&lt;&gt;0,JURNAL!F965,"")</f>
        <v/>
      </c>
      <c r="F967" s="16">
        <f>IF(JURNAL!G965=$D$8,JURNAL!I965,0)</f>
        <v>0</v>
      </c>
      <c r="G967" s="16">
        <f>IF(JURNAL!J965=$D$8,JURNAL!L965,0)</f>
        <v>0</v>
      </c>
      <c r="H967" s="16">
        <f t="shared" si="16"/>
        <v>0</v>
      </c>
      <c r="I967" s="221"/>
    </row>
    <row r="968" spans="2:9" s="218" customFormat="1" ht="11.25" hidden="1" customHeight="1" x14ac:dyDescent="0.2">
      <c r="B968" s="220"/>
      <c r="C968" s="216" t="str">
        <f>IF(F968-G968&lt;&gt;0,JURNAL!C966,"")</f>
        <v/>
      </c>
      <c r="D968" s="217" t="str">
        <f>IF(F968-G968&lt;&gt;0,JURNAL!E966,"")</f>
        <v/>
      </c>
      <c r="E968" s="15" t="str">
        <f>IF(F968-G968&lt;&gt;0,JURNAL!F966,"")</f>
        <v/>
      </c>
      <c r="F968" s="16">
        <f>IF(JURNAL!G966=$D$8,JURNAL!I966,0)</f>
        <v>0</v>
      </c>
      <c r="G968" s="16">
        <f>IF(JURNAL!J966=$D$8,JURNAL!L966,0)</f>
        <v>0</v>
      </c>
      <c r="H968" s="16">
        <f t="shared" si="16"/>
        <v>0</v>
      </c>
      <c r="I968" s="221"/>
    </row>
    <row r="969" spans="2:9" s="218" customFormat="1" ht="11.25" hidden="1" customHeight="1" x14ac:dyDescent="0.2">
      <c r="B969" s="220"/>
      <c r="C969" s="216" t="str">
        <f>IF(F969-G969&lt;&gt;0,JURNAL!C967,"")</f>
        <v/>
      </c>
      <c r="D969" s="217" t="str">
        <f>IF(F969-G969&lt;&gt;0,JURNAL!E967,"")</f>
        <v/>
      </c>
      <c r="E969" s="15" t="str">
        <f>IF(F969-G969&lt;&gt;0,JURNAL!F967,"")</f>
        <v/>
      </c>
      <c r="F969" s="16">
        <f>IF(JURNAL!G967=$D$8,JURNAL!I967,0)</f>
        <v>0</v>
      </c>
      <c r="G969" s="16">
        <f>IF(JURNAL!J967=$D$8,JURNAL!L967,0)</f>
        <v>0</v>
      </c>
      <c r="H969" s="16">
        <f t="shared" si="16"/>
        <v>0</v>
      </c>
      <c r="I969" s="221"/>
    </row>
    <row r="970" spans="2:9" s="218" customFormat="1" ht="11.25" hidden="1" customHeight="1" x14ac:dyDescent="0.2">
      <c r="B970" s="220"/>
      <c r="C970" s="216" t="str">
        <f>IF(F970-G970&lt;&gt;0,JURNAL!C968,"")</f>
        <v/>
      </c>
      <c r="D970" s="217" t="str">
        <f>IF(F970-G970&lt;&gt;0,JURNAL!E968,"")</f>
        <v/>
      </c>
      <c r="E970" s="15" t="str">
        <f>IF(F970-G970&lt;&gt;0,JURNAL!F968,"")</f>
        <v/>
      </c>
      <c r="F970" s="16">
        <f>IF(JURNAL!G968=$D$8,JURNAL!I968,0)</f>
        <v>0</v>
      </c>
      <c r="G970" s="16">
        <f>IF(JURNAL!J968=$D$8,JURNAL!L968,0)</f>
        <v>0</v>
      </c>
      <c r="H970" s="16">
        <f t="shared" si="16"/>
        <v>0</v>
      </c>
      <c r="I970" s="221"/>
    </row>
    <row r="971" spans="2:9" s="218" customFormat="1" ht="11.25" hidden="1" customHeight="1" x14ac:dyDescent="0.2">
      <c r="B971" s="220"/>
      <c r="C971" s="216" t="str">
        <f>IF(F971-G971&lt;&gt;0,JURNAL!C969,"")</f>
        <v/>
      </c>
      <c r="D971" s="217" t="str">
        <f>IF(F971-G971&lt;&gt;0,JURNAL!E969,"")</f>
        <v/>
      </c>
      <c r="E971" s="15" t="str">
        <f>IF(F971-G971&lt;&gt;0,JURNAL!F969,"")</f>
        <v/>
      </c>
      <c r="F971" s="16">
        <f>IF(JURNAL!G969=$D$8,JURNAL!I969,0)</f>
        <v>0</v>
      </c>
      <c r="G971" s="16">
        <f>IF(JURNAL!J969=$D$8,JURNAL!L969,0)</f>
        <v>0</v>
      </c>
      <c r="H971" s="16">
        <f t="shared" si="16"/>
        <v>0</v>
      </c>
      <c r="I971" s="221"/>
    </row>
    <row r="972" spans="2:9" s="218" customFormat="1" ht="11.25" hidden="1" customHeight="1" x14ac:dyDescent="0.2">
      <c r="B972" s="220"/>
      <c r="C972" s="216" t="str">
        <f>IF(F972-G972&lt;&gt;0,JURNAL!C970,"")</f>
        <v/>
      </c>
      <c r="D972" s="217" t="str">
        <f>IF(F972-G972&lt;&gt;0,JURNAL!E970,"")</f>
        <v/>
      </c>
      <c r="E972" s="15" t="str">
        <f>IF(F972-G972&lt;&gt;0,JURNAL!F970,"")</f>
        <v/>
      </c>
      <c r="F972" s="16">
        <f>IF(JURNAL!G970=$D$8,JURNAL!I970,0)</f>
        <v>0</v>
      </c>
      <c r="G972" s="16">
        <f>IF(JURNAL!J970=$D$8,JURNAL!L970,0)</f>
        <v>0</v>
      </c>
      <c r="H972" s="16">
        <f t="shared" si="16"/>
        <v>0</v>
      </c>
      <c r="I972" s="221"/>
    </row>
    <row r="973" spans="2:9" s="218" customFormat="1" ht="11.25" hidden="1" customHeight="1" x14ac:dyDescent="0.2">
      <c r="B973" s="220"/>
      <c r="C973" s="216" t="str">
        <f>IF(F973-G973&lt;&gt;0,JURNAL!C971,"")</f>
        <v/>
      </c>
      <c r="D973" s="217" t="str">
        <f>IF(F973-G973&lt;&gt;0,JURNAL!E971,"")</f>
        <v/>
      </c>
      <c r="E973" s="15" t="str">
        <f>IF(F973-G973&lt;&gt;0,JURNAL!F971,"")</f>
        <v/>
      </c>
      <c r="F973" s="16">
        <f>IF(JURNAL!G971=$D$8,JURNAL!I971,0)</f>
        <v>0</v>
      </c>
      <c r="G973" s="16">
        <f>IF(JURNAL!J971=$D$8,JURNAL!L971,0)</f>
        <v>0</v>
      </c>
      <c r="H973" s="16">
        <f t="shared" si="16"/>
        <v>0</v>
      </c>
      <c r="I973" s="221"/>
    </row>
    <row r="974" spans="2:9" s="218" customFormat="1" ht="11.25" hidden="1" customHeight="1" x14ac:dyDescent="0.2">
      <c r="B974" s="220"/>
      <c r="C974" s="216" t="str">
        <f>IF(F974-G974&lt;&gt;0,JURNAL!C972,"")</f>
        <v/>
      </c>
      <c r="D974" s="217" t="str">
        <f>IF(F974-G974&lt;&gt;0,JURNAL!E972,"")</f>
        <v/>
      </c>
      <c r="E974" s="15" t="str">
        <f>IF(F974-G974&lt;&gt;0,JURNAL!F972,"")</f>
        <v/>
      </c>
      <c r="F974" s="16">
        <f>IF(JURNAL!G972=$D$8,JURNAL!I972,0)</f>
        <v>0</v>
      </c>
      <c r="G974" s="16">
        <f>IF(JURNAL!J972=$D$8,JURNAL!L972,0)</f>
        <v>0</v>
      </c>
      <c r="H974" s="16">
        <f t="shared" si="16"/>
        <v>0</v>
      </c>
      <c r="I974" s="221"/>
    </row>
    <row r="975" spans="2:9" s="218" customFormat="1" ht="11.25" hidden="1" customHeight="1" x14ac:dyDescent="0.2">
      <c r="B975" s="220"/>
      <c r="C975" s="216" t="str">
        <f>IF(F975-G975&lt;&gt;0,JURNAL!C973,"")</f>
        <v/>
      </c>
      <c r="D975" s="217" t="str">
        <f>IF(F975-G975&lt;&gt;0,JURNAL!E973,"")</f>
        <v/>
      </c>
      <c r="E975" s="15" t="str">
        <f>IF(F975-G975&lt;&gt;0,JURNAL!F973,"")</f>
        <v/>
      </c>
      <c r="F975" s="16">
        <f>IF(JURNAL!G973=$D$8,JURNAL!I973,0)</f>
        <v>0</v>
      </c>
      <c r="G975" s="16">
        <f>IF(JURNAL!J973=$D$8,JURNAL!L973,0)</f>
        <v>0</v>
      </c>
      <c r="H975" s="16">
        <f t="shared" si="16"/>
        <v>0</v>
      </c>
      <c r="I975" s="221"/>
    </row>
    <row r="976" spans="2:9" s="218" customFormat="1" ht="11.25" hidden="1" customHeight="1" x14ac:dyDescent="0.2">
      <c r="B976" s="220"/>
      <c r="C976" s="216" t="str">
        <f>IF(F976-G976&lt;&gt;0,JURNAL!C974,"")</f>
        <v/>
      </c>
      <c r="D976" s="217" t="str">
        <f>IF(F976-G976&lt;&gt;0,JURNAL!E974,"")</f>
        <v/>
      </c>
      <c r="E976" s="15" t="str">
        <f>IF(F976-G976&lt;&gt;0,JURNAL!F974,"")</f>
        <v/>
      </c>
      <c r="F976" s="16">
        <f>IF(JURNAL!G974=$D$8,JURNAL!I974,0)</f>
        <v>0</v>
      </c>
      <c r="G976" s="16">
        <f>IF(JURNAL!J974=$D$8,JURNAL!L974,0)</f>
        <v>0</v>
      </c>
      <c r="H976" s="16">
        <f t="shared" si="16"/>
        <v>0</v>
      </c>
      <c r="I976" s="221"/>
    </row>
    <row r="977" spans="2:9" s="218" customFormat="1" ht="11.25" hidden="1" customHeight="1" x14ac:dyDescent="0.2">
      <c r="B977" s="220"/>
      <c r="C977" s="216" t="str">
        <f>IF(F977-G977&lt;&gt;0,JURNAL!C975,"")</f>
        <v/>
      </c>
      <c r="D977" s="217" t="str">
        <f>IF(F977-G977&lt;&gt;0,JURNAL!E975,"")</f>
        <v/>
      </c>
      <c r="E977" s="15" t="str">
        <f>IF(F977-G977&lt;&gt;0,JURNAL!F975,"")</f>
        <v/>
      </c>
      <c r="F977" s="16">
        <f>IF(JURNAL!G975=$D$8,JURNAL!I975,0)</f>
        <v>0</v>
      </c>
      <c r="G977" s="16">
        <f>IF(JURNAL!J975=$D$8,JURNAL!L975,0)</f>
        <v>0</v>
      </c>
      <c r="H977" s="16">
        <f t="shared" si="16"/>
        <v>0</v>
      </c>
      <c r="I977" s="221"/>
    </row>
    <row r="978" spans="2:9" s="218" customFormat="1" ht="11.25" hidden="1" customHeight="1" x14ac:dyDescent="0.2">
      <c r="B978" s="220"/>
      <c r="C978" s="216" t="str">
        <f>IF(F978-G978&lt;&gt;0,JURNAL!C976,"")</f>
        <v/>
      </c>
      <c r="D978" s="217" t="str">
        <f>IF(F978-G978&lt;&gt;0,JURNAL!E976,"")</f>
        <v/>
      </c>
      <c r="E978" s="15" t="str">
        <f>IF(F978-G978&lt;&gt;0,JURNAL!F976,"")</f>
        <v/>
      </c>
      <c r="F978" s="16">
        <f>IF(JURNAL!G976=$D$8,JURNAL!I976,0)</f>
        <v>0</v>
      </c>
      <c r="G978" s="16">
        <f>IF(JURNAL!J976=$D$8,JURNAL!L976,0)</f>
        <v>0</v>
      </c>
      <c r="H978" s="16">
        <f t="shared" si="16"/>
        <v>0</v>
      </c>
      <c r="I978" s="221"/>
    </row>
    <row r="979" spans="2:9" s="218" customFormat="1" ht="11.25" hidden="1" customHeight="1" x14ac:dyDescent="0.2">
      <c r="B979" s="220"/>
      <c r="C979" s="216" t="str">
        <f>IF(F979-G979&lt;&gt;0,JURNAL!C977,"")</f>
        <v/>
      </c>
      <c r="D979" s="217" t="str">
        <f>IF(F979-G979&lt;&gt;0,JURNAL!E977,"")</f>
        <v/>
      </c>
      <c r="E979" s="15" t="str">
        <f>IF(F979-G979&lt;&gt;0,JURNAL!F977,"")</f>
        <v/>
      </c>
      <c r="F979" s="16">
        <f>IF(JURNAL!G977=$D$8,JURNAL!I977,0)</f>
        <v>0</v>
      </c>
      <c r="G979" s="16">
        <f>IF(JURNAL!J977=$D$8,JURNAL!L977,0)</f>
        <v>0</v>
      </c>
      <c r="H979" s="16">
        <f t="shared" si="16"/>
        <v>0</v>
      </c>
      <c r="I979" s="221"/>
    </row>
    <row r="980" spans="2:9" s="218" customFormat="1" ht="11.25" hidden="1" customHeight="1" x14ac:dyDescent="0.2">
      <c r="B980" s="220"/>
      <c r="C980" s="216" t="str">
        <f>IF(F980-G980&lt;&gt;0,JURNAL!C978,"")</f>
        <v/>
      </c>
      <c r="D980" s="217" t="str">
        <f>IF(F980-G980&lt;&gt;0,JURNAL!E978,"")</f>
        <v/>
      </c>
      <c r="E980" s="15" t="str">
        <f>IF(F980-G980&lt;&gt;0,JURNAL!F978,"")</f>
        <v/>
      </c>
      <c r="F980" s="16">
        <f>IF(JURNAL!G978=$D$8,JURNAL!I978,0)</f>
        <v>0</v>
      </c>
      <c r="G980" s="16">
        <f>IF(JURNAL!J978=$D$8,JURNAL!L978,0)</f>
        <v>0</v>
      </c>
      <c r="H980" s="16">
        <f t="shared" si="16"/>
        <v>0</v>
      </c>
      <c r="I980" s="221"/>
    </row>
    <row r="981" spans="2:9" s="218" customFormat="1" ht="11.25" hidden="1" customHeight="1" x14ac:dyDescent="0.2">
      <c r="B981" s="220"/>
      <c r="C981" s="216" t="str">
        <f>IF(F981-G981&lt;&gt;0,JURNAL!C979,"")</f>
        <v/>
      </c>
      <c r="D981" s="217" t="str">
        <f>IF(F981-G981&lt;&gt;0,JURNAL!E979,"")</f>
        <v/>
      </c>
      <c r="E981" s="15" t="str">
        <f>IF(F981-G981&lt;&gt;0,JURNAL!F979,"")</f>
        <v/>
      </c>
      <c r="F981" s="16">
        <f>IF(JURNAL!G979=$D$8,JURNAL!I979,0)</f>
        <v>0</v>
      </c>
      <c r="G981" s="16">
        <f>IF(JURNAL!J979=$D$8,JURNAL!L979,0)</f>
        <v>0</v>
      </c>
      <c r="H981" s="16">
        <f t="shared" si="16"/>
        <v>0</v>
      </c>
      <c r="I981" s="221"/>
    </row>
    <row r="982" spans="2:9" s="218" customFormat="1" ht="11.25" hidden="1" customHeight="1" x14ac:dyDescent="0.2">
      <c r="B982" s="220"/>
      <c r="C982" s="216" t="str">
        <f>IF(F982-G982&lt;&gt;0,JURNAL!C980,"")</f>
        <v/>
      </c>
      <c r="D982" s="217" t="str">
        <f>IF(F982-G982&lt;&gt;0,JURNAL!E980,"")</f>
        <v/>
      </c>
      <c r="E982" s="15" t="str">
        <f>IF(F982-G982&lt;&gt;0,JURNAL!F980,"")</f>
        <v/>
      </c>
      <c r="F982" s="16">
        <f>IF(JURNAL!G980=$D$8,JURNAL!I980,0)</f>
        <v>0</v>
      </c>
      <c r="G982" s="16">
        <f>IF(JURNAL!J980=$D$8,JURNAL!L980,0)</f>
        <v>0</v>
      </c>
      <c r="H982" s="16">
        <f t="shared" si="16"/>
        <v>0</v>
      </c>
      <c r="I982" s="221"/>
    </row>
    <row r="983" spans="2:9" s="218" customFormat="1" ht="11.25" hidden="1" customHeight="1" x14ac:dyDescent="0.2">
      <c r="B983" s="220"/>
      <c r="C983" s="216" t="str">
        <f>IF(F983-G983&lt;&gt;0,JURNAL!C981,"")</f>
        <v/>
      </c>
      <c r="D983" s="217" t="str">
        <f>IF(F983-G983&lt;&gt;0,JURNAL!E981,"")</f>
        <v/>
      </c>
      <c r="E983" s="15" t="str">
        <f>IF(F983-G983&lt;&gt;0,JURNAL!F981,"")</f>
        <v/>
      </c>
      <c r="F983" s="16">
        <f>IF(JURNAL!G981=$D$8,JURNAL!I981,0)</f>
        <v>0</v>
      </c>
      <c r="G983" s="16">
        <f>IF(JURNAL!J981=$D$8,JURNAL!L981,0)</f>
        <v>0</v>
      </c>
      <c r="H983" s="16">
        <f t="shared" si="16"/>
        <v>0</v>
      </c>
      <c r="I983" s="221"/>
    </row>
    <row r="984" spans="2:9" s="218" customFormat="1" ht="11.25" hidden="1" customHeight="1" x14ac:dyDescent="0.2">
      <c r="B984" s="220"/>
      <c r="C984" s="216" t="str">
        <f>IF(F984-G984&lt;&gt;0,JURNAL!C982,"")</f>
        <v/>
      </c>
      <c r="D984" s="217" t="str">
        <f>IF(F984-G984&lt;&gt;0,JURNAL!E982,"")</f>
        <v/>
      </c>
      <c r="E984" s="15" t="str">
        <f>IF(F984-G984&lt;&gt;0,JURNAL!F982,"")</f>
        <v/>
      </c>
      <c r="F984" s="16">
        <f>IF(JURNAL!G982=$D$8,JURNAL!I982,0)</f>
        <v>0</v>
      </c>
      <c r="G984" s="16">
        <f>IF(JURNAL!J982=$D$8,JURNAL!L982,0)</f>
        <v>0</v>
      </c>
      <c r="H984" s="16">
        <f t="shared" si="16"/>
        <v>0</v>
      </c>
      <c r="I984" s="221"/>
    </row>
    <row r="985" spans="2:9" s="218" customFormat="1" ht="11.25" hidden="1" customHeight="1" x14ac:dyDescent="0.2">
      <c r="B985" s="220"/>
      <c r="C985" s="216" t="str">
        <f>IF(F985-G985&lt;&gt;0,JURNAL!C983,"")</f>
        <v/>
      </c>
      <c r="D985" s="217" t="str">
        <f>IF(F985-G985&lt;&gt;0,JURNAL!E983,"")</f>
        <v/>
      </c>
      <c r="E985" s="15" t="str">
        <f>IF(F985-G985&lt;&gt;0,JURNAL!F983,"")</f>
        <v/>
      </c>
      <c r="F985" s="16">
        <f>IF(JURNAL!G983=$D$8,JURNAL!I983,0)</f>
        <v>0</v>
      </c>
      <c r="G985" s="16">
        <f>IF(JURNAL!J983=$D$8,JURNAL!L983,0)</f>
        <v>0</v>
      </c>
      <c r="H985" s="16">
        <f t="shared" ref="H985:H1048" si="17">IF(OR(LEFT($D$8,1)="1",LEFT($D$8,1)="5"),(H984+F985-G985),(H984+G985-F985))</f>
        <v>0</v>
      </c>
      <c r="I985" s="221"/>
    </row>
    <row r="986" spans="2:9" s="218" customFormat="1" ht="11.25" hidden="1" customHeight="1" x14ac:dyDescent="0.2">
      <c r="B986" s="220"/>
      <c r="C986" s="216" t="str">
        <f>IF(F986-G986&lt;&gt;0,JURNAL!C984,"")</f>
        <v/>
      </c>
      <c r="D986" s="217" t="str">
        <f>IF(F986-G986&lt;&gt;0,JURNAL!E984,"")</f>
        <v/>
      </c>
      <c r="E986" s="15" t="str">
        <f>IF(F986-G986&lt;&gt;0,JURNAL!F984,"")</f>
        <v/>
      </c>
      <c r="F986" s="16">
        <f>IF(JURNAL!G984=$D$8,JURNAL!I984,0)</f>
        <v>0</v>
      </c>
      <c r="G986" s="16">
        <f>IF(JURNAL!J984=$D$8,JURNAL!L984,0)</f>
        <v>0</v>
      </c>
      <c r="H986" s="16">
        <f t="shared" si="17"/>
        <v>0</v>
      </c>
      <c r="I986" s="221"/>
    </row>
    <row r="987" spans="2:9" s="218" customFormat="1" ht="11.25" hidden="1" customHeight="1" x14ac:dyDescent="0.2">
      <c r="B987" s="220"/>
      <c r="C987" s="216" t="str">
        <f>IF(F987-G987&lt;&gt;0,JURNAL!C985,"")</f>
        <v/>
      </c>
      <c r="D987" s="217" t="str">
        <f>IF(F987-G987&lt;&gt;0,JURNAL!E985,"")</f>
        <v/>
      </c>
      <c r="E987" s="15" t="str">
        <f>IF(F987-G987&lt;&gt;0,JURNAL!F985,"")</f>
        <v/>
      </c>
      <c r="F987" s="16">
        <f>IF(JURNAL!G985=$D$8,JURNAL!I985,0)</f>
        <v>0</v>
      </c>
      <c r="G987" s="16">
        <f>IF(JURNAL!J985=$D$8,JURNAL!L985,0)</f>
        <v>0</v>
      </c>
      <c r="H987" s="16">
        <f t="shared" si="17"/>
        <v>0</v>
      </c>
      <c r="I987" s="221"/>
    </row>
    <row r="988" spans="2:9" s="218" customFormat="1" ht="11.25" hidden="1" customHeight="1" x14ac:dyDescent="0.2">
      <c r="B988" s="220"/>
      <c r="C988" s="216" t="str">
        <f>IF(F988-G988&lt;&gt;0,JURNAL!C986,"")</f>
        <v/>
      </c>
      <c r="D988" s="217" t="str">
        <f>IF(F988-G988&lt;&gt;0,JURNAL!E986,"")</f>
        <v/>
      </c>
      <c r="E988" s="15" t="str">
        <f>IF(F988-G988&lt;&gt;0,JURNAL!F986,"")</f>
        <v/>
      </c>
      <c r="F988" s="16">
        <f>IF(JURNAL!G986=$D$8,JURNAL!I986,0)</f>
        <v>0</v>
      </c>
      <c r="G988" s="16">
        <f>IF(JURNAL!J986=$D$8,JURNAL!L986,0)</f>
        <v>0</v>
      </c>
      <c r="H988" s="16">
        <f t="shared" si="17"/>
        <v>0</v>
      </c>
      <c r="I988" s="221"/>
    </row>
    <row r="989" spans="2:9" s="218" customFormat="1" ht="11.25" hidden="1" customHeight="1" x14ac:dyDescent="0.2">
      <c r="B989" s="220"/>
      <c r="C989" s="216" t="str">
        <f>IF(F989-G989&lt;&gt;0,JURNAL!C987,"")</f>
        <v/>
      </c>
      <c r="D989" s="217" t="str">
        <f>IF(F989-G989&lt;&gt;0,JURNAL!E987,"")</f>
        <v/>
      </c>
      <c r="E989" s="15" t="str">
        <f>IF(F989-G989&lt;&gt;0,JURNAL!F987,"")</f>
        <v/>
      </c>
      <c r="F989" s="16">
        <f>IF(JURNAL!G987=$D$8,JURNAL!I987,0)</f>
        <v>0</v>
      </c>
      <c r="G989" s="16">
        <f>IF(JURNAL!J987=$D$8,JURNAL!L987,0)</f>
        <v>0</v>
      </c>
      <c r="H989" s="16">
        <f t="shared" si="17"/>
        <v>0</v>
      </c>
      <c r="I989" s="221"/>
    </row>
    <row r="990" spans="2:9" s="218" customFormat="1" ht="11.25" hidden="1" customHeight="1" x14ac:dyDescent="0.2">
      <c r="B990" s="220"/>
      <c r="C990" s="216" t="str">
        <f>IF(F990-G990&lt;&gt;0,JURNAL!C988,"")</f>
        <v/>
      </c>
      <c r="D990" s="217" t="str">
        <f>IF(F990-G990&lt;&gt;0,JURNAL!E988,"")</f>
        <v/>
      </c>
      <c r="E990" s="15" t="str">
        <f>IF(F990-G990&lt;&gt;0,JURNAL!F988,"")</f>
        <v/>
      </c>
      <c r="F990" s="16">
        <f>IF(JURNAL!G988=$D$8,JURNAL!I988,0)</f>
        <v>0</v>
      </c>
      <c r="G990" s="16">
        <f>IF(JURNAL!J988=$D$8,JURNAL!L988,0)</f>
        <v>0</v>
      </c>
      <c r="H990" s="16">
        <f t="shared" si="17"/>
        <v>0</v>
      </c>
      <c r="I990" s="221"/>
    </row>
    <row r="991" spans="2:9" s="218" customFormat="1" ht="11.25" hidden="1" customHeight="1" x14ac:dyDescent="0.2">
      <c r="B991" s="220"/>
      <c r="C991" s="216" t="str">
        <f>IF(F991-G991&lt;&gt;0,JURNAL!C989,"")</f>
        <v/>
      </c>
      <c r="D991" s="217" t="str">
        <f>IF(F991-G991&lt;&gt;0,JURNAL!E989,"")</f>
        <v/>
      </c>
      <c r="E991" s="15" t="str">
        <f>IF(F991-G991&lt;&gt;0,JURNAL!F989,"")</f>
        <v/>
      </c>
      <c r="F991" s="16">
        <f>IF(JURNAL!G989=$D$8,JURNAL!I989,0)</f>
        <v>0</v>
      </c>
      <c r="G991" s="16">
        <f>IF(JURNAL!J989=$D$8,JURNAL!L989,0)</f>
        <v>0</v>
      </c>
      <c r="H991" s="16">
        <f t="shared" si="17"/>
        <v>0</v>
      </c>
      <c r="I991" s="221"/>
    </row>
    <row r="992" spans="2:9" s="218" customFormat="1" ht="11.25" hidden="1" customHeight="1" x14ac:dyDescent="0.2">
      <c r="B992" s="220"/>
      <c r="C992" s="216" t="str">
        <f>IF(F992-G992&lt;&gt;0,JURNAL!C990,"")</f>
        <v/>
      </c>
      <c r="D992" s="217" t="str">
        <f>IF(F992-G992&lt;&gt;0,JURNAL!E990,"")</f>
        <v/>
      </c>
      <c r="E992" s="15" t="str">
        <f>IF(F992-G992&lt;&gt;0,JURNAL!F990,"")</f>
        <v/>
      </c>
      <c r="F992" s="16">
        <f>IF(JURNAL!G990=$D$8,JURNAL!I990,0)</f>
        <v>0</v>
      </c>
      <c r="G992" s="16">
        <f>IF(JURNAL!J990=$D$8,JURNAL!L990,0)</f>
        <v>0</v>
      </c>
      <c r="H992" s="16">
        <f t="shared" si="17"/>
        <v>0</v>
      </c>
      <c r="I992" s="221"/>
    </row>
    <row r="993" spans="2:9" s="218" customFormat="1" ht="11.25" hidden="1" customHeight="1" x14ac:dyDescent="0.2">
      <c r="B993" s="220"/>
      <c r="C993" s="216" t="str">
        <f>IF(F993-G993&lt;&gt;0,JURNAL!C991,"")</f>
        <v/>
      </c>
      <c r="D993" s="217" t="str">
        <f>IF(F993-G993&lt;&gt;0,JURNAL!E991,"")</f>
        <v/>
      </c>
      <c r="E993" s="15" t="str">
        <f>IF(F993-G993&lt;&gt;0,JURNAL!F991,"")</f>
        <v/>
      </c>
      <c r="F993" s="16">
        <f>IF(JURNAL!G991=$D$8,JURNAL!I991,0)</f>
        <v>0</v>
      </c>
      <c r="G993" s="16">
        <f>IF(JURNAL!J991=$D$8,JURNAL!L991,0)</f>
        <v>0</v>
      </c>
      <c r="H993" s="16">
        <f t="shared" si="17"/>
        <v>0</v>
      </c>
      <c r="I993" s="221"/>
    </row>
    <row r="994" spans="2:9" s="218" customFormat="1" ht="11.25" hidden="1" customHeight="1" x14ac:dyDescent="0.2">
      <c r="B994" s="220"/>
      <c r="C994" s="216" t="str">
        <f>IF(F994-G994&lt;&gt;0,JURNAL!C992,"")</f>
        <v/>
      </c>
      <c r="D994" s="217" t="str">
        <f>IF(F994-G994&lt;&gt;0,JURNAL!E992,"")</f>
        <v/>
      </c>
      <c r="E994" s="15" t="str">
        <f>IF(F994-G994&lt;&gt;0,JURNAL!F992,"")</f>
        <v/>
      </c>
      <c r="F994" s="16">
        <f>IF(JURNAL!G992=$D$8,JURNAL!I992,0)</f>
        <v>0</v>
      </c>
      <c r="G994" s="16">
        <f>IF(JURNAL!J992=$D$8,JURNAL!L992,0)</f>
        <v>0</v>
      </c>
      <c r="H994" s="16">
        <f t="shared" si="17"/>
        <v>0</v>
      </c>
      <c r="I994" s="221"/>
    </row>
    <row r="995" spans="2:9" s="218" customFormat="1" ht="11.25" hidden="1" customHeight="1" x14ac:dyDescent="0.2">
      <c r="B995" s="220"/>
      <c r="C995" s="216" t="str">
        <f>IF(F995-G995&lt;&gt;0,JURNAL!C993,"")</f>
        <v/>
      </c>
      <c r="D995" s="217" t="str">
        <f>IF(F995-G995&lt;&gt;0,JURNAL!E993,"")</f>
        <v/>
      </c>
      <c r="E995" s="15" t="str">
        <f>IF(F995-G995&lt;&gt;0,JURNAL!F993,"")</f>
        <v/>
      </c>
      <c r="F995" s="16">
        <f>IF(JURNAL!G993=$D$8,JURNAL!I993,0)</f>
        <v>0</v>
      </c>
      <c r="G995" s="16">
        <f>IF(JURNAL!J993=$D$8,JURNAL!L993,0)</f>
        <v>0</v>
      </c>
      <c r="H995" s="16">
        <f t="shared" si="17"/>
        <v>0</v>
      </c>
      <c r="I995" s="221"/>
    </row>
    <row r="996" spans="2:9" s="218" customFormat="1" ht="11.25" hidden="1" customHeight="1" x14ac:dyDescent="0.2">
      <c r="B996" s="220"/>
      <c r="C996" s="216" t="str">
        <f>IF(F996-G996&lt;&gt;0,JURNAL!C994,"")</f>
        <v/>
      </c>
      <c r="D996" s="217" t="str">
        <f>IF(F996-G996&lt;&gt;0,JURNAL!E994,"")</f>
        <v/>
      </c>
      <c r="E996" s="15" t="str">
        <f>IF(F996-G996&lt;&gt;0,JURNAL!F994,"")</f>
        <v/>
      </c>
      <c r="F996" s="16">
        <f>IF(JURNAL!G994=$D$8,JURNAL!I994,0)</f>
        <v>0</v>
      </c>
      <c r="G996" s="16">
        <f>IF(JURNAL!J994=$D$8,JURNAL!L994,0)</f>
        <v>0</v>
      </c>
      <c r="H996" s="16">
        <f t="shared" si="17"/>
        <v>0</v>
      </c>
      <c r="I996" s="221"/>
    </row>
    <row r="997" spans="2:9" s="218" customFormat="1" ht="11.25" hidden="1" customHeight="1" x14ac:dyDescent="0.2">
      <c r="B997" s="220"/>
      <c r="C997" s="216" t="str">
        <f>IF(F997-G997&lt;&gt;0,JURNAL!C995,"")</f>
        <v/>
      </c>
      <c r="D997" s="217" t="str">
        <f>IF(F997-G997&lt;&gt;0,JURNAL!E995,"")</f>
        <v/>
      </c>
      <c r="E997" s="15" t="str">
        <f>IF(F997-G997&lt;&gt;0,JURNAL!F995,"")</f>
        <v/>
      </c>
      <c r="F997" s="16">
        <f>IF(JURNAL!G995=$D$8,JURNAL!I995,0)</f>
        <v>0</v>
      </c>
      <c r="G997" s="16">
        <f>IF(JURNAL!J995=$D$8,JURNAL!L995,0)</f>
        <v>0</v>
      </c>
      <c r="H997" s="16">
        <f t="shared" si="17"/>
        <v>0</v>
      </c>
      <c r="I997" s="221"/>
    </row>
    <row r="998" spans="2:9" s="218" customFormat="1" ht="11.25" hidden="1" customHeight="1" x14ac:dyDescent="0.2">
      <c r="B998" s="220"/>
      <c r="C998" s="216" t="str">
        <f>IF(F998-G998&lt;&gt;0,JURNAL!C996,"")</f>
        <v/>
      </c>
      <c r="D998" s="217" t="str">
        <f>IF(F998-G998&lt;&gt;0,JURNAL!E996,"")</f>
        <v/>
      </c>
      <c r="E998" s="15" t="str">
        <f>IF(F998-G998&lt;&gt;0,JURNAL!F996,"")</f>
        <v/>
      </c>
      <c r="F998" s="16">
        <f>IF(JURNAL!G996=$D$8,JURNAL!I996,0)</f>
        <v>0</v>
      </c>
      <c r="G998" s="16">
        <f>IF(JURNAL!J996=$D$8,JURNAL!L996,0)</f>
        <v>0</v>
      </c>
      <c r="H998" s="16">
        <f t="shared" si="17"/>
        <v>0</v>
      </c>
      <c r="I998" s="221"/>
    </row>
    <row r="999" spans="2:9" s="218" customFormat="1" ht="11.25" hidden="1" customHeight="1" x14ac:dyDescent="0.2">
      <c r="B999" s="220"/>
      <c r="C999" s="216" t="str">
        <f>IF(F999-G999&lt;&gt;0,JURNAL!C997,"")</f>
        <v/>
      </c>
      <c r="D999" s="217" t="str">
        <f>IF(F999-G999&lt;&gt;0,JURNAL!E997,"")</f>
        <v/>
      </c>
      <c r="E999" s="15" t="str">
        <f>IF(F999-G999&lt;&gt;0,JURNAL!F997,"")</f>
        <v/>
      </c>
      <c r="F999" s="16">
        <f>IF(JURNAL!G997=$D$8,JURNAL!I997,0)</f>
        <v>0</v>
      </c>
      <c r="G999" s="16">
        <f>IF(JURNAL!J997=$D$8,JURNAL!L997,0)</f>
        <v>0</v>
      </c>
      <c r="H999" s="16">
        <f t="shared" si="17"/>
        <v>0</v>
      </c>
      <c r="I999" s="221"/>
    </row>
    <row r="1000" spans="2:9" s="218" customFormat="1" ht="11.25" hidden="1" customHeight="1" x14ac:dyDescent="0.2">
      <c r="B1000" s="220"/>
      <c r="C1000" s="216" t="str">
        <f>IF(F1000-G1000&lt;&gt;0,JURNAL!C998,"")</f>
        <v/>
      </c>
      <c r="D1000" s="217" t="str">
        <f>IF(F1000-G1000&lt;&gt;0,JURNAL!E998,"")</f>
        <v/>
      </c>
      <c r="E1000" s="15" t="str">
        <f>IF(F1000-G1000&lt;&gt;0,JURNAL!F998,"")</f>
        <v/>
      </c>
      <c r="F1000" s="16">
        <f>IF(JURNAL!G998=$D$8,JURNAL!I998,0)</f>
        <v>0</v>
      </c>
      <c r="G1000" s="16">
        <f>IF(JURNAL!J998=$D$8,JURNAL!L998,0)</f>
        <v>0</v>
      </c>
      <c r="H1000" s="16">
        <f t="shared" si="17"/>
        <v>0</v>
      </c>
      <c r="I1000" s="221"/>
    </row>
    <row r="1001" spans="2:9" s="218" customFormat="1" ht="11.25" hidden="1" customHeight="1" x14ac:dyDescent="0.2">
      <c r="B1001" s="220"/>
      <c r="C1001" s="216" t="str">
        <f>IF(F1001-G1001&lt;&gt;0,JURNAL!C999,"")</f>
        <v/>
      </c>
      <c r="D1001" s="217" t="str">
        <f>IF(F1001-G1001&lt;&gt;0,JURNAL!E999,"")</f>
        <v/>
      </c>
      <c r="E1001" s="15" t="str">
        <f>IF(F1001-G1001&lt;&gt;0,JURNAL!F999,"")</f>
        <v/>
      </c>
      <c r="F1001" s="16">
        <f>IF(JURNAL!G999=$D$8,JURNAL!I999,0)</f>
        <v>0</v>
      </c>
      <c r="G1001" s="16">
        <f>IF(JURNAL!J999=$D$8,JURNAL!L999,0)</f>
        <v>0</v>
      </c>
      <c r="H1001" s="16">
        <f t="shared" si="17"/>
        <v>0</v>
      </c>
      <c r="I1001" s="221"/>
    </row>
    <row r="1002" spans="2:9" s="218" customFormat="1" ht="11.25" hidden="1" customHeight="1" x14ac:dyDescent="0.2">
      <c r="B1002" s="220"/>
      <c r="C1002" s="216" t="str">
        <f>IF(F1002-G1002&lt;&gt;0,JURNAL!C1000,"")</f>
        <v/>
      </c>
      <c r="D1002" s="217" t="str">
        <f>IF(F1002-G1002&lt;&gt;0,JURNAL!E1000,"")</f>
        <v/>
      </c>
      <c r="E1002" s="15" t="str">
        <f>IF(F1002-G1002&lt;&gt;0,JURNAL!F1000,"")</f>
        <v/>
      </c>
      <c r="F1002" s="16">
        <f>IF(JURNAL!G1000=$D$8,JURNAL!I1000,0)</f>
        <v>0</v>
      </c>
      <c r="G1002" s="16">
        <f>IF(JURNAL!J1000=$D$8,JURNAL!L1000,0)</f>
        <v>0</v>
      </c>
      <c r="H1002" s="16">
        <f t="shared" si="17"/>
        <v>0</v>
      </c>
      <c r="I1002" s="221"/>
    </row>
    <row r="1003" spans="2:9" s="218" customFormat="1" ht="11.25" hidden="1" customHeight="1" x14ac:dyDescent="0.2">
      <c r="B1003" s="220"/>
      <c r="C1003" s="216" t="str">
        <f>IF(F1003-G1003&lt;&gt;0,JURNAL!C1001,"")</f>
        <v/>
      </c>
      <c r="D1003" s="217" t="str">
        <f>IF(F1003-G1003&lt;&gt;0,JURNAL!E1001,"")</f>
        <v/>
      </c>
      <c r="E1003" s="15" t="str">
        <f>IF(F1003-G1003&lt;&gt;0,JURNAL!F1001,"")</f>
        <v/>
      </c>
      <c r="F1003" s="16">
        <f>IF(JURNAL!G1001=$D$8,JURNAL!I1001,0)</f>
        <v>0</v>
      </c>
      <c r="G1003" s="16">
        <f>IF(JURNAL!J1001=$D$8,JURNAL!L1001,0)</f>
        <v>0</v>
      </c>
      <c r="H1003" s="16">
        <f t="shared" si="17"/>
        <v>0</v>
      </c>
      <c r="I1003" s="221"/>
    </row>
    <row r="1004" spans="2:9" s="218" customFormat="1" ht="11.25" hidden="1" customHeight="1" x14ac:dyDescent="0.2">
      <c r="B1004" s="220"/>
      <c r="C1004" s="216" t="str">
        <f>IF(F1004-G1004&lt;&gt;0,JURNAL!C1002,"")</f>
        <v/>
      </c>
      <c r="D1004" s="217" t="str">
        <f>IF(F1004-G1004&lt;&gt;0,JURNAL!E1002,"")</f>
        <v/>
      </c>
      <c r="E1004" s="15" t="str">
        <f>IF(F1004-G1004&lt;&gt;0,JURNAL!F1002,"")</f>
        <v/>
      </c>
      <c r="F1004" s="16">
        <f>IF(JURNAL!G1002=$D$8,JURNAL!I1002,0)</f>
        <v>0</v>
      </c>
      <c r="G1004" s="16">
        <f>IF(JURNAL!J1002=$D$8,JURNAL!L1002,0)</f>
        <v>0</v>
      </c>
      <c r="H1004" s="16">
        <f t="shared" si="17"/>
        <v>0</v>
      </c>
      <c r="I1004" s="221"/>
    </row>
    <row r="1005" spans="2:9" s="218" customFormat="1" ht="11.25" hidden="1" customHeight="1" x14ac:dyDescent="0.2">
      <c r="B1005" s="220"/>
      <c r="C1005" s="216" t="str">
        <f>IF(F1005-G1005&lt;&gt;0,JURNAL!C1003,"")</f>
        <v/>
      </c>
      <c r="D1005" s="217" t="str">
        <f>IF(F1005-G1005&lt;&gt;0,JURNAL!E1003,"")</f>
        <v/>
      </c>
      <c r="E1005" s="15" t="str">
        <f>IF(F1005-G1005&lt;&gt;0,JURNAL!F1003,"")</f>
        <v/>
      </c>
      <c r="F1005" s="16">
        <f>IF(JURNAL!G1003=$D$8,JURNAL!I1003,0)</f>
        <v>0</v>
      </c>
      <c r="G1005" s="16">
        <f>IF(JURNAL!J1003=$D$8,JURNAL!L1003,0)</f>
        <v>0</v>
      </c>
      <c r="H1005" s="16">
        <f t="shared" si="17"/>
        <v>0</v>
      </c>
      <c r="I1005" s="221"/>
    </row>
    <row r="1006" spans="2:9" s="218" customFormat="1" ht="11.25" hidden="1" customHeight="1" x14ac:dyDescent="0.2">
      <c r="B1006" s="220"/>
      <c r="C1006" s="216" t="str">
        <f>IF(F1006-G1006&lt;&gt;0,JURNAL!C1004,"")</f>
        <v/>
      </c>
      <c r="D1006" s="217" t="str">
        <f>IF(F1006-G1006&lt;&gt;0,JURNAL!E1004,"")</f>
        <v/>
      </c>
      <c r="E1006" s="15" t="str">
        <f>IF(F1006-G1006&lt;&gt;0,JURNAL!F1004,"")</f>
        <v/>
      </c>
      <c r="F1006" s="16">
        <f>IF(JURNAL!G1004=$D$8,JURNAL!I1004,0)</f>
        <v>0</v>
      </c>
      <c r="G1006" s="16">
        <f>IF(JURNAL!J1004=$D$8,JURNAL!L1004,0)</f>
        <v>0</v>
      </c>
      <c r="H1006" s="16">
        <f t="shared" si="17"/>
        <v>0</v>
      </c>
      <c r="I1006" s="221"/>
    </row>
    <row r="1007" spans="2:9" s="218" customFormat="1" ht="11.25" hidden="1" customHeight="1" x14ac:dyDescent="0.2">
      <c r="B1007" s="220"/>
      <c r="C1007" s="216" t="str">
        <f>IF(F1007-G1007&lt;&gt;0,JURNAL!C1005,"")</f>
        <v/>
      </c>
      <c r="D1007" s="217" t="str">
        <f>IF(F1007-G1007&lt;&gt;0,JURNAL!E1005,"")</f>
        <v/>
      </c>
      <c r="E1007" s="15" t="str">
        <f>IF(F1007-G1007&lt;&gt;0,JURNAL!F1005,"")</f>
        <v/>
      </c>
      <c r="F1007" s="16">
        <f>IF(JURNAL!G1005=$D$8,JURNAL!I1005,0)</f>
        <v>0</v>
      </c>
      <c r="G1007" s="16">
        <f>IF(JURNAL!J1005=$D$8,JURNAL!L1005,0)</f>
        <v>0</v>
      </c>
      <c r="H1007" s="16">
        <f t="shared" si="17"/>
        <v>0</v>
      </c>
      <c r="I1007" s="221"/>
    </row>
    <row r="1008" spans="2:9" s="218" customFormat="1" ht="11.25" hidden="1" customHeight="1" x14ac:dyDescent="0.2">
      <c r="B1008" s="220"/>
      <c r="C1008" s="216" t="str">
        <f>IF(F1008-G1008&lt;&gt;0,JURNAL!C1006,"")</f>
        <v/>
      </c>
      <c r="D1008" s="217" t="str">
        <f>IF(F1008-G1008&lt;&gt;0,JURNAL!E1006,"")</f>
        <v/>
      </c>
      <c r="E1008" s="15" t="str">
        <f>IF(F1008-G1008&lt;&gt;0,JURNAL!F1006,"")</f>
        <v/>
      </c>
      <c r="F1008" s="16">
        <f>IF(JURNAL!G1006=$D$8,JURNAL!I1006,0)</f>
        <v>0</v>
      </c>
      <c r="G1008" s="16">
        <f>IF(JURNAL!J1006=$D$8,JURNAL!L1006,0)</f>
        <v>0</v>
      </c>
      <c r="H1008" s="16">
        <f t="shared" si="17"/>
        <v>0</v>
      </c>
      <c r="I1008" s="221"/>
    </row>
    <row r="1009" spans="2:9" s="218" customFormat="1" ht="11.25" hidden="1" customHeight="1" x14ac:dyDescent="0.2">
      <c r="B1009" s="220"/>
      <c r="C1009" s="216" t="str">
        <f>IF(F1009-G1009&lt;&gt;0,JURNAL!C1007,"")</f>
        <v/>
      </c>
      <c r="D1009" s="217" t="str">
        <f>IF(F1009-G1009&lt;&gt;0,JURNAL!E1007,"")</f>
        <v/>
      </c>
      <c r="E1009" s="15" t="str">
        <f>IF(F1009-G1009&lt;&gt;0,JURNAL!F1007,"")</f>
        <v/>
      </c>
      <c r="F1009" s="16">
        <f>IF(JURNAL!G1007=$D$8,JURNAL!I1007,0)</f>
        <v>0</v>
      </c>
      <c r="G1009" s="16">
        <f>IF(JURNAL!J1007=$D$8,JURNAL!L1007,0)</f>
        <v>0</v>
      </c>
      <c r="H1009" s="16">
        <f t="shared" si="17"/>
        <v>0</v>
      </c>
      <c r="I1009" s="221"/>
    </row>
    <row r="1010" spans="2:9" s="218" customFormat="1" ht="11.25" hidden="1" customHeight="1" x14ac:dyDescent="0.2">
      <c r="B1010" s="220"/>
      <c r="C1010" s="216" t="str">
        <f>IF(F1010-G1010&lt;&gt;0,JURNAL!C1008,"")</f>
        <v/>
      </c>
      <c r="D1010" s="217" t="str">
        <f>IF(F1010-G1010&lt;&gt;0,JURNAL!E1008,"")</f>
        <v/>
      </c>
      <c r="E1010" s="15" t="str">
        <f>IF(F1010-G1010&lt;&gt;0,JURNAL!F1008,"")</f>
        <v/>
      </c>
      <c r="F1010" s="16">
        <f>IF(JURNAL!G1008=$D$8,JURNAL!I1008,0)</f>
        <v>0</v>
      </c>
      <c r="G1010" s="16">
        <f>IF(JURNAL!J1008=$D$8,JURNAL!L1008,0)</f>
        <v>0</v>
      </c>
      <c r="H1010" s="16">
        <f t="shared" si="17"/>
        <v>0</v>
      </c>
      <c r="I1010" s="221"/>
    </row>
    <row r="1011" spans="2:9" s="218" customFormat="1" ht="11.25" hidden="1" customHeight="1" x14ac:dyDescent="0.2">
      <c r="B1011" s="220"/>
      <c r="C1011" s="216" t="str">
        <f>IF(F1011-G1011&lt;&gt;0,JURNAL!C1009,"")</f>
        <v/>
      </c>
      <c r="D1011" s="217" t="str">
        <f>IF(F1011-G1011&lt;&gt;0,JURNAL!E1009,"")</f>
        <v/>
      </c>
      <c r="E1011" s="15" t="str">
        <f>IF(F1011-G1011&lt;&gt;0,JURNAL!F1009,"")</f>
        <v/>
      </c>
      <c r="F1011" s="16">
        <f>IF(JURNAL!G1009=$D$8,JURNAL!I1009,0)</f>
        <v>0</v>
      </c>
      <c r="G1011" s="16">
        <f>IF(JURNAL!J1009=$D$8,JURNAL!L1009,0)</f>
        <v>0</v>
      </c>
      <c r="H1011" s="16">
        <f t="shared" si="17"/>
        <v>0</v>
      </c>
      <c r="I1011" s="221"/>
    </row>
    <row r="1012" spans="2:9" s="218" customFormat="1" ht="11.25" hidden="1" customHeight="1" x14ac:dyDescent="0.2">
      <c r="B1012" s="220"/>
      <c r="C1012" s="216" t="str">
        <f>IF(F1012-G1012&lt;&gt;0,JURNAL!C1010,"")</f>
        <v/>
      </c>
      <c r="D1012" s="217" t="str">
        <f>IF(F1012-G1012&lt;&gt;0,JURNAL!E1010,"")</f>
        <v/>
      </c>
      <c r="E1012" s="15" t="str">
        <f>IF(F1012-G1012&lt;&gt;0,JURNAL!F1010,"")</f>
        <v/>
      </c>
      <c r="F1012" s="16">
        <f>IF(JURNAL!G1010=$D$8,JURNAL!I1010,0)</f>
        <v>0</v>
      </c>
      <c r="G1012" s="16">
        <f>IF(JURNAL!J1010=$D$8,JURNAL!L1010,0)</f>
        <v>0</v>
      </c>
      <c r="H1012" s="16">
        <f t="shared" si="17"/>
        <v>0</v>
      </c>
      <c r="I1012" s="221"/>
    </row>
    <row r="1013" spans="2:9" s="218" customFormat="1" ht="11.25" hidden="1" customHeight="1" x14ac:dyDescent="0.2">
      <c r="B1013" s="220"/>
      <c r="C1013" s="216" t="str">
        <f>IF(F1013-G1013&lt;&gt;0,JURNAL!C1011,"")</f>
        <v/>
      </c>
      <c r="D1013" s="217" t="str">
        <f>IF(F1013-G1013&lt;&gt;0,JURNAL!E1011,"")</f>
        <v/>
      </c>
      <c r="E1013" s="15" t="str">
        <f>IF(F1013-G1013&lt;&gt;0,JURNAL!F1011,"")</f>
        <v/>
      </c>
      <c r="F1013" s="16">
        <f>IF(JURNAL!G1011=$D$8,JURNAL!I1011,0)</f>
        <v>0</v>
      </c>
      <c r="G1013" s="16">
        <f>IF(JURNAL!J1011=$D$8,JURNAL!L1011,0)</f>
        <v>0</v>
      </c>
      <c r="H1013" s="16">
        <f t="shared" si="17"/>
        <v>0</v>
      </c>
      <c r="I1013" s="221"/>
    </row>
    <row r="1014" spans="2:9" s="218" customFormat="1" ht="11.25" hidden="1" customHeight="1" x14ac:dyDescent="0.2">
      <c r="B1014" s="220"/>
      <c r="C1014" s="216" t="str">
        <f>IF(F1014-G1014&lt;&gt;0,JURNAL!C1012,"")</f>
        <v/>
      </c>
      <c r="D1014" s="217" t="str">
        <f>IF(F1014-G1014&lt;&gt;0,JURNAL!E1012,"")</f>
        <v/>
      </c>
      <c r="E1014" s="15" t="str">
        <f>IF(F1014-G1014&lt;&gt;0,JURNAL!F1012,"")</f>
        <v/>
      </c>
      <c r="F1014" s="16">
        <f>IF(JURNAL!G1012=$D$8,JURNAL!I1012,0)</f>
        <v>0</v>
      </c>
      <c r="G1014" s="16">
        <f>IF(JURNAL!J1012=$D$8,JURNAL!L1012,0)</f>
        <v>0</v>
      </c>
      <c r="H1014" s="16">
        <f t="shared" si="17"/>
        <v>0</v>
      </c>
      <c r="I1014" s="221"/>
    </row>
    <row r="1015" spans="2:9" s="218" customFormat="1" ht="11.25" hidden="1" customHeight="1" x14ac:dyDescent="0.2">
      <c r="B1015" s="220"/>
      <c r="C1015" s="216" t="str">
        <f>IF(F1015-G1015&lt;&gt;0,JURNAL!C1013,"")</f>
        <v/>
      </c>
      <c r="D1015" s="217" t="str">
        <f>IF(F1015-G1015&lt;&gt;0,JURNAL!E1013,"")</f>
        <v/>
      </c>
      <c r="E1015" s="15" t="str">
        <f>IF(F1015-G1015&lt;&gt;0,JURNAL!F1013,"")</f>
        <v/>
      </c>
      <c r="F1015" s="16">
        <f>IF(JURNAL!G1013=$D$8,JURNAL!I1013,0)</f>
        <v>0</v>
      </c>
      <c r="G1015" s="16">
        <f>IF(JURNAL!J1013=$D$8,JURNAL!L1013,0)</f>
        <v>0</v>
      </c>
      <c r="H1015" s="16">
        <f t="shared" si="17"/>
        <v>0</v>
      </c>
      <c r="I1015" s="221"/>
    </row>
    <row r="1016" spans="2:9" s="218" customFormat="1" ht="11.25" hidden="1" customHeight="1" x14ac:dyDescent="0.2">
      <c r="B1016" s="220"/>
      <c r="C1016" s="216" t="str">
        <f>IF(F1016-G1016&lt;&gt;0,JURNAL!C1014,"")</f>
        <v/>
      </c>
      <c r="D1016" s="217" t="str">
        <f>IF(F1016-G1016&lt;&gt;0,JURNAL!E1014,"")</f>
        <v/>
      </c>
      <c r="E1016" s="15" t="str">
        <f>IF(F1016-G1016&lt;&gt;0,JURNAL!F1014,"")</f>
        <v/>
      </c>
      <c r="F1016" s="16">
        <f>IF(JURNAL!G1014=$D$8,JURNAL!I1014,0)</f>
        <v>0</v>
      </c>
      <c r="G1016" s="16">
        <f>IF(JURNAL!J1014=$D$8,JURNAL!L1014,0)</f>
        <v>0</v>
      </c>
      <c r="H1016" s="16">
        <f t="shared" si="17"/>
        <v>0</v>
      </c>
      <c r="I1016" s="221"/>
    </row>
    <row r="1017" spans="2:9" s="218" customFormat="1" ht="11.25" hidden="1" customHeight="1" x14ac:dyDescent="0.2">
      <c r="B1017" s="220"/>
      <c r="C1017" s="216" t="str">
        <f>IF(F1017-G1017&lt;&gt;0,JURNAL!C1015,"")</f>
        <v/>
      </c>
      <c r="D1017" s="217" t="str">
        <f>IF(F1017-G1017&lt;&gt;0,JURNAL!E1015,"")</f>
        <v/>
      </c>
      <c r="E1017" s="15" t="str">
        <f>IF(F1017-G1017&lt;&gt;0,JURNAL!F1015,"")</f>
        <v/>
      </c>
      <c r="F1017" s="16">
        <f>IF(JURNAL!G1015=$D$8,JURNAL!I1015,0)</f>
        <v>0</v>
      </c>
      <c r="G1017" s="16">
        <f>IF(JURNAL!J1015=$D$8,JURNAL!L1015,0)</f>
        <v>0</v>
      </c>
      <c r="H1017" s="16">
        <f t="shared" si="17"/>
        <v>0</v>
      </c>
      <c r="I1017" s="221"/>
    </row>
    <row r="1018" spans="2:9" s="218" customFormat="1" ht="11.25" hidden="1" customHeight="1" x14ac:dyDescent="0.2">
      <c r="B1018" s="220"/>
      <c r="C1018" s="216" t="str">
        <f>IF(F1018-G1018&lt;&gt;0,JURNAL!C1016,"")</f>
        <v/>
      </c>
      <c r="D1018" s="217" t="str">
        <f>IF(F1018-G1018&lt;&gt;0,JURNAL!E1016,"")</f>
        <v/>
      </c>
      <c r="E1018" s="15" t="str">
        <f>IF(F1018-G1018&lt;&gt;0,JURNAL!F1016,"")</f>
        <v/>
      </c>
      <c r="F1018" s="16">
        <f>IF(JURNAL!G1016=$D$8,JURNAL!I1016,0)</f>
        <v>0</v>
      </c>
      <c r="G1018" s="16">
        <f>IF(JURNAL!J1016=$D$8,JURNAL!L1016,0)</f>
        <v>0</v>
      </c>
      <c r="H1018" s="16">
        <f t="shared" si="17"/>
        <v>0</v>
      </c>
      <c r="I1018" s="221"/>
    </row>
    <row r="1019" spans="2:9" s="218" customFormat="1" ht="11.25" hidden="1" customHeight="1" x14ac:dyDescent="0.2">
      <c r="B1019" s="220"/>
      <c r="C1019" s="216" t="str">
        <f>IF(F1019-G1019&lt;&gt;0,JURNAL!C1017,"")</f>
        <v/>
      </c>
      <c r="D1019" s="217" t="str">
        <f>IF(F1019-G1019&lt;&gt;0,JURNAL!E1017,"")</f>
        <v/>
      </c>
      <c r="E1019" s="15" t="str">
        <f>IF(F1019-G1019&lt;&gt;0,JURNAL!F1017,"")</f>
        <v/>
      </c>
      <c r="F1019" s="16">
        <f>IF(JURNAL!G1017=$D$8,JURNAL!I1017,0)</f>
        <v>0</v>
      </c>
      <c r="G1019" s="16">
        <f>IF(JURNAL!J1017=$D$8,JURNAL!L1017,0)</f>
        <v>0</v>
      </c>
      <c r="H1019" s="16">
        <f t="shared" si="17"/>
        <v>0</v>
      </c>
      <c r="I1019" s="221"/>
    </row>
    <row r="1020" spans="2:9" s="218" customFormat="1" ht="11.25" hidden="1" customHeight="1" x14ac:dyDescent="0.2">
      <c r="B1020" s="220"/>
      <c r="C1020" s="216" t="str">
        <f>IF(F1020-G1020&lt;&gt;0,JURNAL!C1018,"")</f>
        <v/>
      </c>
      <c r="D1020" s="217" t="str">
        <f>IF(F1020-G1020&lt;&gt;0,JURNAL!E1018,"")</f>
        <v/>
      </c>
      <c r="E1020" s="15" t="str">
        <f>IF(F1020-G1020&lt;&gt;0,JURNAL!F1018,"")</f>
        <v/>
      </c>
      <c r="F1020" s="16">
        <f>IF(JURNAL!G1018=$D$8,JURNAL!I1018,0)</f>
        <v>0</v>
      </c>
      <c r="G1020" s="16">
        <f>IF(JURNAL!J1018=$D$8,JURNAL!L1018,0)</f>
        <v>0</v>
      </c>
      <c r="H1020" s="16">
        <f t="shared" si="17"/>
        <v>0</v>
      </c>
      <c r="I1020" s="221"/>
    </row>
    <row r="1021" spans="2:9" s="218" customFormat="1" ht="11.25" hidden="1" customHeight="1" x14ac:dyDescent="0.2">
      <c r="B1021" s="220"/>
      <c r="C1021" s="216" t="str">
        <f>IF(F1021-G1021&lt;&gt;0,JURNAL!C1019,"")</f>
        <v/>
      </c>
      <c r="D1021" s="217" t="str">
        <f>IF(F1021-G1021&lt;&gt;0,JURNAL!E1019,"")</f>
        <v/>
      </c>
      <c r="E1021" s="15" t="str">
        <f>IF(F1021-G1021&lt;&gt;0,JURNAL!F1019,"")</f>
        <v/>
      </c>
      <c r="F1021" s="16">
        <f>IF(JURNAL!G1019=$D$8,JURNAL!I1019,0)</f>
        <v>0</v>
      </c>
      <c r="G1021" s="16">
        <f>IF(JURNAL!J1019=$D$8,JURNAL!L1019,0)</f>
        <v>0</v>
      </c>
      <c r="H1021" s="16">
        <f t="shared" si="17"/>
        <v>0</v>
      </c>
      <c r="I1021" s="221"/>
    </row>
    <row r="1022" spans="2:9" s="218" customFormat="1" ht="11.25" hidden="1" customHeight="1" x14ac:dyDescent="0.2">
      <c r="B1022" s="220"/>
      <c r="C1022" s="216" t="str">
        <f>IF(F1022-G1022&lt;&gt;0,JURNAL!C1020,"")</f>
        <v/>
      </c>
      <c r="D1022" s="217" t="str">
        <f>IF(F1022-G1022&lt;&gt;0,JURNAL!E1020,"")</f>
        <v/>
      </c>
      <c r="E1022" s="15" t="str">
        <f>IF(F1022-G1022&lt;&gt;0,JURNAL!F1020,"")</f>
        <v/>
      </c>
      <c r="F1022" s="16">
        <f>IF(JURNAL!G1020=$D$8,JURNAL!I1020,0)</f>
        <v>0</v>
      </c>
      <c r="G1022" s="16">
        <f>IF(JURNAL!J1020=$D$8,JURNAL!L1020,0)</f>
        <v>0</v>
      </c>
      <c r="H1022" s="16">
        <f t="shared" si="17"/>
        <v>0</v>
      </c>
      <c r="I1022" s="221"/>
    </row>
    <row r="1023" spans="2:9" s="218" customFormat="1" ht="11.25" hidden="1" customHeight="1" x14ac:dyDescent="0.2">
      <c r="B1023" s="220"/>
      <c r="C1023" s="216" t="str">
        <f>IF(F1023-G1023&lt;&gt;0,JURNAL!C1021,"")</f>
        <v/>
      </c>
      <c r="D1023" s="217" t="str">
        <f>IF(F1023-G1023&lt;&gt;0,JURNAL!E1021,"")</f>
        <v/>
      </c>
      <c r="E1023" s="15" t="str">
        <f>IF(F1023-G1023&lt;&gt;0,JURNAL!F1021,"")</f>
        <v/>
      </c>
      <c r="F1023" s="16">
        <f>IF(JURNAL!G1021=$D$8,JURNAL!I1021,0)</f>
        <v>0</v>
      </c>
      <c r="G1023" s="16">
        <f>IF(JURNAL!J1021=$D$8,JURNAL!L1021,0)</f>
        <v>0</v>
      </c>
      <c r="H1023" s="16">
        <f t="shared" si="17"/>
        <v>0</v>
      </c>
      <c r="I1023" s="221"/>
    </row>
    <row r="1024" spans="2:9" s="218" customFormat="1" ht="11.25" hidden="1" customHeight="1" x14ac:dyDescent="0.2">
      <c r="B1024" s="220"/>
      <c r="C1024" s="216" t="str">
        <f>IF(F1024-G1024&lt;&gt;0,JURNAL!C1022,"")</f>
        <v/>
      </c>
      <c r="D1024" s="217" t="str">
        <f>IF(F1024-G1024&lt;&gt;0,JURNAL!E1022,"")</f>
        <v/>
      </c>
      <c r="E1024" s="15" t="str">
        <f>IF(F1024-G1024&lt;&gt;0,JURNAL!F1022,"")</f>
        <v/>
      </c>
      <c r="F1024" s="16">
        <f>IF(JURNAL!G1022=$D$8,JURNAL!I1022,0)</f>
        <v>0</v>
      </c>
      <c r="G1024" s="16">
        <f>IF(JURNAL!J1022=$D$8,JURNAL!L1022,0)</f>
        <v>0</v>
      </c>
      <c r="H1024" s="16">
        <f t="shared" si="17"/>
        <v>0</v>
      </c>
      <c r="I1024" s="221"/>
    </row>
    <row r="1025" spans="2:9" s="218" customFormat="1" ht="11.25" hidden="1" customHeight="1" x14ac:dyDescent="0.2">
      <c r="B1025" s="220"/>
      <c r="C1025" s="216" t="str">
        <f>IF(F1025-G1025&lt;&gt;0,JURNAL!C1023,"")</f>
        <v/>
      </c>
      <c r="D1025" s="217" t="str">
        <f>IF(F1025-G1025&lt;&gt;0,JURNAL!E1023,"")</f>
        <v/>
      </c>
      <c r="E1025" s="15" t="str">
        <f>IF(F1025-G1025&lt;&gt;0,JURNAL!F1023,"")</f>
        <v/>
      </c>
      <c r="F1025" s="16">
        <f>IF(JURNAL!G1023=$D$8,JURNAL!I1023,0)</f>
        <v>0</v>
      </c>
      <c r="G1025" s="16">
        <f>IF(JURNAL!J1023=$D$8,JURNAL!L1023,0)</f>
        <v>0</v>
      </c>
      <c r="H1025" s="16">
        <f t="shared" si="17"/>
        <v>0</v>
      </c>
      <c r="I1025" s="221"/>
    </row>
    <row r="1026" spans="2:9" s="218" customFormat="1" ht="11.25" hidden="1" customHeight="1" x14ac:dyDescent="0.2">
      <c r="B1026" s="220"/>
      <c r="C1026" s="216" t="str">
        <f>IF(F1026-G1026&lt;&gt;0,JURNAL!C1024,"")</f>
        <v/>
      </c>
      <c r="D1026" s="217" t="str">
        <f>IF(F1026-G1026&lt;&gt;0,JURNAL!E1024,"")</f>
        <v/>
      </c>
      <c r="E1026" s="15" t="str">
        <f>IF(F1026-G1026&lt;&gt;0,JURNAL!F1024,"")</f>
        <v/>
      </c>
      <c r="F1026" s="16">
        <f>IF(JURNAL!G1024=$D$8,JURNAL!I1024,0)</f>
        <v>0</v>
      </c>
      <c r="G1026" s="16">
        <f>IF(JURNAL!J1024=$D$8,JURNAL!L1024,0)</f>
        <v>0</v>
      </c>
      <c r="H1026" s="16">
        <f t="shared" si="17"/>
        <v>0</v>
      </c>
      <c r="I1026" s="221"/>
    </row>
    <row r="1027" spans="2:9" s="218" customFormat="1" ht="11.25" hidden="1" customHeight="1" x14ac:dyDescent="0.2">
      <c r="B1027" s="220"/>
      <c r="C1027" s="216" t="str">
        <f>IF(F1027-G1027&lt;&gt;0,JURNAL!C1025,"")</f>
        <v/>
      </c>
      <c r="D1027" s="217" t="str">
        <f>IF(F1027-G1027&lt;&gt;0,JURNAL!E1025,"")</f>
        <v/>
      </c>
      <c r="E1027" s="15" t="str">
        <f>IF(F1027-G1027&lt;&gt;0,JURNAL!F1025,"")</f>
        <v/>
      </c>
      <c r="F1027" s="16">
        <f>IF(JURNAL!G1025=$D$8,JURNAL!I1025,0)</f>
        <v>0</v>
      </c>
      <c r="G1027" s="16">
        <f>IF(JURNAL!J1025=$D$8,JURNAL!L1025,0)</f>
        <v>0</v>
      </c>
      <c r="H1027" s="16">
        <f t="shared" si="17"/>
        <v>0</v>
      </c>
      <c r="I1027" s="221"/>
    </row>
    <row r="1028" spans="2:9" s="218" customFormat="1" ht="11.25" hidden="1" customHeight="1" x14ac:dyDescent="0.2">
      <c r="B1028" s="220"/>
      <c r="C1028" s="216" t="str">
        <f>IF(F1028-G1028&lt;&gt;0,JURNAL!C1026,"")</f>
        <v/>
      </c>
      <c r="D1028" s="217" t="str">
        <f>IF(F1028-G1028&lt;&gt;0,JURNAL!E1026,"")</f>
        <v/>
      </c>
      <c r="E1028" s="15" t="str">
        <f>IF(F1028-G1028&lt;&gt;0,JURNAL!F1026,"")</f>
        <v/>
      </c>
      <c r="F1028" s="16">
        <f>IF(JURNAL!G1026=$D$8,JURNAL!I1026,0)</f>
        <v>0</v>
      </c>
      <c r="G1028" s="16">
        <f>IF(JURNAL!J1026=$D$8,JURNAL!L1026,0)</f>
        <v>0</v>
      </c>
      <c r="H1028" s="16">
        <f t="shared" si="17"/>
        <v>0</v>
      </c>
      <c r="I1028" s="221"/>
    </row>
    <row r="1029" spans="2:9" s="218" customFormat="1" ht="11.25" hidden="1" customHeight="1" x14ac:dyDescent="0.2">
      <c r="B1029" s="220"/>
      <c r="C1029" s="216" t="str">
        <f>IF(F1029-G1029&lt;&gt;0,JURNAL!C1027,"")</f>
        <v/>
      </c>
      <c r="D1029" s="217" t="str">
        <f>IF(F1029-G1029&lt;&gt;0,JURNAL!E1027,"")</f>
        <v/>
      </c>
      <c r="E1029" s="15" t="str">
        <f>IF(F1029-G1029&lt;&gt;0,JURNAL!F1027,"")</f>
        <v/>
      </c>
      <c r="F1029" s="16">
        <f>IF(JURNAL!G1027=$D$8,JURNAL!I1027,0)</f>
        <v>0</v>
      </c>
      <c r="G1029" s="16">
        <f>IF(JURNAL!J1027=$D$8,JURNAL!L1027,0)</f>
        <v>0</v>
      </c>
      <c r="H1029" s="16">
        <f t="shared" si="17"/>
        <v>0</v>
      </c>
      <c r="I1029" s="221"/>
    </row>
    <row r="1030" spans="2:9" s="218" customFormat="1" ht="11.25" hidden="1" customHeight="1" x14ac:dyDescent="0.2">
      <c r="B1030" s="220"/>
      <c r="C1030" s="216" t="str">
        <f>IF(F1030-G1030&lt;&gt;0,JURNAL!C1028,"")</f>
        <v/>
      </c>
      <c r="D1030" s="217" t="str">
        <f>IF(F1030-G1030&lt;&gt;0,JURNAL!E1028,"")</f>
        <v/>
      </c>
      <c r="E1030" s="15" t="str">
        <f>IF(F1030-G1030&lt;&gt;0,JURNAL!F1028,"")</f>
        <v/>
      </c>
      <c r="F1030" s="16">
        <f>IF(JURNAL!G1028=$D$8,JURNAL!I1028,0)</f>
        <v>0</v>
      </c>
      <c r="G1030" s="16">
        <f>IF(JURNAL!J1028=$D$8,JURNAL!L1028,0)</f>
        <v>0</v>
      </c>
      <c r="H1030" s="16">
        <f t="shared" si="17"/>
        <v>0</v>
      </c>
      <c r="I1030" s="221"/>
    </row>
    <row r="1031" spans="2:9" s="218" customFormat="1" ht="11.25" hidden="1" customHeight="1" x14ac:dyDescent="0.2">
      <c r="B1031" s="220"/>
      <c r="C1031" s="216" t="str">
        <f>IF(F1031-G1031&lt;&gt;0,JURNAL!C1029,"")</f>
        <v/>
      </c>
      <c r="D1031" s="217" t="str">
        <f>IF(F1031-G1031&lt;&gt;0,JURNAL!E1029,"")</f>
        <v/>
      </c>
      <c r="E1031" s="15" t="str">
        <f>IF(F1031-G1031&lt;&gt;0,JURNAL!F1029,"")</f>
        <v/>
      </c>
      <c r="F1031" s="16">
        <f>IF(JURNAL!G1029=$D$8,JURNAL!I1029,0)</f>
        <v>0</v>
      </c>
      <c r="G1031" s="16">
        <f>IF(JURNAL!J1029=$D$8,JURNAL!L1029,0)</f>
        <v>0</v>
      </c>
      <c r="H1031" s="16">
        <f t="shared" si="17"/>
        <v>0</v>
      </c>
      <c r="I1031" s="221"/>
    </row>
    <row r="1032" spans="2:9" s="218" customFormat="1" ht="11.25" hidden="1" customHeight="1" x14ac:dyDescent="0.2">
      <c r="B1032" s="220"/>
      <c r="C1032" s="216" t="str">
        <f>IF(F1032-G1032&lt;&gt;0,JURNAL!C1030,"")</f>
        <v/>
      </c>
      <c r="D1032" s="217" t="str">
        <f>IF(F1032-G1032&lt;&gt;0,JURNAL!E1030,"")</f>
        <v/>
      </c>
      <c r="E1032" s="15" t="str">
        <f>IF(F1032-G1032&lt;&gt;0,JURNAL!F1030,"")</f>
        <v/>
      </c>
      <c r="F1032" s="16">
        <f>IF(JURNAL!G1030=$D$8,JURNAL!I1030,0)</f>
        <v>0</v>
      </c>
      <c r="G1032" s="16">
        <f>IF(JURNAL!J1030=$D$8,JURNAL!L1030,0)</f>
        <v>0</v>
      </c>
      <c r="H1032" s="16">
        <f t="shared" si="17"/>
        <v>0</v>
      </c>
      <c r="I1032" s="221"/>
    </row>
    <row r="1033" spans="2:9" s="218" customFormat="1" ht="11.25" hidden="1" customHeight="1" x14ac:dyDescent="0.2">
      <c r="B1033" s="220"/>
      <c r="C1033" s="216" t="str">
        <f>IF(F1033-G1033&lt;&gt;0,JURNAL!C1031,"")</f>
        <v/>
      </c>
      <c r="D1033" s="217" t="str">
        <f>IF(F1033-G1033&lt;&gt;0,JURNAL!E1031,"")</f>
        <v/>
      </c>
      <c r="E1033" s="15" t="str">
        <f>IF(F1033-G1033&lt;&gt;0,JURNAL!F1031,"")</f>
        <v/>
      </c>
      <c r="F1033" s="16">
        <f>IF(JURNAL!G1031=$D$8,JURNAL!I1031,0)</f>
        <v>0</v>
      </c>
      <c r="G1033" s="16">
        <f>IF(JURNAL!J1031=$D$8,JURNAL!L1031,0)</f>
        <v>0</v>
      </c>
      <c r="H1033" s="16">
        <f t="shared" si="17"/>
        <v>0</v>
      </c>
      <c r="I1033" s="221"/>
    </row>
    <row r="1034" spans="2:9" s="218" customFormat="1" ht="11.25" hidden="1" customHeight="1" x14ac:dyDescent="0.2">
      <c r="B1034" s="220"/>
      <c r="C1034" s="216" t="str">
        <f>IF(F1034-G1034&lt;&gt;0,JURNAL!C1032,"")</f>
        <v/>
      </c>
      <c r="D1034" s="217" t="str">
        <f>IF(F1034-G1034&lt;&gt;0,JURNAL!E1032,"")</f>
        <v/>
      </c>
      <c r="E1034" s="15" t="str">
        <f>IF(F1034-G1034&lt;&gt;0,JURNAL!F1032,"")</f>
        <v/>
      </c>
      <c r="F1034" s="16">
        <f>IF(JURNAL!G1032=$D$8,JURNAL!I1032,0)</f>
        <v>0</v>
      </c>
      <c r="G1034" s="16">
        <f>IF(JURNAL!J1032=$D$8,JURNAL!L1032,0)</f>
        <v>0</v>
      </c>
      <c r="H1034" s="16">
        <f t="shared" si="17"/>
        <v>0</v>
      </c>
      <c r="I1034" s="221"/>
    </row>
    <row r="1035" spans="2:9" s="218" customFormat="1" ht="11.25" hidden="1" customHeight="1" x14ac:dyDescent="0.2">
      <c r="B1035" s="220"/>
      <c r="C1035" s="216" t="str">
        <f>IF(F1035-G1035&lt;&gt;0,JURNAL!C1033,"")</f>
        <v/>
      </c>
      <c r="D1035" s="217" t="str">
        <f>IF(F1035-G1035&lt;&gt;0,JURNAL!E1033,"")</f>
        <v/>
      </c>
      <c r="E1035" s="15" t="str">
        <f>IF(F1035-G1035&lt;&gt;0,JURNAL!F1033,"")</f>
        <v/>
      </c>
      <c r="F1035" s="16">
        <f>IF(JURNAL!G1033=$D$8,JURNAL!I1033,0)</f>
        <v>0</v>
      </c>
      <c r="G1035" s="16">
        <f>IF(JURNAL!J1033=$D$8,JURNAL!L1033,0)</f>
        <v>0</v>
      </c>
      <c r="H1035" s="16">
        <f t="shared" si="17"/>
        <v>0</v>
      </c>
      <c r="I1035" s="221"/>
    </row>
    <row r="1036" spans="2:9" s="218" customFormat="1" ht="11.25" hidden="1" customHeight="1" x14ac:dyDescent="0.2">
      <c r="B1036" s="220"/>
      <c r="C1036" s="216" t="str">
        <f>IF(F1036-G1036&lt;&gt;0,JURNAL!C1034,"")</f>
        <v/>
      </c>
      <c r="D1036" s="217" t="str">
        <f>IF(F1036-G1036&lt;&gt;0,JURNAL!E1034,"")</f>
        <v/>
      </c>
      <c r="E1036" s="15" t="str">
        <f>IF(F1036-G1036&lt;&gt;0,JURNAL!F1034,"")</f>
        <v/>
      </c>
      <c r="F1036" s="16">
        <f>IF(JURNAL!G1034=$D$8,JURNAL!I1034,0)</f>
        <v>0</v>
      </c>
      <c r="G1036" s="16">
        <f>IF(JURNAL!J1034=$D$8,JURNAL!L1034,0)</f>
        <v>0</v>
      </c>
      <c r="H1036" s="16">
        <f t="shared" si="17"/>
        <v>0</v>
      </c>
      <c r="I1036" s="221"/>
    </row>
    <row r="1037" spans="2:9" s="218" customFormat="1" ht="11.25" hidden="1" customHeight="1" x14ac:dyDescent="0.2">
      <c r="B1037" s="220"/>
      <c r="C1037" s="216" t="str">
        <f>IF(F1037-G1037&lt;&gt;0,JURNAL!C1035,"")</f>
        <v/>
      </c>
      <c r="D1037" s="217" t="str">
        <f>IF(F1037-G1037&lt;&gt;0,JURNAL!E1035,"")</f>
        <v/>
      </c>
      <c r="E1037" s="15" t="str">
        <f>IF(F1037-G1037&lt;&gt;0,JURNAL!F1035,"")</f>
        <v/>
      </c>
      <c r="F1037" s="16">
        <f>IF(JURNAL!G1035=$D$8,JURNAL!I1035,0)</f>
        <v>0</v>
      </c>
      <c r="G1037" s="16">
        <f>IF(JURNAL!J1035=$D$8,JURNAL!L1035,0)</f>
        <v>0</v>
      </c>
      <c r="H1037" s="16">
        <f t="shared" si="17"/>
        <v>0</v>
      </c>
      <c r="I1037" s="221"/>
    </row>
    <row r="1038" spans="2:9" s="218" customFormat="1" ht="11.25" hidden="1" customHeight="1" x14ac:dyDescent="0.2">
      <c r="B1038" s="220"/>
      <c r="C1038" s="216" t="str">
        <f>IF(F1038-G1038&lt;&gt;0,JURNAL!C1036,"")</f>
        <v/>
      </c>
      <c r="D1038" s="217" t="str">
        <f>IF(F1038-G1038&lt;&gt;0,JURNAL!E1036,"")</f>
        <v/>
      </c>
      <c r="E1038" s="15" t="str">
        <f>IF(F1038-G1038&lt;&gt;0,JURNAL!F1036,"")</f>
        <v/>
      </c>
      <c r="F1038" s="16">
        <f>IF(JURNAL!G1036=$D$8,JURNAL!I1036,0)</f>
        <v>0</v>
      </c>
      <c r="G1038" s="16">
        <f>IF(JURNAL!J1036=$D$8,JURNAL!L1036,0)</f>
        <v>0</v>
      </c>
      <c r="H1038" s="16">
        <f t="shared" si="17"/>
        <v>0</v>
      </c>
      <c r="I1038" s="221"/>
    </row>
    <row r="1039" spans="2:9" s="218" customFormat="1" ht="11.25" hidden="1" customHeight="1" x14ac:dyDescent="0.2">
      <c r="B1039" s="220"/>
      <c r="C1039" s="216" t="str">
        <f>IF(F1039-G1039&lt;&gt;0,JURNAL!C1037,"")</f>
        <v/>
      </c>
      <c r="D1039" s="217" t="str">
        <f>IF(F1039-G1039&lt;&gt;0,JURNAL!E1037,"")</f>
        <v/>
      </c>
      <c r="E1039" s="15" t="str">
        <f>IF(F1039-G1039&lt;&gt;0,JURNAL!F1037,"")</f>
        <v/>
      </c>
      <c r="F1039" s="16">
        <f>IF(JURNAL!G1037=$D$8,JURNAL!I1037,0)</f>
        <v>0</v>
      </c>
      <c r="G1039" s="16">
        <f>IF(JURNAL!J1037=$D$8,JURNAL!L1037,0)</f>
        <v>0</v>
      </c>
      <c r="H1039" s="16">
        <f t="shared" si="17"/>
        <v>0</v>
      </c>
      <c r="I1039" s="221"/>
    </row>
    <row r="1040" spans="2:9" s="218" customFormat="1" ht="11.25" hidden="1" customHeight="1" x14ac:dyDescent="0.2">
      <c r="B1040" s="220"/>
      <c r="C1040" s="216" t="str">
        <f>IF(F1040-G1040&lt;&gt;0,JURNAL!C1038,"")</f>
        <v/>
      </c>
      <c r="D1040" s="217" t="str">
        <f>IF(F1040-G1040&lt;&gt;0,JURNAL!E1038,"")</f>
        <v/>
      </c>
      <c r="E1040" s="15" t="str">
        <f>IF(F1040-G1040&lt;&gt;0,JURNAL!F1038,"")</f>
        <v/>
      </c>
      <c r="F1040" s="16">
        <f>IF(JURNAL!G1038=$D$8,JURNAL!I1038,0)</f>
        <v>0</v>
      </c>
      <c r="G1040" s="16">
        <f>IF(JURNAL!J1038=$D$8,JURNAL!L1038,0)</f>
        <v>0</v>
      </c>
      <c r="H1040" s="16">
        <f t="shared" si="17"/>
        <v>0</v>
      </c>
      <c r="I1040" s="221"/>
    </row>
    <row r="1041" spans="2:9" s="218" customFormat="1" ht="11.25" hidden="1" customHeight="1" x14ac:dyDescent="0.2">
      <c r="B1041" s="220"/>
      <c r="C1041" s="216" t="str">
        <f>IF(F1041-G1041&lt;&gt;0,JURNAL!C1039,"")</f>
        <v/>
      </c>
      <c r="D1041" s="217" t="str">
        <f>IF(F1041-G1041&lt;&gt;0,JURNAL!E1039,"")</f>
        <v/>
      </c>
      <c r="E1041" s="15" t="str">
        <f>IF(F1041-G1041&lt;&gt;0,JURNAL!F1039,"")</f>
        <v/>
      </c>
      <c r="F1041" s="16">
        <f>IF(JURNAL!G1039=$D$8,JURNAL!I1039,0)</f>
        <v>0</v>
      </c>
      <c r="G1041" s="16">
        <f>IF(JURNAL!J1039=$D$8,JURNAL!L1039,0)</f>
        <v>0</v>
      </c>
      <c r="H1041" s="16">
        <f t="shared" si="17"/>
        <v>0</v>
      </c>
      <c r="I1041" s="221"/>
    </row>
    <row r="1042" spans="2:9" s="218" customFormat="1" ht="11.25" hidden="1" customHeight="1" x14ac:dyDescent="0.2">
      <c r="B1042" s="220"/>
      <c r="C1042" s="216" t="str">
        <f>IF(F1042-G1042&lt;&gt;0,JURNAL!C1040,"")</f>
        <v/>
      </c>
      <c r="D1042" s="217" t="str">
        <f>IF(F1042-G1042&lt;&gt;0,JURNAL!E1040,"")</f>
        <v/>
      </c>
      <c r="E1042" s="15" t="str">
        <f>IF(F1042-G1042&lt;&gt;0,JURNAL!F1040,"")</f>
        <v/>
      </c>
      <c r="F1042" s="16">
        <f>IF(JURNAL!G1040=$D$8,JURNAL!I1040,0)</f>
        <v>0</v>
      </c>
      <c r="G1042" s="16">
        <f>IF(JURNAL!J1040=$D$8,JURNAL!L1040,0)</f>
        <v>0</v>
      </c>
      <c r="H1042" s="16">
        <f t="shared" si="17"/>
        <v>0</v>
      </c>
      <c r="I1042" s="221"/>
    </row>
    <row r="1043" spans="2:9" s="218" customFormat="1" ht="11.25" hidden="1" customHeight="1" x14ac:dyDescent="0.2">
      <c r="B1043" s="220"/>
      <c r="C1043" s="216" t="str">
        <f>IF(F1043-G1043&lt;&gt;0,JURNAL!C1041,"")</f>
        <v/>
      </c>
      <c r="D1043" s="217" t="str">
        <f>IF(F1043-G1043&lt;&gt;0,JURNAL!E1041,"")</f>
        <v/>
      </c>
      <c r="E1043" s="15" t="str">
        <f>IF(F1043-G1043&lt;&gt;0,JURNAL!F1041,"")</f>
        <v/>
      </c>
      <c r="F1043" s="16">
        <f>IF(JURNAL!G1041=$D$8,JURNAL!I1041,0)</f>
        <v>0</v>
      </c>
      <c r="G1043" s="16">
        <f>IF(JURNAL!J1041=$D$8,JURNAL!L1041,0)</f>
        <v>0</v>
      </c>
      <c r="H1043" s="16">
        <f t="shared" si="17"/>
        <v>0</v>
      </c>
      <c r="I1043" s="221"/>
    </row>
    <row r="1044" spans="2:9" s="218" customFormat="1" ht="11.25" hidden="1" customHeight="1" x14ac:dyDescent="0.2">
      <c r="B1044" s="220"/>
      <c r="C1044" s="216" t="str">
        <f>IF(F1044-G1044&lt;&gt;0,JURNAL!C1042,"")</f>
        <v/>
      </c>
      <c r="D1044" s="217" t="str">
        <f>IF(F1044-G1044&lt;&gt;0,JURNAL!E1042,"")</f>
        <v/>
      </c>
      <c r="E1044" s="15" t="str">
        <f>IF(F1044-G1044&lt;&gt;0,JURNAL!F1042,"")</f>
        <v/>
      </c>
      <c r="F1044" s="16">
        <f>IF(JURNAL!G1042=$D$8,JURNAL!I1042,0)</f>
        <v>0</v>
      </c>
      <c r="G1044" s="16">
        <f>IF(JURNAL!J1042=$D$8,JURNAL!L1042,0)</f>
        <v>0</v>
      </c>
      <c r="H1044" s="16">
        <f t="shared" si="17"/>
        <v>0</v>
      </c>
      <c r="I1044" s="221"/>
    </row>
    <row r="1045" spans="2:9" s="218" customFormat="1" ht="11.25" hidden="1" customHeight="1" x14ac:dyDescent="0.2">
      <c r="B1045" s="220"/>
      <c r="C1045" s="216" t="str">
        <f>IF(F1045-G1045&lt;&gt;0,JURNAL!C1043,"")</f>
        <v/>
      </c>
      <c r="D1045" s="217" t="str">
        <f>IF(F1045-G1045&lt;&gt;0,JURNAL!E1043,"")</f>
        <v/>
      </c>
      <c r="E1045" s="15" t="str">
        <f>IF(F1045-G1045&lt;&gt;0,JURNAL!F1043,"")</f>
        <v/>
      </c>
      <c r="F1045" s="16">
        <f>IF(JURNAL!G1043=$D$8,JURNAL!I1043,0)</f>
        <v>0</v>
      </c>
      <c r="G1045" s="16">
        <f>IF(JURNAL!J1043=$D$8,JURNAL!L1043,0)</f>
        <v>0</v>
      </c>
      <c r="H1045" s="16">
        <f t="shared" si="17"/>
        <v>0</v>
      </c>
      <c r="I1045" s="221"/>
    </row>
    <row r="1046" spans="2:9" s="218" customFormat="1" ht="11.25" hidden="1" customHeight="1" x14ac:dyDescent="0.2">
      <c r="B1046" s="220"/>
      <c r="C1046" s="216" t="str">
        <f>IF(F1046-G1046&lt;&gt;0,JURNAL!C1044,"")</f>
        <v/>
      </c>
      <c r="D1046" s="217" t="str">
        <f>IF(F1046-G1046&lt;&gt;0,JURNAL!E1044,"")</f>
        <v/>
      </c>
      <c r="E1046" s="15" t="str">
        <f>IF(F1046-G1046&lt;&gt;0,JURNAL!F1044,"")</f>
        <v/>
      </c>
      <c r="F1046" s="16">
        <f>IF(JURNAL!G1044=$D$8,JURNAL!I1044,0)</f>
        <v>0</v>
      </c>
      <c r="G1046" s="16">
        <f>IF(JURNAL!J1044=$D$8,JURNAL!L1044,0)</f>
        <v>0</v>
      </c>
      <c r="H1046" s="16">
        <f t="shared" si="17"/>
        <v>0</v>
      </c>
      <c r="I1046" s="221"/>
    </row>
    <row r="1047" spans="2:9" s="218" customFormat="1" ht="11.25" hidden="1" customHeight="1" x14ac:dyDescent="0.2">
      <c r="B1047" s="220"/>
      <c r="C1047" s="216" t="str">
        <f>IF(F1047-G1047&lt;&gt;0,JURNAL!C1045,"")</f>
        <v/>
      </c>
      <c r="D1047" s="217" t="str">
        <f>IF(F1047-G1047&lt;&gt;0,JURNAL!E1045,"")</f>
        <v/>
      </c>
      <c r="E1047" s="15" t="str">
        <f>IF(F1047-G1047&lt;&gt;0,JURNAL!F1045,"")</f>
        <v/>
      </c>
      <c r="F1047" s="16">
        <f>IF(JURNAL!G1045=$D$8,JURNAL!I1045,0)</f>
        <v>0</v>
      </c>
      <c r="G1047" s="16">
        <f>IF(JURNAL!J1045=$D$8,JURNAL!L1045,0)</f>
        <v>0</v>
      </c>
      <c r="H1047" s="16">
        <f t="shared" si="17"/>
        <v>0</v>
      </c>
      <c r="I1047" s="221"/>
    </row>
    <row r="1048" spans="2:9" s="218" customFormat="1" ht="11.25" hidden="1" customHeight="1" x14ac:dyDescent="0.2">
      <c r="B1048" s="220"/>
      <c r="C1048" s="216" t="str">
        <f>IF(F1048-G1048&lt;&gt;0,JURNAL!C1046,"")</f>
        <v/>
      </c>
      <c r="D1048" s="217" t="str">
        <f>IF(F1048-G1048&lt;&gt;0,JURNAL!E1046,"")</f>
        <v/>
      </c>
      <c r="E1048" s="15" t="str">
        <f>IF(F1048-G1048&lt;&gt;0,JURNAL!F1046,"")</f>
        <v/>
      </c>
      <c r="F1048" s="16">
        <f>IF(JURNAL!G1046=$D$8,JURNAL!I1046,0)</f>
        <v>0</v>
      </c>
      <c r="G1048" s="16">
        <f>IF(JURNAL!J1046=$D$8,JURNAL!L1046,0)</f>
        <v>0</v>
      </c>
      <c r="H1048" s="16">
        <f t="shared" si="17"/>
        <v>0</v>
      </c>
      <c r="I1048" s="221"/>
    </row>
    <row r="1049" spans="2:9" s="218" customFormat="1" ht="11.25" hidden="1" customHeight="1" x14ac:dyDescent="0.2">
      <c r="B1049" s="220"/>
      <c r="C1049" s="216" t="str">
        <f>IF(F1049-G1049&lt;&gt;0,JURNAL!C1047,"")</f>
        <v/>
      </c>
      <c r="D1049" s="217" t="str">
        <f>IF(F1049-G1049&lt;&gt;0,JURNAL!E1047,"")</f>
        <v/>
      </c>
      <c r="E1049" s="15" t="str">
        <f>IF(F1049-G1049&lt;&gt;0,JURNAL!F1047,"")</f>
        <v/>
      </c>
      <c r="F1049" s="16">
        <f>IF(JURNAL!G1047=$D$8,JURNAL!I1047,0)</f>
        <v>0</v>
      </c>
      <c r="G1049" s="16">
        <f>IF(JURNAL!J1047=$D$8,JURNAL!L1047,0)</f>
        <v>0</v>
      </c>
      <c r="H1049" s="16">
        <f t="shared" ref="H1049:H1112" si="18">IF(OR(LEFT($D$8,1)="1",LEFT($D$8,1)="5"),(H1048+F1049-G1049),(H1048+G1049-F1049))</f>
        <v>0</v>
      </c>
      <c r="I1049" s="221"/>
    </row>
    <row r="1050" spans="2:9" s="218" customFormat="1" ht="11.25" hidden="1" customHeight="1" x14ac:dyDescent="0.2">
      <c r="B1050" s="220"/>
      <c r="C1050" s="216" t="str">
        <f>IF(F1050-G1050&lt;&gt;0,JURNAL!C1048,"")</f>
        <v/>
      </c>
      <c r="D1050" s="217" t="str">
        <f>IF(F1050-G1050&lt;&gt;0,JURNAL!E1048,"")</f>
        <v/>
      </c>
      <c r="E1050" s="15" t="str">
        <f>IF(F1050-G1050&lt;&gt;0,JURNAL!F1048,"")</f>
        <v/>
      </c>
      <c r="F1050" s="16">
        <f>IF(JURNAL!G1048=$D$8,JURNAL!I1048,0)</f>
        <v>0</v>
      </c>
      <c r="G1050" s="16">
        <f>IF(JURNAL!J1048=$D$8,JURNAL!L1048,0)</f>
        <v>0</v>
      </c>
      <c r="H1050" s="16">
        <f t="shared" si="18"/>
        <v>0</v>
      </c>
      <c r="I1050" s="221"/>
    </row>
    <row r="1051" spans="2:9" s="218" customFormat="1" ht="11.25" hidden="1" customHeight="1" x14ac:dyDescent="0.2">
      <c r="B1051" s="220"/>
      <c r="C1051" s="216" t="str">
        <f>IF(F1051-G1051&lt;&gt;0,JURNAL!C1049,"")</f>
        <v/>
      </c>
      <c r="D1051" s="217" t="str">
        <f>IF(F1051-G1051&lt;&gt;0,JURNAL!E1049,"")</f>
        <v/>
      </c>
      <c r="E1051" s="15" t="str">
        <f>IF(F1051-G1051&lt;&gt;0,JURNAL!F1049,"")</f>
        <v/>
      </c>
      <c r="F1051" s="16">
        <f>IF(JURNAL!G1049=$D$8,JURNAL!I1049,0)</f>
        <v>0</v>
      </c>
      <c r="G1051" s="16">
        <f>IF(JURNAL!J1049=$D$8,JURNAL!L1049,0)</f>
        <v>0</v>
      </c>
      <c r="H1051" s="16">
        <f t="shared" si="18"/>
        <v>0</v>
      </c>
      <c r="I1051" s="221"/>
    </row>
    <row r="1052" spans="2:9" s="218" customFormat="1" ht="11.25" hidden="1" customHeight="1" x14ac:dyDescent="0.2">
      <c r="B1052" s="220"/>
      <c r="C1052" s="216" t="str">
        <f>IF(F1052-G1052&lt;&gt;0,JURNAL!C1050,"")</f>
        <v/>
      </c>
      <c r="D1052" s="217" t="str">
        <f>IF(F1052-G1052&lt;&gt;0,JURNAL!E1050,"")</f>
        <v/>
      </c>
      <c r="E1052" s="15" t="str">
        <f>IF(F1052-G1052&lt;&gt;0,JURNAL!F1050,"")</f>
        <v/>
      </c>
      <c r="F1052" s="16">
        <f>IF(JURNAL!G1050=$D$8,JURNAL!I1050,0)</f>
        <v>0</v>
      </c>
      <c r="G1052" s="16">
        <f>IF(JURNAL!J1050=$D$8,JURNAL!L1050,0)</f>
        <v>0</v>
      </c>
      <c r="H1052" s="16">
        <f t="shared" si="18"/>
        <v>0</v>
      </c>
      <c r="I1052" s="221"/>
    </row>
    <row r="1053" spans="2:9" s="218" customFormat="1" ht="11.25" hidden="1" customHeight="1" x14ac:dyDescent="0.2">
      <c r="B1053" s="220"/>
      <c r="C1053" s="216" t="str">
        <f>IF(F1053-G1053&lt;&gt;0,JURNAL!C1051,"")</f>
        <v/>
      </c>
      <c r="D1053" s="217" t="str">
        <f>IF(F1053-G1053&lt;&gt;0,JURNAL!E1051,"")</f>
        <v/>
      </c>
      <c r="E1053" s="15" t="str">
        <f>IF(F1053-G1053&lt;&gt;0,JURNAL!F1051,"")</f>
        <v/>
      </c>
      <c r="F1053" s="16">
        <f>IF(JURNAL!G1051=$D$8,JURNAL!I1051,0)</f>
        <v>0</v>
      </c>
      <c r="G1053" s="16">
        <f>IF(JURNAL!J1051=$D$8,JURNAL!L1051,0)</f>
        <v>0</v>
      </c>
      <c r="H1053" s="16">
        <f t="shared" si="18"/>
        <v>0</v>
      </c>
      <c r="I1053" s="221"/>
    </row>
    <row r="1054" spans="2:9" s="218" customFormat="1" ht="11.25" hidden="1" customHeight="1" x14ac:dyDescent="0.2">
      <c r="B1054" s="220"/>
      <c r="C1054" s="216" t="str">
        <f>IF(F1054-G1054&lt;&gt;0,JURNAL!C1052,"")</f>
        <v/>
      </c>
      <c r="D1054" s="217" t="str">
        <f>IF(F1054-G1054&lt;&gt;0,JURNAL!E1052,"")</f>
        <v/>
      </c>
      <c r="E1054" s="15" t="str">
        <f>IF(F1054-G1054&lt;&gt;0,JURNAL!F1052,"")</f>
        <v/>
      </c>
      <c r="F1054" s="16">
        <f>IF(JURNAL!G1052=$D$8,JURNAL!I1052,0)</f>
        <v>0</v>
      </c>
      <c r="G1054" s="16">
        <f>IF(JURNAL!J1052=$D$8,JURNAL!L1052,0)</f>
        <v>0</v>
      </c>
      <c r="H1054" s="16">
        <f t="shared" si="18"/>
        <v>0</v>
      </c>
      <c r="I1054" s="221"/>
    </row>
    <row r="1055" spans="2:9" s="218" customFormat="1" ht="11.25" hidden="1" customHeight="1" x14ac:dyDescent="0.2">
      <c r="B1055" s="220"/>
      <c r="C1055" s="216" t="str">
        <f>IF(F1055-G1055&lt;&gt;0,JURNAL!C1053,"")</f>
        <v/>
      </c>
      <c r="D1055" s="217" t="str">
        <f>IF(F1055-G1055&lt;&gt;0,JURNAL!E1053,"")</f>
        <v/>
      </c>
      <c r="E1055" s="15" t="str">
        <f>IF(F1055-G1055&lt;&gt;0,JURNAL!F1053,"")</f>
        <v/>
      </c>
      <c r="F1055" s="16">
        <f>IF(JURNAL!G1053=$D$8,JURNAL!I1053,0)</f>
        <v>0</v>
      </c>
      <c r="G1055" s="16">
        <f>IF(JURNAL!J1053=$D$8,JURNAL!L1053,0)</f>
        <v>0</v>
      </c>
      <c r="H1055" s="16">
        <f t="shared" si="18"/>
        <v>0</v>
      </c>
      <c r="I1055" s="221"/>
    </row>
    <row r="1056" spans="2:9" s="218" customFormat="1" ht="11.25" hidden="1" customHeight="1" x14ac:dyDescent="0.2">
      <c r="B1056" s="220"/>
      <c r="C1056" s="216" t="str">
        <f>IF(F1056-G1056&lt;&gt;0,JURNAL!C1054,"")</f>
        <v/>
      </c>
      <c r="D1056" s="217" t="str">
        <f>IF(F1056-G1056&lt;&gt;0,JURNAL!E1054,"")</f>
        <v/>
      </c>
      <c r="E1056" s="15" t="str">
        <f>IF(F1056-G1056&lt;&gt;0,JURNAL!F1054,"")</f>
        <v/>
      </c>
      <c r="F1056" s="16">
        <f>IF(JURNAL!G1054=$D$8,JURNAL!I1054,0)</f>
        <v>0</v>
      </c>
      <c r="G1056" s="16">
        <f>IF(JURNAL!J1054=$D$8,JURNAL!L1054,0)</f>
        <v>0</v>
      </c>
      <c r="H1056" s="16">
        <f t="shared" si="18"/>
        <v>0</v>
      </c>
      <c r="I1056" s="221"/>
    </row>
    <row r="1057" spans="2:9" s="218" customFormat="1" ht="11.25" hidden="1" customHeight="1" x14ac:dyDescent="0.2">
      <c r="B1057" s="220"/>
      <c r="C1057" s="216" t="str">
        <f>IF(F1057-G1057&lt;&gt;0,JURNAL!C1055,"")</f>
        <v/>
      </c>
      <c r="D1057" s="217" t="str">
        <f>IF(F1057-G1057&lt;&gt;0,JURNAL!E1055,"")</f>
        <v/>
      </c>
      <c r="E1057" s="15" t="str">
        <f>IF(F1057-G1057&lt;&gt;0,JURNAL!F1055,"")</f>
        <v/>
      </c>
      <c r="F1057" s="16">
        <f>IF(JURNAL!G1055=$D$8,JURNAL!I1055,0)</f>
        <v>0</v>
      </c>
      <c r="G1057" s="16">
        <f>IF(JURNAL!J1055=$D$8,JURNAL!L1055,0)</f>
        <v>0</v>
      </c>
      <c r="H1057" s="16">
        <f t="shared" si="18"/>
        <v>0</v>
      </c>
      <c r="I1057" s="221"/>
    </row>
    <row r="1058" spans="2:9" s="218" customFormat="1" ht="11.25" hidden="1" customHeight="1" x14ac:dyDescent="0.2">
      <c r="B1058" s="220"/>
      <c r="C1058" s="216" t="str">
        <f>IF(F1058-G1058&lt;&gt;0,JURNAL!C1056,"")</f>
        <v/>
      </c>
      <c r="D1058" s="217" t="str">
        <f>IF(F1058-G1058&lt;&gt;0,JURNAL!E1056,"")</f>
        <v/>
      </c>
      <c r="E1058" s="15" t="str">
        <f>IF(F1058-G1058&lt;&gt;0,JURNAL!F1056,"")</f>
        <v/>
      </c>
      <c r="F1058" s="16">
        <f>IF(JURNAL!G1056=$D$8,JURNAL!I1056,0)</f>
        <v>0</v>
      </c>
      <c r="G1058" s="16">
        <f>IF(JURNAL!J1056=$D$8,JURNAL!L1056,0)</f>
        <v>0</v>
      </c>
      <c r="H1058" s="16">
        <f t="shared" si="18"/>
        <v>0</v>
      </c>
      <c r="I1058" s="221"/>
    </row>
    <row r="1059" spans="2:9" s="218" customFormat="1" ht="11.25" hidden="1" customHeight="1" x14ac:dyDescent="0.2">
      <c r="B1059" s="220"/>
      <c r="C1059" s="216" t="str">
        <f>IF(F1059-G1059&lt;&gt;0,JURNAL!C1057,"")</f>
        <v/>
      </c>
      <c r="D1059" s="217" t="str">
        <f>IF(F1059-G1059&lt;&gt;0,JURNAL!E1057,"")</f>
        <v/>
      </c>
      <c r="E1059" s="15" t="str">
        <f>IF(F1059-G1059&lt;&gt;0,JURNAL!F1057,"")</f>
        <v/>
      </c>
      <c r="F1059" s="16">
        <f>IF(JURNAL!G1057=$D$8,JURNAL!I1057,0)</f>
        <v>0</v>
      </c>
      <c r="G1059" s="16">
        <f>IF(JURNAL!J1057=$D$8,JURNAL!L1057,0)</f>
        <v>0</v>
      </c>
      <c r="H1059" s="16">
        <f t="shared" si="18"/>
        <v>0</v>
      </c>
      <c r="I1059" s="221"/>
    </row>
    <row r="1060" spans="2:9" s="218" customFormat="1" ht="11.25" hidden="1" customHeight="1" x14ac:dyDescent="0.2">
      <c r="B1060" s="220"/>
      <c r="C1060" s="216" t="str">
        <f>IF(F1060-G1060&lt;&gt;0,JURNAL!C1058,"")</f>
        <v/>
      </c>
      <c r="D1060" s="217" t="str">
        <f>IF(F1060-G1060&lt;&gt;0,JURNAL!E1058,"")</f>
        <v/>
      </c>
      <c r="E1060" s="15" t="str">
        <f>IF(F1060-G1060&lt;&gt;0,JURNAL!F1058,"")</f>
        <v/>
      </c>
      <c r="F1060" s="16">
        <f>IF(JURNAL!G1058=$D$8,JURNAL!I1058,0)</f>
        <v>0</v>
      </c>
      <c r="G1060" s="16">
        <f>IF(JURNAL!J1058=$D$8,JURNAL!L1058,0)</f>
        <v>0</v>
      </c>
      <c r="H1060" s="16">
        <f t="shared" si="18"/>
        <v>0</v>
      </c>
      <c r="I1060" s="221"/>
    </row>
    <row r="1061" spans="2:9" s="218" customFormat="1" ht="11.25" hidden="1" customHeight="1" x14ac:dyDescent="0.2">
      <c r="B1061" s="220"/>
      <c r="C1061" s="216" t="str">
        <f>IF(F1061-G1061&lt;&gt;0,JURNAL!C1059,"")</f>
        <v/>
      </c>
      <c r="D1061" s="217" t="str">
        <f>IF(F1061-G1061&lt;&gt;0,JURNAL!E1059,"")</f>
        <v/>
      </c>
      <c r="E1061" s="15" t="str">
        <f>IF(F1061-G1061&lt;&gt;0,JURNAL!F1059,"")</f>
        <v/>
      </c>
      <c r="F1061" s="16">
        <f>IF(JURNAL!G1059=$D$8,JURNAL!I1059,0)</f>
        <v>0</v>
      </c>
      <c r="G1061" s="16">
        <f>IF(JURNAL!J1059=$D$8,JURNAL!L1059,0)</f>
        <v>0</v>
      </c>
      <c r="H1061" s="16">
        <f t="shared" si="18"/>
        <v>0</v>
      </c>
      <c r="I1061" s="221"/>
    </row>
    <row r="1062" spans="2:9" s="218" customFormat="1" ht="11.25" hidden="1" customHeight="1" x14ac:dyDescent="0.2">
      <c r="B1062" s="220"/>
      <c r="C1062" s="216" t="str">
        <f>IF(F1062-G1062&lt;&gt;0,JURNAL!C1060,"")</f>
        <v/>
      </c>
      <c r="D1062" s="217" t="str">
        <f>IF(F1062-G1062&lt;&gt;0,JURNAL!E1060,"")</f>
        <v/>
      </c>
      <c r="E1062" s="15" t="str">
        <f>IF(F1062-G1062&lt;&gt;0,JURNAL!F1060,"")</f>
        <v/>
      </c>
      <c r="F1062" s="16">
        <f>IF(JURNAL!G1060=$D$8,JURNAL!I1060,0)</f>
        <v>0</v>
      </c>
      <c r="G1062" s="16">
        <f>IF(JURNAL!J1060=$D$8,JURNAL!L1060,0)</f>
        <v>0</v>
      </c>
      <c r="H1062" s="16">
        <f t="shared" si="18"/>
        <v>0</v>
      </c>
      <c r="I1062" s="221"/>
    </row>
    <row r="1063" spans="2:9" s="218" customFormat="1" ht="11.25" hidden="1" customHeight="1" x14ac:dyDescent="0.2">
      <c r="B1063" s="220"/>
      <c r="C1063" s="216" t="str">
        <f>IF(F1063-G1063&lt;&gt;0,JURNAL!C1061,"")</f>
        <v/>
      </c>
      <c r="D1063" s="217" t="str">
        <f>IF(F1063-G1063&lt;&gt;0,JURNAL!E1061,"")</f>
        <v/>
      </c>
      <c r="E1063" s="15" t="str">
        <f>IF(F1063-G1063&lt;&gt;0,JURNAL!F1061,"")</f>
        <v/>
      </c>
      <c r="F1063" s="16">
        <f>IF(JURNAL!G1061=$D$8,JURNAL!I1061,0)</f>
        <v>0</v>
      </c>
      <c r="G1063" s="16">
        <f>IF(JURNAL!J1061=$D$8,JURNAL!L1061,0)</f>
        <v>0</v>
      </c>
      <c r="H1063" s="16">
        <f t="shared" si="18"/>
        <v>0</v>
      </c>
      <c r="I1063" s="221"/>
    </row>
    <row r="1064" spans="2:9" s="218" customFormat="1" ht="11.25" hidden="1" customHeight="1" x14ac:dyDescent="0.2">
      <c r="B1064" s="220"/>
      <c r="C1064" s="216" t="str">
        <f>IF(F1064-G1064&lt;&gt;0,JURNAL!C1062,"")</f>
        <v/>
      </c>
      <c r="D1064" s="217" t="str">
        <f>IF(F1064-G1064&lt;&gt;0,JURNAL!E1062,"")</f>
        <v/>
      </c>
      <c r="E1064" s="15" t="str">
        <f>IF(F1064-G1064&lt;&gt;0,JURNAL!F1062,"")</f>
        <v/>
      </c>
      <c r="F1064" s="16">
        <f>IF(JURNAL!G1062=$D$8,JURNAL!I1062,0)</f>
        <v>0</v>
      </c>
      <c r="G1064" s="16">
        <f>IF(JURNAL!J1062=$D$8,JURNAL!L1062,0)</f>
        <v>0</v>
      </c>
      <c r="H1064" s="16">
        <f t="shared" si="18"/>
        <v>0</v>
      </c>
      <c r="I1064" s="221"/>
    </row>
    <row r="1065" spans="2:9" s="218" customFormat="1" ht="11.25" hidden="1" customHeight="1" x14ac:dyDescent="0.2">
      <c r="B1065" s="220"/>
      <c r="C1065" s="216" t="str">
        <f>IF(F1065-G1065&lt;&gt;0,JURNAL!C1063,"")</f>
        <v/>
      </c>
      <c r="D1065" s="217" t="str">
        <f>IF(F1065-G1065&lt;&gt;0,JURNAL!E1063,"")</f>
        <v/>
      </c>
      <c r="E1065" s="15" t="str">
        <f>IF(F1065-G1065&lt;&gt;0,JURNAL!F1063,"")</f>
        <v/>
      </c>
      <c r="F1065" s="16">
        <f>IF(JURNAL!G1063=$D$8,JURNAL!I1063,0)</f>
        <v>0</v>
      </c>
      <c r="G1065" s="16">
        <f>IF(JURNAL!J1063=$D$8,JURNAL!L1063,0)</f>
        <v>0</v>
      </c>
      <c r="H1065" s="16">
        <f t="shared" si="18"/>
        <v>0</v>
      </c>
      <c r="I1065" s="221"/>
    </row>
    <row r="1066" spans="2:9" s="218" customFormat="1" ht="11.25" hidden="1" customHeight="1" x14ac:dyDescent="0.2">
      <c r="B1066" s="220"/>
      <c r="C1066" s="216" t="str">
        <f>IF(F1066-G1066&lt;&gt;0,JURNAL!C1064,"")</f>
        <v/>
      </c>
      <c r="D1066" s="217" t="str">
        <f>IF(F1066-G1066&lt;&gt;0,JURNAL!E1064,"")</f>
        <v/>
      </c>
      <c r="E1066" s="15" t="str">
        <f>IF(F1066-G1066&lt;&gt;0,JURNAL!F1064,"")</f>
        <v/>
      </c>
      <c r="F1066" s="16">
        <f>IF(JURNAL!G1064=$D$8,JURNAL!I1064,0)</f>
        <v>0</v>
      </c>
      <c r="G1066" s="16">
        <f>IF(JURNAL!J1064=$D$8,JURNAL!L1064,0)</f>
        <v>0</v>
      </c>
      <c r="H1066" s="16">
        <f t="shared" si="18"/>
        <v>0</v>
      </c>
      <c r="I1066" s="221"/>
    </row>
    <row r="1067" spans="2:9" s="218" customFormat="1" ht="11.25" hidden="1" customHeight="1" x14ac:dyDescent="0.2">
      <c r="B1067" s="220"/>
      <c r="C1067" s="216" t="str">
        <f>IF(F1067-G1067&lt;&gt;0,JURNAL!C1065,"")</f>
        <v/>
      </c>
      <c r="D1067" s="217" t="str">
        <f>IF(F1067-G1067&lt;&gt;0,JURNAL!E1065,"")</f>
        <v/>
      </c>
      <c r="E1067" s="15" t="str">
        <f>IF(F1067-G1067&lt;&gt;0,JURNAL!F1065,"")</f>
        <v/>
      </c>
      <c r="F1067" s="16">
        <f>IF(JURNAL!G1065=$D$8,JURNAL!I1065,0)</f>
        <v>0</v>
      </c>
      <c r="G1067" s="16">
        <f>IF(JURNAL!J1065=$D$8,JURNAL!L1065,0)</f>
        <v>0</v>
      </c>
      <c r="H1067" s="16">
        <f t="shared" si="18"/>
        <v>0</v>
      </c>
      <c r="I1067" s="221"/>
    </row>
    <row r="1068" spans="2:9" s="218" customFormat="1" ht="11.25" hidden="1" customHeight="1" x14ac:dyDescent="0.2">
      <c r="B1068" s="220"/>
      <c r="C1068" s="216" t="str">
        <f>IF(F1068-G1068&lt;&gt;0,JURNAL!C1066,"")</f>
        <v/>
      </c>
      <c r="D1068" s="217" t="str">
        <f>IF(F1068-G1068&lt;&gt;0,JURNAL!E1066,"")</f>
        <v/>
      </c>
      <c r="E1068" s="15" t="str">
        <f>IF(F1068-G1068&lt;&gt;0,JURNAL!F1066,"")</f>
        <v/>
      </c>
      <c r="F1068" s="16">
        <f>IF(JURNAL!G1066=$D$8,JURNAL!I1066,0)</f>
        <v>0</v>
      </c>
      <c r="G1068" s="16">
        <f>IF(JURNAL!J1066=$D$8,JURNAL!L1066,0)</f>
        <v>0</v>
      </c>
      <c r="H1068" s="16">
        <f t="shared" si="18"/>
        <v>0</v>
      </c>
      <c r="I1068" s="221"/>
    </row>
    <row r="1069" spans="2:9" s="218" customFormat="1" ht="11.25" hidden="1" customHeight="1" x14ac:dyDescent="0.2">
      <c r="B1069" s="220"/>
      <c r="C1069" s="216" t="str">
        <f>IF(F1069-G1069&lt;&gt;0,JURNAL!C1067,"")</f>
        <v/>
      </c>
      <c r="D1069" s="217" t="str">
        <f>IF(F1069-G1069&lt;&gt;0,JURNAL!E1067,"")</f>
        <v/>
      </c>
      <c r="E1069" s="15" t="str">
        <f>IF(F1069-G1069&lt;&gt;0,JURNAL!F1067,"")</f>
        <v/>
      </c>
      <c r="F1069" s="16">
        <f>IF(JURNAL!G1067=$D$8,JURNAL!I1067,0)</f>
        <v>0</v>
      </c>
      <c r="G1069" s="16">
        <f>IF(JURNAL!J1067=$D$8,JURNAL!L1067,0)</f>
        <v>0</v>
      </c>
      <c r="H1069" s="16">
        <f t="shared" si="18"/>
        <v>0</v>
      </c>
      <c r="I1069" s="221"/>
    </row>
    <row r="1070" spans="2:9" s="218" customFormat="1" ht="11.25" hidden="1" customHeight="1" x14ac:dyDescent="0.2">
      <c r="B1070" s="220"/>
      <c r="C1070" s="216" t="str">
        <f>IF(F1070-G1070&lt;&gt;0,JURNAL!C1068,"")</f>
        <v/>
      </c>
      <c r="D1070" s="217" t="str">
        <f>IF(F1070-G1070&lt;&gt;0,JURNAL!E1068,"")</f>
        <v/>
      </c>
      <c r="E1070" s="15" t="str">
        <f>IF(F1070-G1070&lt;&gt;0,JURNAL!F1068,"")</f>
        <v/>
      </c>
      <c r="F1070" s="16">
        <f>IF(JURNAL!G1068=$D$8,JURNAL!I1068,0)</f>
        <v>0</v>
      </c>
      <c r="G1070" s="16">
        <f>IF(JURNAL!J1068=$D$8,JURNAL!L1068,0)</f>
        <v>0</v>
      </c>
      <c r="H1070" s="16">
        <f t="shared" si="18"/>
        <v>0</v>
      </c>
      <c r="I1070" s="221"/>
    </row>
    <row r="1071" spans="2:9" s="218" customFormat="1" ht="11.25" hidden="1" customHeight="1" x14ac:dyDescent="0.2">
      <c r="B1071" s="220"/>
      <c r="C1071" s="216" t="str">
        <f>IF(F1071-G1071&lt;&gt;0,JURNAL!C1069,"")</f>
        <v/>
      </c>
      <c r="D1071" s="217" t="str">
        <f>IF(F1071-G1071&lt;&gt;0,JURNAL!E1069,"")</f>
        <v/>
      </c>
      <c r="E1071" s="15" t="str">
        <f>IF(F1071-G1071&lt;&gt;0,JURNAL!F1069,"")</f>
        <v/>
      </c>
      <c r="F1071" s="16">
        <f>IF(JURNAL!G1069=$D$8,JURNAL!I1069,0)</f>
        <v>0</v>
      </c>
      <c r="G1071" s="16">
        <f>IF(JURNAL!J1069=$D$8,JURNAL!L1069,0)</f>
        <v>0</v>
      </c>
      <c r="H1071" s="16">
        <f t="shared" si="18"/>
        <v>0</v>
      </c>
      <c r="I1071" s="221"/>
    </row>
    <row r="1072" spans="2:9" s="218" customFormat="1" ht="11.25" hidden="1" customHeight="1" x14ac:dyDescent="0.2">
      <c r="B1072" s="220"/>
      <c r="C1072" s="216" t="str">
        <f>IF(F1072-G1072&lt;&gt;0,JURNAL!C1070,"")</f>
        <v/>
      </c>
      <c r="D1072" s="217" t="str">
        <f>IF(F1072-G1072&lt;&gt;0,JURNAL!E1070,"")</f>
        <v/>
      </c>
      <c r="E1072" s="15" t="str">
        <f>IF(F1072-G1072&lt;&gt;0,JURNAL!F1070,"")</f>
        <v/>
      </c>
      <c r="F1072" s="16">
        <f>IF(JURNAL!G1070=$D$8,JURNAL!I1070,0)</f>
        <v>0</v>
      </c>
      <c r="G1072" s="16">
        <f>IF(JURNAL!J1070=$D$8,JURNAL!L1070,0)</f>
        <v>0</v>
      </c>
      <c r="H1072" s="16">
        <f t="shared" si="18"/>
        <v>0</v>
      </c>
      <c r="I1072" s="221"/>
    </row>
    <row r="1073" spans="2:9" s="218" customFormat="1" ht="11.25" hidden="1" customHeight="1" x14ac:dyDescent="0.2">
      <c r="B1073" s="220"/>
      <c r="C1073" s="216" t="str">
        <f>IF(F1073-G1073&lt;&gt;0,JURNAL!C1071,"")</f>
        <v/>
      </c>
      <c r="D1073" s="217" t="str">
        <f>IF(F1073-G1073&lt;&gt;0,JURNAL!E1071,"")</f>
        <v/>
      </c>
      <c r="E1073" s="15" t="str">
        <f>IF(F1073-G1073&lt;&gt;0,JURNAL!F1071,"")</f>
        <v/>
      </c>
      <c r="F1073" s="16">
        <f>IF(JURNAL!G1071=$D$8,JURNAL!I1071,0)</f>
        <v>0</v>
      </c>
      <c r="G1073" s="16">
        <f>IF(JURNAL!J1071=$D$8,JURNAL!L1071,0)</f>
        <v>0</v>
      </c>
      <c r="H1073" s="16">
        <f t="shared" si="18"/>
        <v>0</v>
      </c>
      <c r="I1073" s="221"/>
    </row>
    <row r="1074" spans="2:9" s="218" customFormat="1" ht="11.25" hidden="1" customHeight="1" x14ac:dyDescent="0.2">
      <c r="B1074" s="220"/>
      <c r="C1074" s="216" t="str">
        <f>IF(F1074-G1074&lt;&gt;0,JURNAL!C1072,"")</f>
        <v/>
      </c>
      <c r="D1074" s="217" t="str">
        <f>IF(F1074-G1074&lt;&gt;0,JURNAL!E1072,"")</f>
        <v/>
      </c>
      <c r="E1074" s="15" t="str">
        <f>IF(F1074-G1074&lt;&gt;0,JURNAL!F1072,"")</f>
        <v/>
      </c>
      <c r="F1074" s="16">
        <f>IF(JURNAL!G1072=$D$8,JURNAL!I1072,0)</f>
        <v>0</v>
      </c>
      <c r="G1074" s="16">
        <f>IF(JURNAL!J1072=$D$8,JURNAL!L1072,0)</f>
        <v>0</v>
      </c>
      <c r="H1074" s="16">
        <f t="shared" si="18"/>
        <v>0</v>
      </c>
      <c r="I1074" s="221"/>
    </row>
    <row r="1075" spans="2:9" s="218" customFormat="1" ht="11.25" hidden="1" customHeight="1" x14ac:dyDescent="0.2">
      <c r="B1075" s="220"/>
      <c r="C1075" s="216" t="str">
        <f>IF(F1075-G1075&lt;&gt;0,JURNAL!C1073,"")</f>
        <v/>
      </c>
      <c r="D1075" s="217" t="str">
        <f>IF(F1075-G1075&lt;&gt;0,JURNAL!E1073,"")</f>
        <v/>
      </c>
      <c r="E1075" s="15" t="str">
        <f>IF(F1075-G1075&lt;&gt;0,JURNAL!F1073,"")</f>
        <v/>
      </c>
      <c r="F1075" s="16">
        <f>IF(JURNAL!G1073=$D$8,JURNAL!I1073,0)</f>
        <v>0</v>
      </c>
      <c r="G1075" s="16">
        <f>IF(JURNAL!J1073=$D$8,JURNAL!L1073,0)</f>
        <v>0</v>
      </c>
      <c r="H1075" s="16">
        <f t="shared" si="18"/>
        <v>0</v>
      </c>
      <c r="I1075" s="221"/>
    </row>
    <row r="1076" spans="2:9" s="218" customFormat="1" ht="11.25" hidden="1" customHeight="1" x14ac:dyDescent="0.2">
      <c r="B1076" s="220"/>
      <c r="C1076" s="216" t="str">
        <f>IF(F1076-G1076&lt;&gt;0,JURNAL!C1074,"")</f>
        <v/>
      </c>
      <c r="D1076" s="217" t="str">
        <f>IF(F1076-G1076&lt;&gt;0,JURNAL!E1074,"")</f>
        <v/>
      </c>
      <c r="E1076" s="15" t="str">
        <f>IF(F1076-G1076&lt;&gt;0,JURNAL!F1074,"")</f>
        <v/>
      </c>
      <c r="F1076" s="16">
        <f>IF(JURNAL!G1074=$D$8,JURNAL!I1074,0)</f>
        <v>0</v>
      </c>
      <c r="G1076" s="16">
        <f>IF(JURNAL!J1074=$D$8,JURNAL!L1074,0)</f>
        <v>0</v>
      </c>
      <c r="H1076" s="16">
        <f t="shared" si="18"/>
        <v>0</v>
      </c>
      <c r="I1076" s="221"/>
    </row>
    <row r="1077" spans="2:9" s="218" customFormat="1" ht="11.25" hidden="1" customHeight="1" x14ac:dyDescent="0.2">
      <c r="B1077" s="220"/>
      <c r="C1077" s="216" t="str">
        <f>IF(F1077-G1077&lt;&gt;0,JURNAL!C1075,"")</f>
        <v/>
      </c>
      <c r="D1077" s="217" t="str">
        <f>IF(F1077-G1077&lt;&gt;0,JURNAL!E1075,"")</f>
        <v/>
      </c>
      <c r="E1077" s="15" t="str">
        <f>IF(F1077-G1077&lt;&gt;0,JURNAL!F1075,"")</f>
        <v/>
      </c>
      <c r="F1077" s="16">
        <f>IF(JURNAL!G1075=$D$8,JURNAL!I1075,0)</f>
        <v>0</v>
      </c>
      <c r="G1077" s="16">
        <f>IF(JURNAL!J1075=$D$8,JURNAL!L1075,0)</f>
        <v>0</v>
      </c>
      <c r="H1077" s="16">
        <f t="shared" si="18"/>
        <v>0</v>
      </c>
      <c r="I1077" s="221"/>
    </row>
    <row r="1078" spans="2:9" s="218" customFormat="1" ht="11.25" hidden="1" customHeight="1" x14ac:dyDescent="0.2">
      <c r="B1078" s="220"/>
      <c r="C1078" s="216" t="str">
        <f>IF(F1078-G1078&lt;&gt;0,JURNAL!C1076,"")</f>
        <v/>
      </c>
      <c r="D1078" s="217" t="str">
        <f>IF(F1078-G1078&lt;&gt;0,JURNAL!E1076,"")</f>
        <v/>
      </c>
      <c r="E1078" s="15" t="str">
        <f>IF(F1078-G1078&lt;&gt;0,JURNAL!F1076,"")</f>
        <v/>
      </c>
      <c r="F1078" s="16">
        <f>IF(JURNAL!G1076=$D$8,JURNAL!I1076,0)</f>
        <v>0</v>
      </c>
      <c r="G1078" s="16">
        <f>IF(JURNAL!J1076=$D$8,JURNAL!L1076,0)</f>
        <v>0</v>
      </c>
      <c r="H1078" s="16">
        <f t="shared" si="18"/>
        <v>0</v>
      </c>
      <c r="I1078" s="221"/>
    </row>
    <row r="1079" spans="2:9" s="218" customFormat="1" ht="11.25" hidden="1" customHeight="1" x14ac:dyDescent="0.2">
      <c r="B1079" s="220"/>
      <c r="C1079" s="216" t="str">
        <f>IF(F1079-G1079&lt;&gt;0,JURNAL!C1077,"")</f>
        <v/>
      </c>
      <c r="D1079" s="217" t="str">
        <f>IF(F1079-G1079&lt;&gt;0,JURNAL!E1077,"")</f>
        <v/>
      </c>
      <c r="E1079" s="15" t="str">
        <f>IF(F1079-G1079&lt;&gt;0,JURNAL!F1077,"")</f>
        <v/>
      </c>
      <c r="F1079" s="16">
        <f>IF(JURNAL!G1077=$D$8,JURNAL!I1077,0)</f>
        <v>0</v>
      </c>
      <c r="G1079" s="16">
        <f>IF(JURNAL!J1077=$D$8,JURNAL!L1077,0)</f>
        <v>0</v>
      </c>
      <c r="H1079" s="16">
        <f t="shared" si="18"/>
        <v>0</v>
      </c>
      <c r="I1079" s="221"/>
    </row>
    <row r="1080" spans="2:9" s="218" customFormat="1" ht="11.25" hidden="1" customHeight="1" x14ac:dyDescent="0.2">
      <c r="B1080" s="220"/>
      <c r="C1080" s="216" t="str">
        <f>IF(F1080-G1080&lt;&gt;0,JURNAL!C1078,"")</f>
        <v/>
      </c>
      <c r="D1080" s="217" t="str">
        <f>IF(F1080-G1080&lt;&gt;0,JURNAL!E1078,"")</f>
        <v/>
      </c>
      <c r="E1080" s="15" t="str">
        <f>IF(F1080-G1080&lt;&gt;0,JURNAL!F1078,"")</f>
        <v/>
      </c>
      <c r="F1080" s="16">
        <f>IF(JURNAL!G1078=$D$8,JURNAL!I1078,0)</f>
        <v>0</v>
      </c>
      <c r="G1080" s="16">
        <f>IF(JURNAL!J1078=$D$8,JURNAL!L1078,0)</f>
        <v>0</v>
      </c>
      <c r="H1080" s="16">
        <f t="shared" si="18"/>
        <v>0</v>
      </c>
      <c r="I1080" s="221"/>
    </row>
    <row r="1081" spans="2:9" s="218" customFormat="1" ht="11.25" hidden="1" customHeight="1" x14ac:dyDescent="0.2">
      <c r="B1081" s="220"/>
      <c r="C1081" s="216" t="str">
        <f>IF(F1081-G1081&lt;&gt;0,JURNAL!C1079,"")</f>
        <v/>
      </c>
      <c r="D1081" s="217" t="str">
        <f>IF(F1081-G1081&lt;&gt;0,JURNAL!E1079,"")</f>
        <v/>
      </c>
      <c r="E1081" s="15" t="str">
        <f>IF(F1081-G1081&lt;&gt;0,JURNAL!F1079,"")</f>
        <v/>
      </c>
      <c r="F1081" s="16">
        <f>IF(JURNAL!G1079=$D$8,JURNAL!I1079,0)</f>
        <v>0</v>
      </c>
      <c r="G1081" s="16">
        <f>IF(JURNAL!J1079=$D$8,JURNAL!L1079,0)</f>
        <v>0</v>
      </c>
      <c r="H1081" s="16">
        <f t="shared" si="18"/>
        <v>0</v>
      </c>
      <c r="I1081" s="221"/>
    </row>
    <row r="1082" spans="2:9" s="218" customFormat="1" ht="11.25" hidden="1" customHeight="1" x14ac:dyDescent="0.2">
      <c r="B1082" s="220"/>
      <c r="C1082" s="216" t="str">
        <f>IF(F1082-G1082&lt;&gt;0,JURNAL!C1080,"")</f>
        <v/>
      </c>
      <c r="D1082" s="217" t="str">
        <f>IF(F1082-G1082&lt;&gt;0,JURNAL!E1080,"")</f>
        <v/>
      </c>
      <c r="E1082" s="15" t="str">
        <f>IF(F1082-G1082&lt;&gt;0,JURNAL!F1080,"")</f>
        <v/>
      </c>
      <c r="F1082" s="16">
        <f>IF(JURNAL!G1080=$D$8,JURNAL!I1080,0)</f>
        <v>0</v>
      </c>
      <c r="G1082" s="16">
        <f>IF(JURNAL!J1080=$D$8,JURNAL!L1080,0)</f>
        <v>0</v>
      </c>
      <c r="H1082" s="16">
        <f t="shared" si="18"/>
        <v>0</v>
      </c>
      <c r="I1082" s="221"/>
    </row>
    <row r="1083" spans="2:9" s="218" customFormat="1" ht="11.25" hidden="1" customHeight="1" x14ac:dyDescent="0.2">
      <c r="B1083" s="220"/>
      <c r="C1083" s="216" t="str">
        <f>IF(F1083-G1083&lt;&gt;0,JURNAL!C1081,"")</f>
        <v/>
      </c>
      <c r="D1083" s="217" t="str">
        <f>IF(F1083-G1083&lt;&gt;0,JURNAL!E1081,"")</f>
        <v/>
      </c>
      <c r="E1083" s="15" t="str">
        <f>IF(F1083-G1083&lt;&gt;0,JURNAL!F1081,"")</f>
        <v/>
      </c>
      <c r="F1083" s="16">
        <f>IF(JURNAL!G1081=$D$8,JURNAL!I1081,0)</f>
        <v>0</v>
      </c>
      <c r="G1083" s="16">
        <f>IF(JURNAL!J1081=$D$8,JURNAL!L1081,0)</f>
        <v>0</v>
      </c>
      <c r="H1083" s="16">
        <f t="shared" si="18"/>
        <v>0</v>
      </c>
      <c r="I1083" s="221"/>
    </row>
    <row r="1084" spans="2:9" s="218" customFormat="1" ht="11.25" hidden="1" customHeight="1" x14ac:dyDescent="0.2">
      <c r="B1084" s="220"/>
      <c r="C1084" s="216" t="str">
        <f>IF(F1084-G1084&lt;&gt;0,JURNAL!C1082,"")</f>
        <v/>
      </c>
      <c r="D1084" s="217" t="str">
        <f>IF(F1084-G1084&lt;&gt;0,JURNAL!E1082,"")</f>
        <v/>
      </c>
      <c r="E1084" s="15" t="str">
        <f>IF(F1084-G1084&lt;&gt;0,JURNAL!F1082,"")</f>
        <v/>
      </c>
      <c r="F1084" s="16">
        <f>IF(JURNAL!G1082=$D$8,JURNAL!I1082,0)</f>
        <v>0</v>
      </c>
      <c r="G1084" s="16">
        <f>IF(JURNAL!J1082=$D$8,JURNAL!L1082,0)</f>
        <v>0</v>
      </c>
      <c r="H1084" s="16">
        <f t="shared" si="18"/>
        <v>0</v>
      </c>
      <c r="I1084" s="221"/>
    </row>
    <row r="1085" spans="2:9" s="218" customFormat="1" ht="11.25" hidden="1" customHeight="1" x14ac:dyDescent="0.2">
      <c r="B1085" s="220"/>
      <c r="C1085" s="216" t="str">
        <f>IF(F1085-G1085&lt;&gt;0,JURNAL!C1083,"")</f>
        <v/>
      </c>
      <c r="D1085" s="217" t="str">
        <f>IF(F1085-G1085&lt;&gt;0,JURNAL!E1083,"")</f>
        <v/>
      </c>
      <c r="E1085" s="15" t="str">
        <f>IF(F1085-G1085&lt;&gt;0,JURNAL!F1083,"")</f>
        <v/>
      </c>
      <c r="F1085" s="16">
        <f>IF(JURNAL!G1083=$D$8,JURNAL!I1083,0)</f>
        <v>0</v>
      </c>
      <c r="G1085" s="16">
        <f>IF(JURNAL!J1083=$D$8,JURNAL!L1083,0)</f>
        <v>0</v>
      </c>
      <c r="H1085" s="16">
        <f t="shared" si="18"/>
        <v>0</v>
      </c>
      <c r="I1085" s="221"/>
    </row>
    <row r="1086" spans="2:9" s="218" customFormat="1" ht="11.25" hidden="1" customHeight="1" x14ac:dyDescent="0.2">
      <c r="B1086" s="220"/>
      <c r="C1086" s="216" t="str">
        <f>IF(F1086-G1086&lt;&gt;0,JURNAL!C1084,"")</f>
        <v/>
      </c>
      <c r="D1086" s="217" t="str">
        <f>IF(F1086-G1086&lt;&gt;0,JURNAL!E1084,"")</f>
        <v/>
      </c>
      <c r="E1086" s="15" t="str">
        <f>IF(F1086-G1086&lt;&gt;0,JURNAL!F1084,"")</f>
        <v/>
      </c>
      <c r="F1086" s="16">
        <f>IF(JURNAL!G1084=$D$8,JURNAL!I1084,0)</f>
        <v>0</v>
      </c>
      <c r="G1086" s="16">
        <f>IF(JURNAL!J1084=$D$8,JURNAL!L1084,0)</f>
        <v>0</v>
      </c>
      <c r="H1086" s="16">
        <f t="shared" si="18"/>
        <v>0</v>
      </c>
      <c r="I1086" s="221"/>
    </row>
    <row r="1087" spans="2:9" s="218" customFormat="1" ht="11.25" hidden="1" customHeight="1" x14ac:dyDescent="0.2">
      <c r="B1087" s="220"/>
      <c r="C1087" s="216" t="str">
        <f>IF(F1087-G1087&lt;&gt;0,JURNAL!C1085,"")</f>
        <v/>
      </c>
      <c r="D1087" s="217" t="str">
        <f>IF(F1087-G1087&lt;&gt;0,JURNAL!E1085,"")</f>
        <v/>
      </c>
      <c r="E1087" s="15" t="str">
        <f>IF(F1087-G1087&lt;&gt;0,JURNAL!F1085,"")</f>
        <v/>
      </c>
      <c r="F1087" s="16">
        <f>IF(JURNAL!G1085=$D$8,JURNAL!I1085,0)</f>
        <v>0</v>
      </c>
      <c r="G1087" s="16">
        <f>IF(JURNAL!J1085=$D$8,JURNAL!L1085,0)</f>
        <v>0</v>
      </c>
      <c r="H1087" s="16">
        <f t="shared" si="18"/>
        <v>0</v>
      </c>
      <c r="I1087" s="221"/>
    </row>
    <row r="1088" spans="2:9" s="218" customFormat="1" ht="11.25" hidden="1" customHeight="1" x14ac:dyDescent="0.2">
      <c r="B1088" s="220"/>
      <c r="C1088" s="216" t="str">
        <f>IF(F1088-G1088&lt;&gt;0,JURNAL!C1086,"")</f>
        <v/>
      </c>
      <c r="D1088" s="217" t="str">
        <f>IF(F1088-G1088&lt;&gt;0,JURNAL!E1086,"")</f>
        <v/>
      </c>
      <c r="E1088" s="15" t="str">
        <f>IF(F1088-G1088&lt;&gt;0,JURNAL!F1086,"")</f>
        <v/>
      </c>
      <c r="F1088" s="16">
        <f>IF(JURNAL!G1086=$D$8,JURNAL!I1086,0)</f>
        <v>0</v>
      </c>
      <c r="G1088" s="16">
        <f>IF(JURNAL!J1086=$D$8,JURNAL!L1086,0)</f>
        <v>0</v>
      </c>
      <c r="H1088" s="16">
        <f t="shared" si="18"/>
        <v>0</v>
      </c>
      <c r="I1088" s="221"/>
    </row>
    <row r="1089" spans="2:9" s="218" customFormat="1" ht="11.25" hidden="1" customHeight="1" x14ac:dyDescent="0.2">
      <c r="B1089" s="220"/>
      <c r="C1089" s="216" t="str">
        <f>IF(F1089-G1089&lt;&gt;0,JURNAL!C1087,"")</f>
        <v/>
      </c>
      <c r="D1089" s="217" t="str">
        <f>IF(F1089-G1089&lt;&gt;0,JURNAL!E1087,"")</f>
        <v/>
      </c>
      <c r="E1089" s="15" t="str">
        <f>IF(F1089-G1089&lt;&gt;0,JURNAL!F1087,"")</f>
        <v/>
      </c>
      <c r="F1089" s="16">
        <f>IF(JURNAL!G1087=$D$8,JURNAL!I1087,0)</f>
        <v>0</v>
      </c>
      <c r="G1089" s="16">
        <f>IF(JURNAL!J1087=$D$8,JURNAL!L1087,0)</f>
        <v>0</v>
      </c>
      <c r="H1089" s="16">
        <f t="shared" si="18"/>
        <v>0</v>
      </c>
      <c r="I1089" s="221"/>
    </row>
    <row r="1090" spans="2:9" s="218" customFormat="1" ht="11.25" hidden="1" customHeight="1" x14ac:dyDescent="0.2">
      <c r="B1090" s="220"/>
      <c r="C1090" s="216" t="str">
        <f>IF(F1090-G1090&lt;&gt;0,JURNAL!C1088,"")</f>
        <v/>
      </c>
      <c r="D1090" s="217" t="str">
        <f>IF(F1090-G1090&lt;&gt;0,JURNAL!E1088,"")</f>
        <v/>
      </c>
      <c r="E1090" s="15" t="str">
        <f>IF(F1090-G1090&lt;&gt;0,JURNAL!F1088,"")</f>
        <v/>
      </c>
      <c r="F1090" s="16">
        <f>IF(JURNAL!G1088=$D$8,JURNAL!I1088,0)</f>
        <v>0</v>
      </c>
      <c r="G1090" s="16">
        <f>IF(JURNAL!J1088=$D$8,JURNAL!L1088,0)</f>
        <v>0</v>
      </c>
      <c r="H1090" s="16">
        <f t="shared" si="18"/>
        <v>0</v>
      </c>
      <c r="I1090" s="221"/>
    </row>
    <row r="1091" spans="2:9" s="218" customFormat="1" ht="11.25" hidden="1" customHeight="1" x14ac:dyDescent="0.2">
      <c r="B1091" s="220"/>
      <c r="C1091" s="216" t="str">
        <f>IF(F1091-G1091&lt;&gt;0,JURNAL!C1089,"")</f>
        <v/>
      </c>
      <c r="D1091" s="217" t="str">
        <f>IF(F1091-G1091&lt;&gt;0,JURNAL!E1089,"")</f>
        <v/>
      </c>
      <c r="E1091" s="15" t="str">
        <f>IF(F1091-G1091&lt;&gt;0,JURNAL!F1089,"")</f>
        <v/>
      </c>
      <c r="F1091" s="16">
        <f>IF(JURNAL!G1089=$D$8,JURNAL!I1089,0)</f>
        <v>0</v>
      </c>
      <c r="G1091" s="16">
        <f>IF(JURNAL!J1089=$D$8,JURNAL!L1089,0)</f>
        <v>0</v>
      </c>
      <c r="H1091" s="16">
        <f t="shared" si="18"/>
        <v>0</v>
      </c>
      <c r="I1091" s="221"/>
    </row>
    <row r="1092" spans="2:9" s="218" customFormat="1" ht="11.25" hidden="1" customHeight="1" x14ac:dyDescent="0.2">
      <c r="B1092" s="220"/>
      <c r="C1092" s="216" t="str">
        <f>IF(F1092-G1092&lt;&gt;0,JURNAL!C1090,"")</f>
        <v/>
      </c>
      <c r="D1092" s="217" t="str">
        <f>IF(F1092-G1092&lt;&gt;0,JURNAL!E1090,"")</f>
        <v/>
      </c>
      <c r="E1092" s="15" t="str">
        <f>IF(F1092-G1092&lt;&gt;0,JURNAL!F1090,"")</f>
        <v/>
      </c>
      <c r="F1092" s="16">
        <f>IF(JURNAL!G1090=$D$8,JURNAL!I1090,0)</f>
        <v>0</v>
      </c>
      <c r="G1092" s="16">
        <f>IF(JURNAL!J1090=$D$8,JURNAL!L1090,0)</f>
        <v>0</v>
      </c>
      <c r="H1092" s="16">
        <f t="shared" si="18"/>
        <v>0</v>
      </c>
      <c r="I1092" s="221"/>
    </row>
    <row r="1093" spans="2:9" s="218" customFormat="1" ht="11.25" hidden="1" customHeight="1" x14ac:dyDescent="0.2">
      <c r="B1093" s="220"/>
      <c r="C1093" s="216" t="str">
        <f>IF(F1093-G1093&lt;&gt;0,JURNAL!C1091,"")</f>
        <v/>
      </c>
      <c r="D1093" s="217" t="str">
        <f>IF(F1093-G1093&lt;&gt;0,JURNAL!E1091,"")</f>
        <v/>
      </c>
      <c r="E1093" s="15" t="str">
        <f>IF(F1093-G1093&lt;&gt;0,JURNAL!F1091,"")</f>
        <v/>
      </c>
      <c r="F1093" s="16">
        <f>IF(JURNAL!G1091=$D$8,JURNAL!I1091,0)</f>
        <v>0</v>
      </c>
      <c r="G1093" s="16">
        <f>IF(JURNAL!J1091=$D$8,JURNAL!L1091,0)</f>
        <v>0</v>
      </c>
      <c r="H1093" s="16">
        <f t="shared" si="18"/>
        <v>0</v>
      </c>
      <c r="I1093" s="221"/>
    </row>
    <row r="1094" spans="2:9" s="218" customFormat="1" ht="11.25" hidden="1" customHeight="1" x14ac:dyDescent="0.2">
      <c r="B1094" s="220"/>
      <c r="C1094" s="216" t="str">
        <f>IF(F1094-G1094&lt;&gt;0,JURNAL!C1092,"")</f>
        <v/>
      </c>
      <c r="D1094" s="217" t="str">
        <f>IF(F1094-G1094&lt;&gt;0,JURNAL!E1092,"")</f>
        <v/>
      </c>
      <c r="E1094" s="15" t="str">
        <f>IF(F1094-G1094&lt;&gt;0,JURNAL!F1092,"")</f>
        <v/>
      </c>
      <c r="F1094" s="16">
        <f>IF(JURNAL!G1092=$D$8,JURNAL!I1092,0)</f>
        <v>0</v>
      </c>
      <c r="G1094" s="16">
        <f>IF(JURNAL!J1092=$D$8,JURNAL!L1092,0)</f>
        <v>0</v>
      </c>
      <c r="H1094" s="16">
        <f t="shared" si="18"/>
        <v>0</v>
      </c>
      <c r="I1094" s="221"/>
    </row>
    <row r="1095" spans="2:9" s="218" customFormat="1" ht="11.25" hidden="1" customHeight="1" x14ac:dyDescent="0.2">
      <c r="B1095" s="220"/>
      <c r="C1095" s="216" t="str">
        <f>IF(F1095-G1095&lt;&gt;0,JURNAL!C1093,"")</f>
        <v/>
      </c>
      <c r="D1095" s="217" t="str">
        <f>IF(F1095-G1095&lt;&gt;0,JURNAL!E1093,"")</f>
        <v/>
      </c>
      <c r="E1095" s="15" t="str">
        <f>IF(F1095-G1095&lt;&gt;0,JURNAL!F1093,"")</f>
        <v/>
      </c>
      <c r="F1095" s="16">
        <f>IF(JURNAL!G1093=$D$8,JURNAL!I1093,0)</f>
        <v>0</v>
      </c>
      <c r="G1095" s="16">
        <f>IF(JURNAL!J1093=$D$8,JURNAL!L1093,0)</f>
        <v>0</v>
      </c>
      <c r="H1095" s="16">
        <f t="shared" si="18"/>
        <v>0</v>
      </c>
      <c r="I1095" s="221"/>
    </row>
    <row r="1096" spans="2:9" s="218" customFormat="1" ht="11.25" hidden="1" customHeight="1" x14ac:dyDescent="0.2">
      <c r="B1096" s="220"/>
      <c r="C1096" s="216" t="str">
        <f>IF(F1096-G1096&lt;&gt;0,JURNAL!C1094,"")</f>
        <v/>
      </c>
      <c r="D1096" s="217" t="str">
        <f>IF(F1096-G1096&lt;&gt;0,JURNAL!E1094,"")</f>
        <v/>
      </c>
      <c r="E1096" s="15" t="str">
        <f>IF(F1096-G1096&lt;&gt;0,JURNAL!F1094,"")</f>
        <v/>
      </c>
      <c r="F1096" s="16">
        <f>IF(JURNAL!G1094=$D$8,JURNAL!I1094,0)</f>
        <v>0</v>
      </c>
      <c r="G1096" s="16">
        <f>IF(JURNAL!J1094=$D$8,JURNAL!L1094,0)</f>
        <v>0</v>
      </c>
      <c r="H1096" s="16">
        <f t="shared" si="18"/>
        <v>0</v>
      </c>
      <c r="I1096" s="221"/>
    </row>
    <row r="1097" spans="2:9" s="218" customFormat="1" ht="11.25" hidden="1" customHeight="1" x14ac:dyDescent="0.2">
      <c r="B1097" s="220"/>
      <c r="C1097" s="216" t="str">
        <f>IF(F1097-G1097&lt;&gt;0,JURNAL!C1095,"")</f>
        <v/>
      </c>
      <c r="D1097" s="217" t="str">
        <f>IF(F1097-G1097&lt;&gt;0,JURNAL!E1095,"")</f>
        <v/>
      </c>
      <c r="E1097" s="15" t="str">
        <f>IF(F1097-G1097&lt;&gt;0,JURNAL!F1095,"")</f>
        <v/>
      </c>
      <c r="F1097" s="16">
        <f>IF(JURNAL!G1095=$D$8,JURNAL!I1095,0)</f>
        <v>0</v>
      </c>
      <c r="G1097" s="16">
        <f>IF(JURNAL!J1095=$D$8,JURNAL!L1095,0)</f>
        <v>0</v>
      </c>
      <c r="H1097" s="16">
        <f t="shared" si="18"/>
        <v>0</v>
      </c>
      <c r="I1097" s="221"/>
    </row>
    <row r="1098" spans="2:9" s="218" customFormat="1" ht="11.25" hidden="1" customHeight="1" x14ac:dyDescent="0.2">
      <c r="B1098" s="220"/>
      <c r="C1098" s="216" t="str">
        <f>IF(F1098-G1098&lt;&gt;0,JURNAL!C1096,"")</f>
        <v/>
      </c>
      <c r="D1098" s="217" t="str">
        <f>IF(F1098-G1098&lt;&gt;0,JURNAL!E1096,"")</f>
        <v/>
      </c>
      <c r="E1098" s="15" t="str">
        <f>IF(F1098-G1098&lt;&gt;0,JURNAL!F1096,"")</f>
        <v/>
      </c>
      <c r="F1098" s="16">
        <f>IF(JURNAL!G1096=$D$8,JURNAL!I1096,0)</f>
        <v>0</v>
      </c>
      <c r="G1098" s="16">
        <f>IF(JURNAL!J1096=$D$8,JURNAL!L1096,0)</f>
        <v>0</v>
      </c>
      <c r="H1098" s="16">
        <f t="shared" si="18"/>
        <v>0</v>
      </c>
      <c r="I1098" s="221"/>
    </row>
    <row r="1099" spans="2:9" s="218" customFormat="1" ht="11.25" hidden="1" customHeight="1" x14ac:dyDescent="0.2">
      <c r="B1099" s="220"/>
      <c r="C1099" s="216" t="str">
        <f>IF(F1099-G1099&lt;&gt;0,JURNAL!C1097,"")</f>
        <v/>
      </c>
      <c r="D1099" s="217" t="str">
        <f>IF(F1099-G1099&lt;&gt;0,JURNAL!E1097,"")</f>
        <v/>
      </c>
      <c r="E1099" s="15" t="str">
        <f>IF(F1099-G1099&lt;&gt;0,JURNAL!F1097,"")</f>
        <v/>
      </c>
      <c r="F1099" s="16">
        <f>IF(JURNAL!G1097=$D$8,JURNAL!I1097,0)</f>
        <v>0</v>
      </c>
      <c r="G1099" s="16">
        <f>IF(JURNAL!J1097=$D$8,JURNAL!L1097,0)</f>
        <v>0</v>
      </c>
      <c r="H1099" s="16">
        <f t="shared" si="18"/>
        <v>0</v>
      </c>
      <c r="I1099" s="221"/>
    </row>
    <row r="1100" spans="2:9" s="218" customFormat="1" ht="11.25" hidden="1" customHeight="1" x14ac:dyDescent="0.2">
      <c r="B1100" s="220"/>
      <c r="C1100" s="216" t="str">
        <f>IF(F1100-G1100&lt;&gt;0,JURNAL!C1098,"")</f>
        <v/>
      </c>
      <c r="D1100" s="217" t="str">
        <f>IF(F1100-G1100&lt;&gt;0,JURNAL!E1098,"")</f>
        <v/>
      </c>
      <c r="E1100" s="15" t="str">
        <f>IF(F1100-G1100&lt;&gt;0,JURNAL!F1098,"")</f>
        <v/>
      </c>
      <c r="F1100" s="16">
        <f>IF(JURNAL!G1098=$D$8,JURNAL!I1098,0)</f>
        <v>0</v>
      </c>
      <c r="G1100" s="16">
        <f>IF(JURNAL!J1098=$D$8,JURNAL!L1098,0)</f>
        <v>0</v>
      </c>
      <c r="H1100" s="16">
        <f t="shared" si="18"/>
        <v>0</v>
      </c>
      <c r="I1100" s="221"/>
    </row>
    <row r="1101" spans="2:9" s="218" customFormat="1" ht="11.25" hidden="1" customHeight="1" x14ac:dyDescent="0.2">
      <c r="B1101" s="220"/>
      <c r="C1101" s="216" t="str">
        <f>IF(F1101-G1101&lt;&gt;0,JURNAL!C1099,"")</f>
        <v/>
      </c>
      <c r="D1101" s="217" t="str">
        <f>IF(F1101-G1101&lt;&gt;0,JURNAL!E1099,"")</f>
        <v/>
      </c>
      <c r="E1101" s="15" t="str">
        <f>IF(F1101-G1101&lt;&gt;0,JURNAL!F1099,"")</f>
        <v/>
      </c>
      <c r="F1101" s="16">
        <f>IF(JURNAL!G1099=$D$8,JURNAL!I1099,0)</f>
        <v>0</v>
      </c>
      <c r="G1101" s="16">
        <f>IF(JURNAL!J1099=$D$8,JURNAL!L1099,0)</f>
        <v>0</v>
      </c>
      <c r="H1101" s="16">
        <f t="shared" si="18"/>
        <v>0</v>
      </c>
      <c r="I1101" s="221"/>
    </row>
    <row r="1102" spans="2:9" s="218" customFormat="1" ht="11.25" hidden="1" customHeight="1" x14ac:dyDescent="0.2">
      <c r="B1102" s="220"/>
      <c r="C1102" s="216" t="str">
        <f>IF(F1102-G1102&lt;&gt;0,JURNAL!C1100,"")</f>
        <v/>
      </c>
      <c r="D1102" s="217" t="str">
        <f>IF(F1102-G1102&lt;&gt;0,JURNAL!E1100,"")</f>
        <v/>
      </c>
      <c r="E1102" s="15" t="str">
        <f>IF(F1102-G1102&lt;&gt;0,JURNAL!F1100,"")</f>
        <v/>
      </c>
      <c r="F1102" s="16">
        <f>IF(JURNAL!G1100=$D$8,JURNAL!I1100,0)</f>
        <v>0</v>
      </c>
      <c r="G1102" s="16">
        <f>IF(JURNAL!J1100=$D$8,JURNAL!L1100,0)</f>
        <v>0</v>
      </c>
      <c r="H1102" s="16">
        <f t="shared" si="18"/>
        <v>0</v>
      </c>
      <c r="I1102" s="221"/>
    </row>
    <row r="1103" spans="2:9" s="218" customFormat="1" ht="11.25" hidden="1" customHeight="1" x14ac:dyDescent="0.2">
      <c r="B1103" s="220"/>
      <c r="C1103" s="216" t="str">
        <f>IF(F1103-G1103&lt;&gt;0,JURNAL!C1101,"")</f>
        <v/>
      </c>
      <c r="D1103" s="217" t="str">
        <f>IF(F1103-G1103&lt;&gt;0,JURNAL!E1101,"")</f>
        <v/>
      </c>
      <c r="E1103" s="15" t="str">
        <f>IF(F1103-G1103&lt;&gt;0,JURNAL!F1101,"")</f>
        <v/>
      </c>
      <c r="F1103" s="16">
        <f>IF(JURNAL!G1101=$D$8,JURNAL!I1101,0)</f>
        <v>0</v>
      </c>
      <c r="G1103" s="16">
        <f>IF(JURNAL!J1101=$D$8,JURNAL!L1101,0)</f>
        <v>0</v>
      </c>
      <c r="H1103" s="16">
        <f t="shared" si="18"/>
        <v>0</v>
      </c>
      <c r="I1103" s="221"/>
    </row>
    <row r="1104" spans="2:9" s="218" customFormat="1" ht="11.25" hidden="1" customHeight="1" x14ac:dyDescent="0.2">
      <c r="B1104" s="220"/>
      <c r="C1104" s="216" t="str">
        <f>IF(F1104-G1104&lt;&gt;0,JURNAL!C1102,"")</f>
        <v/>
      </c>
      <c r="D1104" s="217" t="str">
        <f>IF(F1104-G1104&lt;&gt;0,JURNAL!E1102,"")</f>
        <v/>
      </c>
      <c r="E1104" s="15" t="str">
        <f>IF(F1104-G1104&lt;&gt;0,JURNAL!F1102,"")</f>
        <v/>
      </c>
      <c r="F1104" s="16">
        <f>IF(JURNAL!G1102=$D$8,JURNAL!I1102,0)</f>
        <v>0</v>
      </c>
      <c r="G1104" s="16">
        <f>IF(JURNAL!J1102=$D$8,JURNAL!L1102,0)</f>
        <v>0</v>
      </c>
      <c r="H1104" s="16">
        <f t="shared" si="18"/>
        <v>0</v>
      </c>
      <c r="I1104" s="221"/>
    </row>
    <row r="1105" spans="2:9" s="218" customFormat="1" ht="11.25" hidden="1" customHeight="1" x14ac:dyDescent="0.2">
      <c r="B1105" s="220"/>
      <c r="C1105" s="216" t="str">
        <f>IF(F1105-G1105&lt;&gt;0,JURNAL!C1103,"")</f>
        <v/>
      </c>
      <c r="D1105" s="217" t="str">
        <f>IF(F1105-G1105&lt;&gt;0,JURNAL!E1103,"")</f>
        <v/>
      </c>
      <c r="E1105" s="15" t="str">
        <f>IF(F1105-G1105&lt;&gt;0,JURNAL!F1103,"")</f>
        <v/>
      </c>
      <c r="F1105" s="16">
        <f>IF(JURNAL!G1103=$D$8,JURNAL!I1103,0)</f>
        <v>0</v>
      </c>
      <c r="G1105" s="16">
        <f>IF(JURNAL!J1103=$D$8,JURNAL!L1103,0)</f>
        <v>0</v>
      </c>
      <c r="H1105" s="16">
        <f t="shared" si="18"/>
        <v>0</v>
      </c>
      <c r="I1105" s="221"/>
    </row>
    <row r="1106" spans="2:9" s="218" customFormat="1" ht="11.25" hidden="1" customHeight="1" x14ac:dyDescent="0.2">
      <c r="B1106" s="220"/>
      <c r="C1106" s="216" t="str">
        <f>IF(F1106-G1106&lt;&gt;0,JURNAL!C1104,"")</f>
        <v/>
      </c>
      <c r="D1106" s="217" t="str">
        <f>IF(F1106-G1106&lt;&gt;0,JURNAL!E1104,"")</f>
        <v/>
      </c>
      <c r="E1106" s="15" t="str">
        <f>IF(F1106-G1106&lt;&gt;0,JURNAL!F1104,"")</f>
        <v/>
      </c>
      <c r="F1106" s="16">
        <f>IF(JURNAL!G1104=$D$8,JURNAL!I1104,0)</f>
        <v>0</v>
      </c>
      <c r="G1106" s="16">
        <f>IF(JURNAL!J1104=$D$8,JURNAL!L1104,0)</f>
        <v>0</v>
      </c>
      <c r="H1106" s="16">
        <f t="shared" si="18"/>
        <v>0</v>
      </c>
      <c r="I1106" s="221"/>
    </row>
    <row r="1107" spans="2:9" s="218" customFormat="1" ht="11.25" hidden="1" customHeight="1" x14ac:dyDescent="0.2">
      <c r="B1107" s="220"/>
      <c r="C1107" s="216" t="str">
        <f>IF(F1107-G1107&lt;&gt;0,JURNAL!C1105,"")</f>
        <v/>
      </c>
      <c r="D1107" s="217" t="str">
        <f>IF(F1107-G1107&lt;&gt;0,JURNAL!E1105,"")</f>
        <v/>
      </c>
      <c r="E1107" s="15" t="str">
        <f>IF(F1107-G1107&lt;&gt;0,JURNAL!F1105,"")</f>
        <v/>
      </c>
      <c r="F1107" s="16">
        <f>IF(JURNAL!G1105=$D$8,JURNAL!I1105,0)</f>
        <v>0</v>
      </c>
      <c r="G1107" s="16">
        <f>IF(JURNAL!J1105=$D$8,JURNAL!L1105,0)</f>
        <v>0</v>
      </c>
      <c r="H1107" s="16">
        <f t="shared" si="18"/>
        <v>0</v>
      </c>
      <c r="I1107" s="221"/>
    </row>
    <row r="1108" spans="2:9" s="218" customFormat="1" ht="11.25" hidden="1" customHeight="1" x14ac:dyDescent="0.2">
      <c r="B1108" s="220"/>
      <c r="C1108" s="216" t="str">
        <f>IF(F1108-G1108&lt;&gt;0,JURNAL!C1106,"")</f>
        <v/>
      </c>
      <c r="D1108" s="217" t="str">
        <f>IF(F1108-G1108&lt;&gt;0,JURNAL!E1106,"")</f>
        <v/>
      </c>
      <c r="E1108" s="15" t="str">
        <f>IF(F1108-G1108&lt;&gt;0,JURNAL!F1106,"")</f>
        <v/>
      </c>
      <c r="F1108" s="16">
        <f>IF(JURNAL!G1106=$D$8,JURNAL!I1106,0)</f>
        <v>0</v>
      </c>
      <c r="G1108" s="16">
        <f>IF(JURNAL!J1106=$D$8,JURNAL!L1106,0)</f>
        <v>0</v>
      </c>
      <c r="H1108" s="16">
        <f t="shared" si="18"/>
        <v>0</v>
      </c>
      <c r="I1108" s="221"/>
    </row>
    <row r="1109" spans="2:9" s="218" customFormat="1" ht="11.25" hidden="1" customHeight="1" x14ac:dyDescent="0.2">
      <c r="B1109" s="220"/>
      <c r="C1109" s="216" t="str">
        <f>IF(F1109-G1109&lt;&gt;0,JURNAL!C1107,"")</f>
        <v/>
      </c>
      <c r="D1109" s="217" t="str">
        <f>IF(F1109-G1109&lt;&gt;0,JURNAL!E1107,"")</f>
        <v/>
      </c>
      <c r="E1109" s="15" t="str">
        <f>IF(F1109-G1109&lt;&gt;0,JURNAL!F1107,"")</f>
        <v/>
      </c>
      <c r="F1109" s="16">
        <f>IF(JURNAL!G1107=$D$8,JURNAL!I1107,0)</f>
        <v>0</v>
      </c>
      <c r="G1109" s="16">
        <f>IF(JURNAL!J1107=$D$8,JURNAL!L1107,0)</f>
        <v>0</v>
      </c>
      <c r="H1109" s="16">
        <f t="shared" si="18"/>
        <v>0</v>
      </c>
      <c r="I1109" s="221"/>
    </row>
    <row r="1110" spans="2:9" s="218" customFormat="1" ht="11.25" hidden="1" customHeight="1" x14ac:dyDescent="0.2">
      <c r="B1110" s="220"/>
      <c r="C1110" s="216" t="str">
        <f>IF(F1110-G1110&lt;&gt;0,JURNAL!C1108,"")</f>
        <v/>
      </c>
      <c r="D1110" s="217" t="str">
        <f>IF(F1110-G1110&lt;&gt;0,JURNAL!E1108,"")</f>
        <v/>
      </c>
      <c r="E1110" s="15" t="str">
        <f>IF(F1110-G1110&lt;&gt;0,JURNAL!F1108,"")</f>
        <v/>
      </c>
      <c r="F1110" s="16">
        <f>IF(JURNAL!G1108=$D$8,JURNAL!I1108,0)</f>
        <v>0</v>
      </c>
      <c r="G1110" s="16">
        <f>IF(JURNAL!J1108=$D$8,JURNAL!L1108,0)</f>
        <v>0</v>
      </c>
      <c r="H1110" s="16">
        <f t="shared" si="18"/>
        <v>0</v>
      </c>
      <c r="I1110" s="221"/>
    </row>
    <row r="1111" spans="2:9" s="218" customFormat="1" ht="11.25" hidden="1" customHeight="1" x14ac:dyDescent="0.2">
      <c r="B1111" s="220"/>
      <c r="C1111" s="216" t="str">
        <f>IF(F1111-G1111&lt;&gt;0,JURNAL!C1109,"")</f>
        <v/>
      </c>
      <c r="D1111" s="217" t="str">
        <f>IF(F1111-G1111&lt;&gt;0,JURNAL!E1109,"")</f>
        <v/>
      </c>
      <c r="E1111" s="15" t="str">
        <f>IF(F1111-G1111&lt;&gt;0,JURNAL!F1109,"")</f>
        <v/>
      </c>
      <c r="F1111" s="16">
        <f>IF(JURNAL!G1109=$D$8,JURNAL!I1109,0)</f>
        <v>0</v>
      </c>
      <c r="G1111" s="16">
        <f>IF(JURNAL!J1109=$D$8,JURNAL!L1109,0)</f>
        <v>0</v>
      </c>
      <c r="H1111" s="16">
        <f t="shared" si="18"/>
        <v>0</v>
      </c>
      <c r="I1111" s="221"/>
    </row>
    <row r="1112" spans="2:9" s="218" customFormat="1" ht="11.25" hidden="1" customHeight="1" x14ac:dyDescent="0.2">
      <c r="B1112" s="220"/>
      <c r="C1112" s="216" t="str">
        <f>IF(F1112-G1112&lt;&gt;0,JURNAL!C1110,"")</f>
        <v/>
      </c>
      <c r="D1112" s="217" t="str">
        <f>IF(F1112-G1112&lt;&gt;0,JURNAL!E1110,"")</f>
        <v/>
      </c>
      <c r="E1112" s="15" t="str">
        <f>IF(F1112-G1112&lt;&gt;0,JURNAL!F1110,"")</f>
        <v/>
      </c>
      <c r="F1112" s="16">
        <f>IF(JURNAL!G1110=$D$8,JURNAL!I1110,0)</f>
        <v>0</v>
      </c>
      <c r="G1112" s="16">
        <f>IF(JURNAL!J1110=$D$8,JURNAL!L1110,0)</f>
        <v>0</v>
      </c>
      <c r="H1112" s="16">
        <f t="shared" si="18"/>
        <v>0</v>
      </c>
      <c r="I1112" s="221"/>
    </row>
    <row r="1113" spans="2:9" s="218" customFormat="1" ht="11.25" hidden="1" customHeight="1" x14ac:dyDescent="0.2">
      <c r="B1113" s="220"/>
      <c r="C1113" s="216" t="str">
        <f>IF(F1113-G1113&lt;&gt;0,JURNAL!C1111,"")</f>
        <v/>
      </c>
      <c r="D1113" s="217" t="str">
        <f>IF(F1113-G1113&lt;&gt;0,JURNAL!E1111,"")</f>
        <v/>
      </c>
      <c r="E1113" s="15" t="str">
        <f>IF(F1113-G1113&lt;&gt;0,JURNAL!F1111,"")</f>
        <v/>
      </c>
      <c r="F1113" s="16">
        <f>IF(JURNAL!G1111=$D$8,JURNAL!I1111,0)</f>
        <v>0</v>
      </c>
      <c r="G1113" s="16">
        <f>IF(JURNAL!J1111=$D$8,JURNAL!L1111,0)</f>
        <v>0</v>
      </c>
      <c r="H1113" s="16">
        <f t="shared" ref="H1113:H1176" si="19">IF(OR(LEFT($D$8,1)="1",LEFT($D$8,1)="5"),(H1112+F1113-G1113),(H1112+G1113-F1113))</f>
        <v>0</v>
      </c>
      <c r="I1113" s="221"/>
    </row>
    <row r="1114" spans="2:9" s="218" customFormat="1" ht="11.25" hidden="1" customHeight="1" x14ac:dyDescent="0.2">
      <c r="B1114" s="220"/>
      <c r="C1114" s="216" t="str">
        <f>IF(F1114-G1114&lt;&gt;0,JURNAL!C1112,"")</f>
        <v/>
      </c>
      <c r="D1114" s="217" t="str">
        <f>IF(F1114-G1114&lt;&gt;0,JURNAL!E1112,"")</f>
        <v/>
      </c>
      <c r="E1114" s="15" t="str">
        <f>IF(F1114-G1114&lt;&gt;0,JURNAL!F1112,"")</f>
        <v/>
      </c>
      <c r="F1114" s="16">
        <f>IF(JURNAL!G1112=$D$8,JURNAL!I1112,0)</f>
        <v>0</v>
      </c>
      <c r="G1114" s="16">
        <f>IF(JURNAL!J1112=$D$8,JURNAL!L1112,0)</f>
        <v>0</v>
      </c>
      <c r="H1114" s="16">
        <f t="shared" si="19"/>
        <v>0</v>
      </c>
      <c r="I1114" s="221"/>
    </row>
    <row r="1115" spans="2:9" s="218" customFormat="1" ht="11.25" hidden="1" customHeight="1" x14ac:dyDescent="0.2">
      <c r="B1115" s="220"/>
      <c r="C1115" s="216" t="str">
        <f>IF(F1115-G1115&lt;&gt;0,JURNAL!C1113,"")</f>
        <v/>
      </c>
      <c r="D1115" s="217" t="str">
        <f>IF(F1115-G1115&lt;&gt;0,JURNAL!E1113,"")</f>
        <v/>
      </c>
      <c r="E1115" s="15" t="str">
        <f>IF(F1115-G1115&lt;&gt;0,JURNAL!F1113,"")</f>
        <v/>
      </c>
      <c r="F1115" s="16">
        <f>IF(JURNAL!G1113=$D$8,JURNAL!I1113,0)</f>
        <v>0</v>
      </c>
      <c r="G1115" s="16">
        <f>IF(JURNAL!J1113=$D$8,JURNAL!L1113,0)</f>
        <v>0</v>
      </c>
      <c r="H1115" s="16">
        <f t="shared" si="19"/>
        <v>0</v>
      </c>
      <c r="I1115" s="221"/>
    </row>
    <row r="1116" spans="2:9" s="218" customFormat="1" ht="11.25" hidden="1" customHeight="1" x14ac:dyDescent="0.2">
      <c r="B1116" s="220"/>
      <c r="C1116" s="216" t="str">
        <f>IF(F1116-G1116&lt;&gt;0,JURNAL!C1114,"")</f>
        <v/>
      </c>
      <c r="D1116" s="217" t="str">
        <f>IF(F1116-G1116&lt;&gt;0,JURNAL!E1114,"")</f>
        <v/>
      </c>
      <c r="E1116" s="15" t="str">
        <f>IF(F1116-G1116&lt;&gt;0,JURNAL!F1114,"")</f>
        <v/>
      </c>
      <c r="F1116" s="16">
        <f>IF(JURNAL!G1114=$D$8,JURNAL!I1114,0)</f>
        <v>0</v>
      </c>
      <c r="G1116" s="16">
        <f>IF(JURNAL!J1114=$D$8,JURNAL!L1114,0)</f>
        <v>0</v>
      </c>
      <c r="H1116" s="16">
        <f t="shared" si="19"/>
        <v>0</v>
      </c>
      <c r="I1116" s="221"/>
    </row>
    <row r="1117" spans="2:9" s="218" customFormat="1" ht="11.25" hidden="1" customHeight="1" x14ac:dyDescent="0.2">
      <c r="B1117" s="220"/>
      <c r="C1117" s="216" t="str">
        <f>IF(F1117-G1117&lt;&gt;0,JURNAL!C1115,"")</f>
        <v/>
      </c>
      <c r="D1117" s="217" t="str">
        <f>IF(F1117-G1117&lt;&gt;0,JURNAL!E1115,"")</f>
        <v/>
      </c>
      <c r="E1117" s="15" t="str">
        <f>IF(F1117-G1117&lt;&gt;0,JURNAL!F1115,"")</f>
        <v/>
      </c>
      <c r="F1117" s="16">
        <f>IF(JURNAL!G1115=$D$8,JURNAL!I1115,0)</f>
        <v>0</v>
      </c>
      <c r="G1117" s="16">
        <f>IF(JURNAL!J1115=$D$8,JURNAL!L1115,0)</f>
        <v>0</v>
      </c>
      <c r="H1117" s="16">
        <f t="shared" si="19"/>
        <v>0</v>
      </c>
      <c r="I1117" s="221"/>
    </row>
    <row r="1118" spans="2:9" s="218" customFormat="1" ht="11.25" hidden="1" customHeight="1" x14ac:dyDescent="0.2">
      <c r="B1118" s="220"/>
      <c r="C1118" s="216" t="str">
        <f>IF(F1118-G1118&lt;&gt;0,JURNAL!C1116,"")</f>
        <v/>
      </c>
      <c r="D1118" s="217" t="str">
        <f>IF(F1118-G1118&lt;&gt;0,JURNAL!E1116,"")</f>
        <v/>
      </c>
      <c r="E1118" s="15" t="str">
        <f>IF(F1118-G1118&lt;&gt;0,JURNAL!F1116,"")</f>
        <v/>
      </c>
      <c r="F1118" s="16">
        <f>IF(JURNAL!G1116=$D$8,JURNAL!I1116,0)</f>
        <v>0</v>
      </c>
      <c r="G1118" s="16">
        <f>IF(JURNAL!J1116=$D$8,JURNAL!L1116,0)</f>
        <v>0</v>
      </c>
      <c r="H1118" s="16">
        <f t="shared" si="19"/>
        <v>0</v>
      </c>
      <c r="I1118" s="221"/>
    </row>
    <row r="1119" spans="2:9" s="218" customFormat="1" ht="11.25" hidden="1" customHeight="1" x14ac:dyDescent="0.2">
      <c r="B1119" s="220"/>
      <c r="C1119" s="216" t="str">
        <f>IF(F1119-G1119&lt;&gt;0,JURNAL!C1117,"")</f>
        <v/>
      </c>
      <c r="D1119" s="217" t="str">
        <f>IF(F1119-G1119&lt;&gt;0,JURNAL!E1117,"")</f>
        <v/>
      </c>
      <c r="E1119" s="15" t="str">
        <f>IF(F1119-G1119&lt;&gt;0,JURNAL!F1117,"")</f>
        <v/>
      </c>
      <c r="F1119" s="16">
        <f>IF(JURNAL!G1117=$D$8,JURNAL!I1117,0)</f>
        <v>0</v>
      </c>
      <c r="G1119" s="16">
        <f>IF(JURNAL!J1117=$D$8,JURNAL!L1117,0)</f>
        <v>0</v>
      </c>
      <c r="H1119" s="16">
        <f t="shared" si="19"/>
        <v>0</v>
      </c>
      <c r="I1119" s="221"/>
    </row>
    <row r="1120" spans="2:9" s="218" customFormat="1" ht="11.25" hidden="1" customHeight="1" x14ac:dyDescent="0.2">
      <c r="B1120" s="220"/>
      <c r="C1120" s="216" t="str">
        <f>IF(F1120-G1120&lt;&gt;0,JURNAL!C1118,"")</f>
        <v/>
      </c>
      <c r="D1120" s="217" t="str">
        <f>IF(F1120-G1120&lt;&gt;0,JURNAL!E1118,"")</f>
        <v/>
      </c>
      <c r="E1120" s="15" t="str">
        <f>IF(F1120-G1120&lt;&gt;0,JURNAL!F1118,"")</f>
        <v/>
      </c>
      <c r="F1120" s="16">
        <f>IF(JURNAL!G1118=$D$8,JURNAL!I1118,0)</f>
        <v>0</v>
      </c>
      <c r="G1120" s="16">
        <f>IF(JURNAL!J1118=$D$8,JURNAL!L1118,0)</f>
        <v>0</v>
      </c>
      <c r="H1120" s="16">
        <f t="shared" si="19"/>
        <v>0</v>
      </c>
      <c r="I1120" s="221"/>
    </row>
    <row r="1121" spans="2:9" s="218" customFormat="1" ht="11.25" hidden="1" customHeight="1" x14ac:dyDescent="0.2">
      <c r="B1121" s="220"/>
      <c r="C1121" s="216" t="str">
        <f>IF(F1121-G1121&lt;&gt;0,JURNAL!C1119,"")</f>
        <v/>
      </c>
      <c r="D1121" s="217" t="str">
        <f>IF(F1121-G1121&lt;&gt;0,JURNAL!E1119,"")</f>
        <v/>
      </c>
      <c r="E1121" s="15" t="str">
        <f>IF(F1121-G1121&lt;&gt;0,JURNAL!F1119,"")</f>
        <v/>
      </c>
      <c r="F1121" s="16">
        <f>IF(JURNAL!G1119=$D$8,JURNAL!I1119,0)</f>
        <v>0</v>
      </c>
      <c r="G1121" s="16">
        <f>IF(JURNAL!J1119=$D$8,JURNAL!L1119,0)</f>
        <v>0</v>
      </c>
      <c r="H1121" s="16">
        <f t="shared" si="19"/>
        <v>0</v>
      </c>
      <c r="I1121" s="221"/>
    </row>
    <row r="1122" spans="2:9" s="218" customFormat="1" ht="11.25" hidden="1" customHeight="1" x14ac:dyDescent="0.2">
      <c r="B1122" s="220"/>
      <c r="C1122" s="216" t="str">
        <f>IF(F1122-G1122&lt;&gt;0,JURNAL!C1120,"")</f>
        <v/>
      </c>
      <c r="D1122" s="217" t="str">
        <f>IF(F1122-G1122&lt;&gt;0,JURNAL!E1120,"")</f>
        <v/>
      </c>
      <c r="E1122" s="15" t="str">
        <f>IF(F1122-G1122&lt;&gt;0,JURNAL!F1120,"")</f>
        <v/>
      </c>
      <c r="F1122" s="16">
        <f>IF(JURNAL!G1120=$D$8,JURNAL!I1120,0)</f>
        <v>0</v>
      </c>
      <c r="G1122" s="16">
        <f>IF(JURNAL!J1120=$D$8,JURNAL!L1120,0)</f>
        <v>0</v>
      </c>
      <c r="H1122" s="16">
        <f t="shared" si="19"/>
        <v>0</v>
      </c>
      <c r="I1122" s="221"/>
    </row>
    <row r="1123" spans="2:9" s="218" customFormat="1" ht="11.25" hidden="1" customHeight="1" x14ac:dyDescent="0.2">
      <c r="B1123" s="220"/>
      <c r="C1123" s="216" t="str">
        <f>IF(F1123-G1123&lt;&gt;0,JURNAL!C1121,"")</f>
        <v/>
      </c>
      <c r="D1123" s="217" t="str">
        <f>IF(F1123-G1123&lt;&gt;0,JURNAL!E1121,"")</f>
        <v/>
      </c>
      <c r="E1123" s="15" t="str">
        <f>IF(F1123-G1123&lt;&gt;0,JURNAL!F1121,"")</f>
        <v/>
      </c>
      <c r="F1123" s="16">
        <f>IF(JURNAL!G1121=$D$8,JURNAL!I1121,0)</f>
        <v>0</v>
      </c>
      <c r="G1123" s="16">
        <f>IF(JURNAL!J1121=$D$8,JURNAL!L1121,0)</f>
        <v>0</v>
      </c>
      <c r="H1123" s="16">
        <f t="shared" si="19"/>
        <v>0</v>
      </c>
      <c r="I1123" s="221"/>
    </row>
    <row r="1124" spans="2:9" s="218" customFormat="1" ht="11.25" hidden="1" customHeight="1" x14ac:dyDescent="0.2">
      <c r="B1124" s="220"/>
      <c r="C1124" s="216" t="str">
        <f>IF(F1124-G1124&lt;&gt;0,JURNAL!C1122,"")</f>
        <v/>
      </c>
      <c r="D1124" s="217" t="str">
        <f>IF(F1124-G1124&lt;&gt;0,JURNAL!E1122,"")</f>
        <v/>
      </c>
      <c r="E1124" s="15" t="str">
        <f>IF(F1124-G1124&lt;&gt;0,JURNAL!F1122,"")</f>
        <v/>
      </c>
      <c r="F1124" s="16">
        <f>IF(JURNAL!G1122=$D$8,JURNAL!I1122,0)</f>
        <v>0</v>
      </c>
      <c r="G1124" s="16">
        <f>IF(JURNAL!J1122=$D$8,JURNAL!L1122,0)</f>
        <v>0</v>
      </c>
      <c r="H1124" s="16">
        <f t="shared" si="19"/>
        <v>0</v>
      </c>
      <c r="I1124" s="221"/>
    </row>
    <row r="1125" spans="2:9" s="218" customFormat="1" ht="11.25" hidden="1" customHeight="1" x14ac:dyDescent="0.2">
      <c r="B1125" s="220"/>
      <c r="C1125" s="216" t="str">
        <f>IF(F1125-G1125&lt;&gt;0,JURNAL!C1123,"")</f>
        <v/>
      </c>
      <c r="D1125" s="217" t="str">
        <f>IF(F1125-G1125&lt;&gt;0,JURNAL!E1123,"")</f>
        <v/>
      </c>
      <c r="E1125" s="15" t="str">
        <f>IF(F1125-G1125&lt;&gt;0,JURNAL!F1123,"")</f>
        <v/>
      </c>
      <c r="F1125" s="16">
        <f>IF(JURNAL!G1123=$D$8,JURNAL!I1123,0)</f>
        <v>0</v>
      </c>
      <c r="G1125" s="16">
        <f>IF(JURNAL!J1123=$D$8,JURNAL!L1123,0)</f>
        <v>0</v>
      </c>
      <c r="H1125" s="16">
        <f t="shared" si="19"/>
        <v>0</v>
      </c>
      <c r="I1125" s="221"/>
    </row>
    <row r="1126" spans="2:9" s="218" customFormat="1" ht="11.25" hidden="1" customHeight="1" x14ac:dyDescent="0.2">
      <c r="B1126" s="220"/>
      <c r="C1126" s="216" t="str">
        <f>IF(F1126-G1126&lt;&gt;0,JURNAL!C1124,"")</f>
        <v/>
      </c>
      <c r="D1126" s="217" t="str">
        <f>IF(F1126-G1126&lt;&gt;0,JURNAL!E1124,"")</f>
        <v/>
      </c>
      <c r="E1126" s="15" t="str">
        <f>IF(F1126-G1126&lt;&gt;0,JURNAL!F1124,"")</f>
        <v/>
      </c>
      <c r="F1126" s="16">
        <f>IF(JURNAL!G1124=$D$8,JURNAL!I1124,0)</f>
        <v>0</v>
      </c>
      <c r="G1126" s="16">
        <f>IF(JURNAL!J1124=$D$8,JURNAL!L1124,0)</f>
        <v>0</v>
      </c>
      <c r="H1126" s="16">
        <f t="shared" si="19"/>
        <v>0</v>
      </c>
      <c r="I1126" s="221"/>
    </row>
    <row r="1127" spans="2:9" s="218" customFormat="1" ht="11.25" hidden="1" customHeight="1" x14ac:dyDescent="0.2">
      <c r="B1127" s="220"/>
      <c r="C1127" s="216" t="str">
        <f>IF(F1127-G1127&lt;&gt;0,JURNAL!C1125,"")</f>
        <v/>
      </c>
      <c r="D1127" s="217" t="str">
        <f>IF(F1127-G1127&lt;&gt;0,JURNAL!E1125,"")</f>
        <v/>
      </c>
      <c r="E1127" s="15" t="str">
        <f>IF(F1127-G1127&lt;&gt;0,JURNAL!F1125,"")</f>
        <v/>
      </c>
      <c r="F1127" s="16">
        <f>IF(JURNAL!G1125=$D$8,JURNAL!I1125,0)</f>
        <v>0</v>
      </c>
      <c r="G1127" s="16">
        <f>IF(JURNAL!J1125=$D$8,JURNAL!L1125,0)</f>
        <v>0</v>
      </c>
      <c r="H1127" s="16">
        <f t="shared" si="19"/>
        <v>0</v>
      </c>
      <c r="I1127" s="221"/>
    </row>
    <row r="1128" spans="2:9" s="218" customFormat="1" ht="11.25" hidden="1" customHeight="1" x14ac:dyDescent="0.2">
      <c r="B1128" s="220"/>
      <c r="C1128" s="216" t="str">
        <f>IF(F1128-G1128&lt;&gt;0,JURNAL!C1126,"")</f>
        <v/>
      </c>
      <c r="D1128" s="217" t="str">
        <f>IF(F1128-G1128&lt;&gt;0,JURNAL!E1126,"")</f>
        <v/>
      </c>
      <c r="E1128" s="15" t="str">
        <f>IF(F1128-G1128&lt;&gt;0,JURNAL!F1126,"")</f>
        <v/>
      </c>
      <c r="F1128" s="16">
        <f>IF(JURNAL!G1126=$D$8,JURNAL!I1126,0)</f>
        <v>0</v>
      </c>
      <c r="G1128" s="16">
        <f>IF(JURNAL!J1126=$D$8,JURNAL!L1126,0)</f>
        <v>0</v>
      </c>
      <c r="H1128" s="16">
        <f t="shared" si="19"/>
        <v>0</v>
      </c>
      <c r="I1128" s="221"/>
    </row>
    <row r="1129" spans="2:9" s="218" customFormat="1" ht="11.25" hidden="1" customHeight="1" x14ac:dyDescent="0.2">
      <c r="B1129" s="220"/>
      <c r="C1129" s="216" t="str">
        <f>IF(F1129-G1129&lt;&gt;0,JURNAL!C1127,"")</f>
        <v/>
      </c>
      <c r="D1129" s="217" t="str">
        <f>IF(F1129-G1129&lt;&gt;0,JURNAL!E1127,"")</f>
        <v/>
      </c>
      <c r="E1129" s="15" t="str">
        <f>IF(F1129-G1129&lt;&gt;0,JURNAL!F1127,"")</f>
        <v/>
      </c>
      <c r="F1129" s="16">
        <f>IF(JURNAL!G1127=$D$8,JURNAL!I1127,0)</f>
        <v>0</v>
      </c>
      <c r="G1129" s="16">
        <f>IF(JURNAL!J1127=$D$8,JURNAL!L1127,0)</f>
        <v>0</v>
      </c>
      <c r="H1129" s="16">
        <f t="shared" si="19"/>
        <v>0</v>
      </c>
      <c r="I1129" s="221"/>
    </row>
    <row r="1130" spans="2:9" s="218" customFormat="1" ht="11.25" hidden="1" customHeight="1" x14ac:dyDescent="0.2">
      <c r="B1130" s="220"/>
      <c r="C1130" s="216" t="str">
        <f>IF(F1130-G1130&lt;&gt;0,JURNAL!C1128,"")</f>
        <v/>
      </c>
      <c r="D1130" s="217" t="str">
        <f>IF(F1130-G1130&lt;&gt;0,JURNAL!E1128,"")</f>
        <v/>
      </c>
      <c r="E1130" s="15" t="str">
        <f>IF(F1130-G1130&lt;&gt;0,JURNAL!F1128,"")</f>
        <v/>
      </c>
      <c r="F1130" s="16">
        <f>IF(JURNAL!G1128=$D$8,JURNAL!I1128,0)</f>
        <v>0</v>
      </c>
      <c r="G1130" s="16">
        <f>IF(JURNAL!J1128=$D$8,JURNAL!L1128,0)</f>
        <v>0</v>
      </c>
      <c r="H1130" s="16">
        <f t="shared" si="19"/>
        <v>0</v>
      </c>
      <c r="I1130" s="221"/>
    </row>
    <row r="1131" spans="2:9" s="218" customFormat="1" ht="11.25" hidden="1" customHeight="1" x14ac:dyDescent="0.2">
      <c r="B1131" s="220"/>
      <c r="C1131" s="216" t="str">
        <f>IF(F1131-G1131&lt;&gt;0,JURNAL!C1129,"")</f>
        <v/>
      </c>
      <c r="D1131" s="217" t="str">
        <f>IF(F1131-G1131&lt;&gt;0,JURNAL!E1129,"")</f>
        <v/>
      </c>
      <c r="E1131" s="15" t="str">
        <f>IF(F1131-G1131&lt;&gt;0,JURNAL!F1129,"")</f>
        <v/>
      </c>
      <c r="F1131" s="16">
        <f>IF(JURNAL!G1129=$D$8,JURNAL!I1129,0)</f>
        <v>0</v>
      </c>
      <c r="G1131" s="16">
        <f>IF(JURNAL!J1129=$D$8,JURNAL!L1129,0)</f>
        <v>0</v>
      </c>
      <c r="H1131" s="16">
        <f t="shared" si="19"/>
        <v>0</v>
      </c>
      <c r="I1131" s="221"/>
    </row>
    <row r="1132" spans="2:9" s="218" customFormat="1" ht="11.25" hidden="1" customHeight="1" x14ac:dyDescent="0.2">
      <c r="B1132" s="220"/>
      <c r="C1132" s="216" t="str">
        <f>IF(F1132-G1132&lt;&gt;0,JURNAL!C1130,"")</f>
        <v/>
      </c>
      <c r="D1132" s="217" t="str">
        <f>IF(F1132-G1132&lt;&gt;0,JURNAL!E1130,"")</f>
        <v/>
      </c>
      <c r="E1132" s="15" t="str">
        <f>IF(F1132-G1132&lt;&gt;0,JURNAL!F1130,"")</f>
        <v/>
      </c>
      <c r="F1132" s="16">
        <f>IF(JURNAL!G1130=$D$8,JURNAL!I1130,0)</f>
        <v>0</v>
      </c>
      <c r="G1132" s="16">
        <f>IF(JURNAL!J1130=$D$8,JURNAL!L1130,0)</f>
        <v>0</v>
      </c>
      <c r="H1132" s="16">
        <f t="shared" si="19"/>
        <v>0</v>
      </c>
      <c r="I1132" s="221"/>
    </row>
    <row r="1133" spans="2:9" s="218" customFormat="1" ht="11.25" hidden="1" customHeight="1" x14ac:dyDescent="0.2">
      <c r="B1133" s="220"/>
      <c r="C1133" s="216" t="str">
        <f>IF(F1133-G1133&lt;&gt;0,JURNAL!C1131,"")</f>
        <v/>
      </c>
      <c r="D1133" s="217" t="str">
        <f>IF(F1133-G1133&lt;&gt;0,JURNAL!E1131,"")</f>
        <v/>
      </c>
      <c r="E1133" s="15" t="str">
        <f>IF(F1133-G1133&lt;&gt;0,JURNAL!F1131,"")</f>
        <v/>
      </c>
      <c r="F1133" s="16">
        <f>IF(JURNAL!G1131=$D$8,JURNAL!I1131,0)</f>
        <v>0</v>
      </c>
      <c r="G1133" s="16">
        <f>IF(JURNAL!J1131=$D$8,JURNAL!L1131,0)</f>
        <v>0</v>
      </c>
      <c r="H1133" s="16">
        <f t="shared" si="19"/>
        <v>0</v>
      </c>
      <c r="I1133" s="221"/>
    </row>
    <row r="1134" spans="2:9" s="218" customFormat="1" ht="11.25" hidden="1" customHeight="1" x14ac:dyDescent="0.2">
      <c r="B1134" s="220"/>
      <c r="C1134" s="216" t="str">
        <f>IF(F1134-G1134&lt;&gt;0,JURNAL!C1132,"")</f>
        <v/>
      </c>
      <c r="D1134" s="217" t="str">
        <f>IF(F1134-G1134&lt;&gt;0,JURNAL!E1132,"")</f>
        <v/>
      </c>
      <c r="E1134" s="15" t="str">
        <f>IF(F1134-G1134&lt;&gt;0,JURNAL!F1132,"")</f>
        <v/>
      </c>
      <c r="F1134" s="16">
        <f>IF(JURNAL!G1132=$D$8,JURNAL!I1132,0)</f>
        <v>0</v>
      </c>
      <c r="G1134" s="16">
        <f>IF(JURNAL!J1132=$D$8,JURNAL!L1132,0)</f>
        <v>0</v>
      </c>
      <c r="H1134" s="16">
        <f t="shared" si="19"/>
        <v>0</v>
      </c>
      <c r="I1134" s="221"/>
    </row>
    <row r="1135" spans="2:9" s="218" customFormat="1" ht="11.25" hidden="1" customHeight="1" x14ac:dyDescent="0.2">
      <c r="B1135" s="220"/>
      <c r="C1135" s="216" t="str">
        <f>IF(F1135-G1135&lt;&gt;0,JURNAL!C1133,"")</f>
        <v/>
      </c>
      <c r="D1135" s="217" t="str">
        <f>IF(F1135-G1135&lt;&gt;0,JURNAL!E1133,"")</f>
        <v/>
      </c>
      <c r="E1135" s="15" t="str">
        <f>IF(F1135-G1135&lt;&gt;0,JURNAL!F1133,"")</f>
        <v/>
      </c>
      <c r="F1135" s="16">
        <f>IF(JURNAL!G1133=$D$8,JURNAL!I1133,0)</f>
        <v>0</v>
      </c>
      <c r="G1135" s="16">
        <f>IF(JURNAL!J1133=$D$8,JURNAL!L1133,0)</f>
        <v>0</v>
      </c>
      <c r="H1135" s="16">
        <f t="shared" si="19"/>
        <v>0</v>
      </c>
      <c r="I1135" s="221"/>
    </row>
    <row r="1136" spans="2:9" s="218" customFormat="1" ht="11.25" hidden="1" customHeight="1" x14ac:dyDescent="0.2">
      <c r="B1136" s="220"/>
      <c r="C1136" s="216" t="str">
        <f>IF(F1136-G1136&lt;&gt;0,JURNAL!C1134,"")</f>
        <v/>
      </c>
      <c r="D1136" s="217" t="str">
        <f>IF(F1136-G1136&lt;&gt;0,JURNAL!E1134,"")</f>
        <v/>
      </c>
      <c r="E1136" s="15" t="str">
        <f>IF(F1136-G1136&lt;&gt;0,JURNAL!F1134,"")</f>
        <v/>
      </c>
      <c r="F1136" s="16">
        <f>IF(JURNAL!G1134=$D$8,JURNAL!I1134,0)</f>
        <v>0</v>
      </c>
      <c r="G1136" s="16">
        <f>IF(JURNAL!J1134=$D$8,JURNAL!L1134,0)</f>
        <v>0</v>
      </c>
      <c r="H1136" s="16">
        <f t="shared" si="19"/>
        <v>0</v>
      </c>
      <c r="I1136" s="221"/>
    </row>
    <row r="1137" spans="2:9" s="218" customFormat="1" ht="11.25" hidden="1" customHeight="1" x14ac:dyDescent="0.2">
      <c r="B1137" s="220"/>
      <c r="C1137" s="216" t="str">
        <f>IF(F1137-G1137&lt;&gt;0,JURNAL!C1135,"")</f>
        <v/>
      </c>
      <c r="D1137" s="217" t="str">
        <f>IF(F1137-G1137&lt;&gt;0,JURNAL!E1135,"")</f>
        <v/>
      </c>
      <c r="E1137" s="15" t="str">
        <f>IF(F1137-G1137&lt;&gt;0,JURNAL!F1135,"")</f>
        <v/>
      </c>
      <c r="F1137" s="16">
        <f>IF(JURNAL!G1135=$D$8,JURNAL!I1135,0)</f>
        <v>0</v>
      </c>
      <c r="G1137" s="16">
        <f>IF(JURNAL!J1135=$D$8,JURNAL!L1135,0)</f>
        <v>0</v>
      </c>
      <c r="H1137" s="16">
        <f t="shared" si="19"/>
        <v>0</v>
      </c>
      <c r="I1137" s="221"/>
    </row>
    <row r="1138" spans="2:9" s="218" customFormat="1" ht="11.25" hidden="1" customHeight="1" x14ac:dyDescent="0.2">
      <c r="B1138" s="220"/>
      <c r="C1138" s="216" t="str">
        <f>IF(F1138-G1138&lt;&gt;0,JURNAL!C1136,"")</f>
        <v/>
      </c>
      <c r="D1138" s="217" t="str">
        <f>IF(F1138-G1138&lt;&gt;0,JURNAL!E1136,"")</f>
        <v/>
      </c>
      <c r="E1138" s="15" t="str">
        <f>IF(F1138-G1138&lt;&gt;0,JURNAL!F1136,"")</f>
        <v/>
      </c>
      <c r="F1138" s="16">
        <f>IF(JURNAL!G1136=$D$8,JURNAL!I1136,0)</f>
        <v>0</v>
      </c>
      <c r="G1138" s="16">
        <f>IF(JURNAL!J1136=$D$8,JURNAL!L1136,0)</f>
        <v>0</v>
      </c>
      <c r="H1138" s="16">
        <f t="shared" si="19"/>
        <v>0</v>
      </c>
      <c r="I1138" s="221"/>
    </row>
    <row r="1139" spans="2:9" s="218" customFormat="1" ht="11.25" hidden="1" customHeight="1" x14ac:dyDescent="0.2">
      <c r="B1139" s="220"/>
      <c r="C1139" s="216" t="str">
        <f>IF(F1139-G1139&lt;&gt;0,JURNAL!C1137,"")</f>
        <v/>
      </c>
      <c r="D1139" s="217" t="str">
        <f>IF(F1139-G1139&lt;&gt;0,JURNAL!E1137,"")</f>
        <v/>
      </c>
      <c r="E1139" s="15" t="str">
        <f>IF(F1139-G1139&lt;&gt;0,JURNAL!F1137,"")</f>
        <v/>
      </c>
      <c r="F1139" s="16">
        <f>IF(JURNAL!G1137=$D$8,JURNAL!I1137,0)</f>
        <v>0</v>
      </c>
      <c r="G1139" s="16">
        <f>IF(JURNAL!J1137=$D$8,JURNAL!L1137,0)</f>
        <v>0</v>
      </c>
      <c r="H1139" s="16">
        <f t="shared" si="19"/>
        <v>0</v>
      </c>
      <c r="I1139" s="221"/>
    </row>
    <row r="1140" spans="2:9" s="218" customFormat="1" ht="11.25" hidden="1" customHeight="1" x14ac:dyDescent="0.2">
      <c r="B1140" s="220"/>
      <c r="C1140" s="216" t="str">
        <f>IF(F1140-G1140&lt;&gt;0,JURNAL!C1138,"")</f>
        <v/>
      </c>
      <c r="D1140" s="217" t="str">
        <f>IF(F1140-G1140&lt;&gt;0,JURNAL!E1138,"")</f>
        <v/>
      </c>
      <c r="E1140" s="15" t="str">
        <f>IF(F1140-G1140&lt;&gt;0,JURNAL!F1138,"")</f>
        <v/>
      </c>
      <c r="F1140" s="16">
        <f>IF(JURNAL!G1138=$D$8,JURNAL!I1138,0)</f>
        <v>0</v>
      </c>
      <c r="G1140" s="16">
        <f>IF(JURNAL!J1138=$D$8,JURNAL!L1138,0)</f>
        <v>0</v>
      </c>
      <c r="H1140" s="16">
        <f t="shared" si="19"/>
        <v>0</v>
      </c>
      <c r="I1140" s="221"/>
    </row>
    <row r="1141" spans="2:9" s="218" customFormat="1" ht="11.25" hidden="1" customHeight="1" x14ac:dyDescent="0.2">
      <c r="B1141" s="220"/>
      <c r="C1141" s="216" t="str">
        <f>IF(F1141-G1141&lt;&gt;0,JURNAL!C1139,"")</f>
        <v/>
      </c>
      <c r="D1141" s="217" t="str">
        <f>IF(F1141-G1141&lt;&gt;0,JURNAL!E1139,"")</f>
        <v/>
      </c>
      <c r="E1141" s="15" t="str">
        <f>IF(F1141-G1141&lt;&gt;0,JURNAL!F1139,"")</f>
        <v/>
      </c>
      <c r="F1141" s="16">
        <f>IF(JURNAL!G1139=$D$8,JURNAL!I1139,0)</f>
        <v>0</v>
      </c>
      <c r="G1141" s="16">
        <f>IF(JURNAL!J1139=$D$8,JURNAL!L1139,0)</f>
        <v>0</v>
      </c>
      <c r="H1141" s="16">
        <f t="shared" si="19"/>
        <v>0</v>
      </c>
      <c r="I1141" s="221"/>
    </row>
    <row r="1142" spans="2:9" s="218" customFormat="1" ht="11.25" hidden="1" customHeight="1" x14ac:dyDescent="0.2">
      <c r="B1142" s="220"/>
      <c r="C1142" s="216" t="str">
        <f>IF(F1142-G1142&lt;&gt;0,JURNAL!C1140,"")</f>
        <v/>
      </c>
      <c r="D1142" s="217" t="str">
        <f>IF(F1142-G1142&lt;&gt;0,JURNAL!E1140,"")</f>
        <v/>
      </c>
      <c r="E1142" s="15" t="str">
        <f>IF(F1142-G1142&lt;&gt;0,JURNAL!F1140,"")</f>
        <v/>
      </c>
      <c r="F1142" s="16">
        <f>IF(JURNAL!G1140=$D$8,JURNAL!I1140,0)</f>
        <v>0</v>
      </c>
      <c r="G1142" s="16">
        <f>IF(JURNAL!J1140=$D$8,JURNAL!L1140,0)</f>
        <v>0</v>
      </c>
      <c r="H1142" s="16">
        <f t="shared" si="19"/>
        <v>0</v>
      </c>
      <c r="I1142" s="221"/>
    </row>
    <row r="1143" spans="2:9" s="218" customFormat="1" ht="11.25" hidden="1" customHeight="1" x14ac:dyDescent="0.2">
      <c r="B1143" s="220"/>
      <c r="C1143" s="216" t="str">
        <f>IF(F1143-G1143&lt;&gt;0,JURNAL!C1141,"")</f>
        <v/>
      </c>
      <c r="D1143" s="217" t="str">
        <f>IF(F1143-G1143&lt;&gt;0,JURNAL!E1141,"")</f>
        <v/>
      </c>
      <c r="E1143" s="15" t="str">
        <f>IF(F1143-G1143&lt;&gt;0,JURNAL!F1141,"")</f>
        <v/>
      </c>
      <c r="F1143" s="16">
        <f>IF(JURNAL!G1141=$D$8,JURNAL!I1141,0)</f>
        <v>0</v>
      </c>
      <c r="G1143" s="16">
        <f>IF(JURNAL!J1141=$D$8,JURNAL!L1141,0)</f>
        <v>0</v>
      </c>
      <c r="H1143" s="16">
        <f t="shared" si="19"/>
        <v>0</v>
      </c>
      <c r="I1143" s="221"/>
    </row>
    <row r="1144" spans="2:9" s="218" customFormat="1" ht="11.25" hidden="1" customHeight="1" x14ac:dyDescent="0.2">
      <c r="B1144" s="220"/>
      <c r="C1144" s="216" t="str">
        <f>IF(F1144-G1144&lt;&gt;0,JURNAL!C1142,"")</f>
        <v/>
      </c>
      <c r="D1144" s="217" t="str">
        <f>IF(F1144-G1144&lt;&gt;0,JURNAL!E1142,"")</f>
        <v/>
      </c>
      <c r="E1144" s="15" t="str">
        <f>IF(F1144-G1144&lt;&gt;0,JURNAL!F1142,"")</f>
        <v/>
      </c>
      <c r="F1144" s="16">
        <f>IF(JURNAL!G1142=$D$8,JURNAL!I1142,0)</f>
        <v>0</v>
      </c>
      <c r="G1144" s="16">
        <f>IF(JURNAL!J1142=$D$8,JURNAL!L1142,0)</f>
        <v>0</v>
      </c>
      <c r="H1144" s="16">
        <f t="shared" si="19"/>
        <v>0</v>
      </c>
      <c r="I1144" s="221"/>
    </row>
    <row r="1145" spans="2:9" s="218" customFormat="1" ht="11.25" hidden="1" customHeight="1" x14ac:dyDescent="0.2">
      <c r="B1145" s="220"/>
      <c r="C1145" s="216" t="str">
        <f>IF(F1145-G1145&lt;&gt;0,JURNAL!C1143,"")</f>
        <v/>
      </c>
      <c r="D1145" s="217" t="str">
        <f>IF(F1145-G1145&lt;&gt;0,JURNAL!E1143,"")</f>
        <v/>
      </c>
      <c r="E1145" s="15" t="str">
        <f>IF(F1145-G1145&lt;&gt;0,JURNAL!F1143,"")</f>
        <v/>
      </c>
      <c r="F1145" s="16">
        <f>IF(JURNAL!G1143=$D$8,JURNAL!I1143,0)</f>
        <v>0</v>
      </c>
      <c r="G1145" s="16">
        <f>IF(JURNAL!J1143=$D$8,JURNAL!L1143,0)</f>
        <v>0</v>
      </c>
      <c r="H1145" s="16">
        <f t="shared" si="19"/>
        <v>0</v>
      </c>
      <c r="I1145" s="221"/>
    </row>
    <row r="1146" spans="2:9" s="218" customFormat="1" ht="11.25" hidden="1" customHeight="1" x14ac:dyDescent="0.2">
      <c r="B1146" s="220"/>
      <c r="C1146" s="216" t="str">
        <f>IF(F1146-G1146&lt;&gt;0,JURNAL!C1144,"")</f>
        <v/>
      </c>
      <c r="D1146" s="217" t="str">
        <f>IF(F1146-G1146&lt;&gt;0,JURNAL!E1144,"")</f>
        <v/>
      </c>
      <c r="E1146" s="15" t="str">
        <f>IF(F1146-G1146&lt;&gt;0,JURNAL!F1144,"")</f>
        <v/>
      </c>
      <c r="F1146" s="16">
        <f>IF(JURNAL!G1144=$D$8,JURNAL!I1144,0)</f>
        <v>0</v>
      </c>
      <c r="G1146" s="16">
        <f>IF(JURNAL!J1144=$D$8,JURNAL!L1144,0)</f>
        <v>0</v>
      </c>
      <c r="H1146" s="16">
        <f t="shared" si="19"/>
        <v>0</v>
      </c>
      <c r="I1146" s="221"/>
    </row>
    <row r="1147" spans="2:9" s="218" customFormat="1" ht="11.25" hidden="1" customHeight="1" x14ac:dyDescent="0.2">
      <c r="B1147" s="220"/>
      <c r="C1147" s="216" t="str">
        <f>IF(F1147-G1147&lt;&gt;0,JURNAL!C1145,"")</f>
        <v/>
      </c>
      <c r="D1147" s="217" t="str">
        <f>IF(F1147-G1147&lt;&gt;0,JURNAL!E1145,"")</f>
        <v/>
      </c>
      <c r="E1147" s="15" t="str">
        <f>IF(F1147-G1147&lt;&gt;0,JURNAL!F1145,"")</f>
        <v/>
      </c>
      <c r="F1147" s="16">
        <f>IF(JURNAL!G1145=$D$8,JURNAL!I1145,0)</f>
        <v>0</v>
      </c>
      <c r="G1147" s="16">
        <f>IF(JURNAL!J1145=$D$8,JURNAL!L1145,0)</f>
        <v>0</v>
      </c>
      <c r="H1147" s="16">
        <f t="shared" si="19"/>
        <v>0</v>
      </c>
      <c r="I1147" s="221"/>
    </row>
    <row r="1148" spans="2:9" s="218" customFormat="1" ht="11.25" hidden="1" customHeight="1" x14ac:dyDescent="0.2">
      <c r="B1148" s="220"/>
      <c r="C1148" s="216" t="str">
        <f>IF(F1148-G1148&lt;&gt;0,JURNAL!C1146,"")</f>
        <v/>
      </c>
      <c r="D1148" s="217" t="str">
        <f>IF(F1148-G1148&lt;&gt;0,JURNAL!E1146,"")</f>
        <v/>
      </c>
      <c r="E1148" s="15" t="str">
        <f>IF(F1148-G1148&lt;&gt;0,JURNAL!F1146,"")</f>
        <v/>
      </c>
      <c r="F1148" s="16">
        <f>IF(JURNAL!G1146=$D$8,JURNAL!I1146,0)</f>
        <v>0</v>
      </c>
      <c r="G1148" s="16">
        <f>IF(JURNAL!J1146=$D$8,JURNAL!L1146,0)</f>
        <v>0</v>
      </c>
      <c r="H1148" s="16">
        <f t="shared" si="19"/>
        <v>0</v>
      </c>
      <c r="I1148" s="221"/>
    </row>
    <row r="1149" spans="2:9" s="218" customFormat="1" ht="11.25" hidden="1" customHeight="1" x14ac:dyDescent="0.2">
      <c r="B1149" s="220"/>
      <c r="C1149" s="216" t="str">
        <f>IF(F1149-G1149&lt;&gt;0,JURNAL!C1147,"")</f>
        <v/>
      </c>
      <c r="D1149" s="217" t="str">
        <f>IF(F1149-G1149&lt;&gt;0,JURNAL!E1147,"")</f>
        <v/>
      </c>
      <c r="E1149" s="15" t="str">
        <f>IF(F1149-G1149&lt;&gt;0,JURNAL!F1147,"")</f>
        <v/>
      </c>
      <c r="F1149" s="16">
        <f>IF(JURNAL!G1147=$D$8,JURNAL!I1147,0)</f>
        <v>0</v>
      </c>
      <c r="G1149" s="16">
        <f>IF(JURNAL!J1147=$D$8,JURNAL!L1147,0)</f>
        <v>0</v>
      </c>
      <c r="H1149" s="16">
        <f t="shared" si="19"/>
        <v>0</v>
      </c>
      <c r="I1149" s="221"/>
    </row>
    <row r="1150" spans="2:9" s="218" customFormat="1" ht="11.25" hidden="1" customHeight="1" x14ac:dyDescent="0.2">
      <c r="B1150" s="220"/>
      <c r="C1150" s="216" t="str">
        <f>IF(F1150-G1150&lt;&gt;0,JURNAL!C1148,"")</f>
        <v/>
      </c>
      <c r="D1150" s="217" t="str">
        <f>IF(F1150-G1150&lt;&gt;0,JURNAL!E1148,"")</f>
        <v/>
      </c>
      <c r="E1150" s="15" t="str">
        <f>IF(F1150-G1150&lt;&gt;0,JURNAL!F1148,"")</f>
        <v/>
      </c>
      <c r="F1150" s="16">
        <f>IF(JURNAL!G1148=$D$8,JURNAL!I1148,0)</f>
        <v>0</v>
      </c>
      <c r="G1150" s="16">
        <f>IF(JURNAL!J1148=$D$8,JURNAL!L1148,0)</f>
        <v>0</v>
      </c>
      <c r="H1150" s="16">
        <f t="shared" si="19"/>
        <v>0</v>
      </c>
      <c r="I1150" s="221"/>
    </row>
    <row r="1151" spans="2:9" s="218" customFormat="1" ht="11.25" hidden="1" customHeight="1" x14ac:dyDescent="0.2">
      <c r="B1151" s="220"/>
      <c r="C1151" s="216" t="str">
        <f>IF(F1151-G1151&lt;&gt;0,JURNAL!C1149,"")</f>
        <v/>
      </c>
      <c r="D1151" s="217" t="str">
        <f>IF(F1151-G1151&lt;&gt;0,JURNAL!E1149,"")</f>
        <v/>
      </c>
      <c r="E1151" s="15" t="str">
        <f>IF(F1151-G1151&lt;&gt;0,JURNAL!F1149,"")</f>
        <v/>
      </c>
      <c r="F1151" s="16">
        <f>IF(JURNAL!G1149=$D$8,JURNAL!I1149,0)</f>
        <v>0</v>
      </c>
      <c r="G1151" s="16">
        <f>IF(JURNAL!J1149=$D$8,JURNAL!L1149,0)</f>
        <v>0</v>
      </c>
      <c r="H1151" s="16">
        <f t="shared" si="19"/>
        <v>0</v>
      </c>
      <c r="I1151" s="221"/>
    </row>
    <row r="1152" spans="2:9" s="218" customFormat="1" ht="11.25" hidden="1" customHeight="1" x14ac:dyDescent="0.2">
      <c r="B1152" s="220"/>
      <c r="C1152" s="216" t="str">
        <f>IF(F1152-G1152&lt;&gt;0,JURNAL!C1150,"")</f>
        <v/>
      </c>
      <c r="D1152" s="217" t="str">
        <f>IF(F1152-G1152&lt;&gt;0,JURNAL!E1150,"")</f>
        <v/>
      </c>
      <c r="E1152" s="15" t="str">
        <f>IF(F1152-G1152&lt;&gt;0,JURNAL!F1150,"")</f>
        <v/>
      </c>
      <c r="F1152" s="16">
        <f>IF(JURNAL!G1150=$D$8,JURNAL!I1150,0)</f>
        <v>0</v>
      </c>
      <c r="G1152" s="16">
        <f>IF(JURNAL!J1150=$D$8,JURNAL!L1150,0)</f>
        <v>0</v>
      </c>
      <c r="H1152" s="16">
        <f t="shared" si="19"/>
        <v>0</v>
      </c>
      <c r="I1152" s="221"/>
    </row>
    <row r="1153" spans="2:9" s="218" customFormat="1" ht="11.25" hidden="1" customHeight="1" x14ac:dyDescent="0.2">
      <c r="B1153" s="220"/>
      <c r="C1153" s="216" t="str">
        <f>IF(F1153-G1153&lt;&gt;0,JURNAL!C1151,"")</f>
        <v/>
      </c>
      <c r="D1153" s="217" t="str">
        <f>IF(F1153-G1153&lt;&gt;0,JURNAL!E1151,"")</f>
        <v/>
      </c>
      <c r="E1153" s="15" t="str">
        <f>IF(F1153-G1153&lt;&gt;0,JURNAL!F1151,"")</f>
        <v/>
      </c>
      <c r="F1153" s="16">
        <f>IF(JURNAL!G1151=$D$8,JURNAL!I1151,0)</f>
        <v>0</v>
      </c>
      <c r="G1153" s="16">
        <f>IF(JURNAL!J1151=$D$8,JURNAL!L1151,0)</f>
        <v>0</v>
      </c>
      <c r="H1153" s="16">
        <f t="shared" si="19"/>
        <v>0</v>
      </c>
      <c r="I1153" s="221"/>
    </row>
    <row r="1154" spans="2:9" s="218" customFormat="1" ht="11.25" hidden="1" customHeight="1" x14ac:dyDescent="0.2">
      <c r="B1154" s="220"/>
      <c r="C1154" s="216" t="str">
        <f>IF(F1154-G1154&lt;&gt;0,JURNAL!C1152,"")</f>
        <v/>
      </c>
      <c r="D1154" s="217" t="str">
        <f>IF(F1154-G1154&lt;&gt;0,JURNAL!E1152,"")</f>
        <v/>
      </c>
      <c r="E1154" s="15" t="str">
        <f>IF(F1154-G1154&lt;&gt;0,JURNAL!F1152,"")</f>
        <v/>
      </c>
      <c r="F1154" s="16">
        <f>IF(JURNAL!G1152=$D$8,JURNAL!I1152,0)</f>
        <v>0</v>
      </c>
      <c r="G1154" s="16">
        <f>IF(JURNAL!J1152=$D$8,JURNAL!L1152,0)</f>
        <v>0</v>
      </c>
      <c r="H1154" s="16">
        <f t="shared" si="19"/>
        <v>0</v>
      </c>
      <c r="I1154" s="221"/>
    </row>
    <row r="1155" spans="2:9" s="218" customFormat="1" ht="11.25" hidden="1" customHeight="1" x14ac:dyDescent="0.2">
      <c r="B1155" s="220"/>
      <c r="C1155" s="216" t="str">
        <f>IF(F1155-G1155&lt;&gt;0,JURNAL!C1153,"")</f>
        <v/>
      </c>
      <c r="D1155" s="217" t="str">
        <f>IF(F1155-G1155&lt;&gt;0,JURNAL!E1153,"")</f>
        <v/>
      </c>
      <c r="E1155" s="15" t="str">
        <f>IF(F1155-G1155&lt;&gt;0,JURNAL!F1153,"")</f>
        <v/>
      </c>
      <c r="F1155" s="16">
        <f>IF(JURNAL!G1153=$D$8,JURNAL!I1153,0)</f>
        <v>0</v>
      </c>
      <c r="G1155" s="16">
        <f>IF(JURNAL!J1153=$D$8,JURNAL!L1153,0)</f>
        <v>0</v>
      </c>
      <c r="H1155" s="16">
        <f t="shared" si="19"/>
        <v>0</v>
      </c>
      <c r="I1155" s="221"/>
    </row>
    <row r="1156" spans="2:9" s="218" customFormat="1" ht="11.25" hidden="1" customHeight="1" x14ac:dyDescent="0.2">
      <c r="B1156" s="220"/>
      <c r="C1156" s="216" t="str">
        <f>IF(F1156-G1156&lt;&gt;0,JURNAL!C1154,"")</f>
        <v/>
      </c>
      <c r="D1156" s="217" t="str">
        <f>IF(F1156-G1156&lt;&gt;0,JURNAL!E1154,"")</f>
        <v/>
      </c>
      <c r="E1156" s="15" t="str">
        <f>IF(F1156-G1156&lt;&gt;0,JURNAL!F1154,"")</f>
        <v/>
      </c>
      <c r="F1156" s="16">
        <f>IF(JURNAL!G1154=$D$8,JURNAL!I1154,0)</f>
        <v>0</v>
      </c>
      <c r="G1156" s="16">
        <f>IF(JURNAL!J1154=$D$8,JURNAL!L1154,0)</f>
        <v>0</v>
      </c>
      <c r="H1156" s="16">
        <f t="shared" si="19"/>
        <v>0</v>
      </c>
      <c r="I1156" s="221"/>
    </row>
    <row r="1157" spans="2:9" s="218" customFormat="1" ht="11.25" hidden="1" customHeight="1" x14ac:dyDescent="0.2">
      <c r="B1157" s="220"/>
      <c r="C1157" s="216" t="str">
        <f>IF(F1157-G1157&lt;&gt;0,JURNAL!C1155,"")</f>
        <v/>
      </c>
      <c r="D1157" s="217" t="str">
        <f>IF(F1157-G1157&lt;&gt;0,JURNAL!E1155,"")</f>
        <v/>
      </c>
      <c r="E1157" s="15" t="str">
        <f>IF(F1157-G1157&lt;&gt;0,JURNAL!F1155,"")</f>
        <v/>
      </c>
      <c r="F1157" s="16">
        <f>IF(JURNAL!G1155=$D$8,JURNAL!I1155,0)</f>
        <v>0</v>
      </c>
      <c r="G1157" s="16">
        <f>IF(JURNAL!J1155=$D$8,JURNAL!L1155,0)</f>
        <v>0</v>
      </c>
      <c r="H1157" s="16">
        <f t="shared" si="19"/>
        <v>0</v>
      </c>
      <c r="I1157" s="221"/>
    </row>
    <row r="1158" spans="2:9" s="218" customFormat="1" ht="11.25" hidden="1" customHeight="1" x14ac:dyDescent="0.2">
      <c r="B1158" s="220"/>
      <c r="C1158" s="216" t="str">
        <f>IF(F1158-G1158&lt;&gt;0,JURNAL!C1156,"")</f>
        <v/>
      </c>
      <c r="D1158" s="217" t="str">
        <f>IF(F1158-G1158&lt;&gt;0,JURNAL!E1156,"")</f>
        <v/>
      </c>
      <c r="E1158" s="15" t="str">
        <f>IF(F1158-G1158&lt;&gt;0,JURNAL!F1156,"")</f>
        <v/>
      </c>
      <c r="F1158" s="16">
        <f>IF(JURNAL!G1156=$D$8,JURNAL!I1156,0)</f>
        <v>0</v>
      </c>
      <c r="G1158" s="16">
        <f>IF(JURNAL!J1156=$D$8,JURNAL!L1156,0)</f>
        <v>0</v>
      </c>
      <c r="H1158" s="16">
        <f t="shared" si="19"/>
        <v>0</v>
      </c>
      <c r="I1158" s="221"/>
    </row>
    <row r="1159" spans="2:9" s="218" customFormat="1" ht="11.25" hidden="1" customHeight="1" x14ac:dyDescent="0.2">
      <c r="B1159" s="220"/>
      <c r="C1159" s="216" t="str">
        <f>IF(F1159-G1159&lt;&gt;0,JURNAL!C1157,"")</f>
        <v/>
      </c>
      <c r="D1159" s="217" t="str">
        <f>IF(F1159-G1159&lt;&gt;0,JURNAL!E1157,"")</f>
        <v/>
      </c>
      <c r="E1159" s="15" t="str">
        <f>IF(F1159-G1159&lt;&gt;0,JURNAL!F1157,"")</f>
        <v/>
      </c>
      <c r="F1159" s="16">
        <f>IF(JURNAL!G1157=$D$8,JURNAL!I1157,0)</f>
        <v>0</v>
      </c>
      <c r="G1159" s="16">
        <f>IF(JURNAL!J1157=$D$8,JURNAL!L1157,0)</f>
        <v>0</v>
      </c>
      <c r="H1159" s="16">
        <f t="shared" si="19"/>
        <v>0</v>
      </c>
      <c r="I1159" s="221"/>
    </row>
    <row r="1160" spans="2:9" s="218" customFormat="1" ht="11.25" hidden="1" customHeight="1" x14ac:dyDescent="0.2">
      <c r="B1160" s="220"/>
      <c r="C1160" s="216" t="str">
        <f>IF(F1160-G1160&lt;&gt;0,JURNAL!C1158,"")</f>
        <v/>
      </c>
      <c r="D1160" s="217" t="str">
        <f>IF(F1160-G1160&lt;&gt;0,JURNAL!E1158,"")</f>
        <v/>
      </c>
      <c r="E1160" s="15" t="str">
        <f>IF(F1160-G1160&lt;&gt;0,JURNAL!F1158,"")</f>
        <v/>
      </c>
      <c r="F1160" s="16">
        <f>IF(JURNAL!G1158=$D$8,JURNAL!I1158,0)</f>
        <v>0</v>
      </c>
      <c r="G1160" s="16">
        <f>IF(JURNAL!J1158=$D$8,JURNAL!L1158,0)</f>
        <v>0</v>
      </c>
      <c r="H1160" s="16">
        <f t="shared" si="19"/>
        <v>0</v>
      </c>
      <c r="I1160" s="221"/>
    </row>
    <row r="1161" spans="2:9" s="218" customFormat="1" ht="11.25" hidden="1" customHeight="1" x14ac:dyDescent="0.2">
      <c r="B1161" s="220"/>
      <c r="C1161" s="216" t="str">
        <f>IF(F1161-G1161&lt;&gt;0,JURNAL!C1159,"")</f>
        <v/>
      </c>
      <c r="D1161" s="217" t="str">
        <f>IF(F1161-G1161&lt;&gt;0,JURNAL!E1159,"")</f>
        <v/>
      </c>
      <c r="E1161" s="15" t="str">
        <f>IF(F1161-G1161&lt;&gt;0,JURNAL!F1159,"")</f>
        <v/>
      </c>
      <c r="F1161" s="16">
        <f>IF(JURNAL!G1159=$D$8,JURNAL!I1159,0)</f>
        <v>0</v>
      </c>
      <c r="G1161" s="16">
        <f>IF(JURNAL!J1159=$D$8,JURNAL!L1159,0)</f>
        <v>0</v>
      </c>
      <c r="H1161" s="16">
        <f t="shared" si="19"/>
        <v>0</v>
      </c>
      <c r="I1161" s="221"/>
    </row>
    <row r="1162" spans="2:9" s="218" customFormat="1" ht="11.25" hidden="1" customHeight="1" x14ac:dyDescent="0.2">
      <c r="B1162" s="220"/>
      <c r="C1162" s="216" t="str">
        <f>IF(F1162-G1162&lt;&gt;0,JURNAL!C1160,"")</f>
        <v/>
      </c>
      <c r="D1162" s="217" t="str">
        <f>IF(F1162-G1162&lt;&gt;0,JURNAL!E1160,"")</f>
        <v/>
      </c>
      <c r="E1162" s="15" t="str">
        <f>IF(F1162-G1162&lt;&gt;0,JURNAL!F1160,"")</f>
        <v/>
      </c>
      <c r="F1162" s="16">
        <f>IF(JURNAL!G1160=$D$8,JURNAL!I1160,0)</f>
        <v>0</v>
      </c>
      <c r="G1162" s="16">
        <f>IF(JURNAL!J1160=$D$8,JURNAL!L1160,0)</f>
        <v>0</v>
      </c>
      <c r="H1162" s="16">
        <f t="shared" si="19"/>
        <v>0</v>
      </c>
      <c r="I1162" s="221"/>
    </row>
    <row r="1163" spans="2:9" s="218" customFormat="1" ht="11.25" hidden="1" customHeight="1" x14ac:dyDescent="0.2">
      <c r="B1163" s="220"/>
      <c r="C1163" s="216" t="str">
        <f>IF(F1163-G1163&lt;&gt;0,JURNAL!C1161,"")</f>
        <v/>
      </c>
      <c r="D1163" s="217" t="str">
        <f>IF(F1163-G1163&lt;&gt;0,JURNAL!E1161,"")</f>
        <v/>
      </c>
      <c r="E1163" s="15" t="str">
        <f>IF(F1163-G1163&lt;&gt;0,JURNAL!F1161,"")</f>
        <v/>
      </c>
      <c r="F1163" s="16">
        <f>IF(JURNAL!G1161=$D$8,JURNAL!I1161,0)</f>
        <v>0</v>
      </c>
      <c r="G1163" s="16">
        <f>IF(JURNAL!J1161=$D$8,JURNAL!L1161,0)</f>
        <v>0</v>
      </c>
      <c r="H1163" s="16">
        <f t="shared" si="19"/>
        <v>0</v>
      </c>
      <c r="I1163" s="221"/>
    </row>
    <row r="1164" spans="2:9" s="218" customFormat="1" ht="11.25" hidden="1" customHeight="1" x14ac:dyDescent="0.2">
      <c r="B1164" s="220"/>
      <c r="C1164" s="216" t="str">
        <f>IF(F1164-G1164&lt;&gt;0,JURNAL!C1162,"")</f>
        <v/>
      </c>
      <c r="D1164" s="217" t="str">
        <f>IF(F1164-G1164&lt;&gt;0,JURNAL!E1162,"")</f>
        <v/>
      </c>
      <c r="E1164" s="15" t="str">
        <f>IF(F1164-G1164&lt;&gt;0,JURNAL!F1162,"")</f>
        <v/>
      </c>
      <c r="F1164" s="16">
        <f>IF(JURNAL!G1162=$D$8,JURNAL!I1162,0)</f>
        <v>0</v>
      </c>
      <c r="G1164" s="16">
        <f>IF(JURNAL!J1162=$D$8,JURNAL!L1162,0)</f>
        <v>0</v>
      </c>
      <c r="H1164" s="16">
        <f t="shared" si="19"/>
        <v>0</v>
      </c>
      <c r="I1164" s="221"/>
    </row>
    <row r="1165" spans="2:9" s="218" customFormat="1" ht="11.25" hidden="1" customHeight="1" x14ac:dyDescent="0.2">
      <c r="B1165" s="220"/>
      <c r="C1165" s="216" t="str">
        <f>IF(F1165-G1165&lt;&gt;0,JURNAL!C1163,"")</f>
        <v/>
      </c>
      <c r="D1165" s="217" t="str">
        <f>IF(F1165-G1165&lt;&gt;0,JURNAL!E1163,"")</f>
        <v/>
      </c>
      <c r="E1165" s="15" t="str">
        <f>IF(F1165-G1165&lt;&gt;0,JURNAL!F1163,"")</f>
        <v/>
      </c>
      <c r="F1165" s="16">
        <f>IF(JURNAL!G1163=$D$8,JURNAL!I1163,0)</f>
        <v>0</v>
      </c>
      <c r="G1165" s="16">
        <f>IF(JURNAL!J1163=$D$8,JURNAL!L1163,0)</f>
        <v>0</v>
      </c>
      <c r="H1165" s="16">
        <f t="shared" si="19"/>
        <v>0</v>
      </c>
      <c r="I1165" s="221"/>
    </row>
    <row r="1166" spans="2:9" s="218" customFormat="1" ht="11.25" hidden="1" customHeight="1" x14ac:dyDescent="0.2">
      <c r="B1166" s="220"/>
      <c r="C1166" s="216" t="str">
        <f>IF(F1166-G1166&lt;&gt;0,JURNAL!C1164,"")</f>
        <v/>
      </c>
      <c r="D1166" s="217" t="str">
        <f>IF(F1166-G1166&lt;&gt;0,JURNAL!E1164,"")</f>
        <v/>
      </c>
      <c r="E1166" s="15" t="str">
        <f>IF(F1166-G1166&lt;&gt;0,JURNAL!F1164,"")</f>
        <v/>
      </c>
      <c r="F1166" s="16">
        <f>IF(JURNAL!G1164=$D$8,JURNAL!I1164,0)</f>
        <v>0</v>
      </c>
      <c r="G1166" s="16">
        <f>IF(JURNAL!J1164=$D$8,JURNAL!L1164,0)</f>
        <v>0</v>
      </c>
      <c r="H1166" s="16">
        <f t="shared" si="19"/>
        <v>0</v>
      </c>
      <c r="I1166" s="221"/>
    </row>
    <row r="1167" spans="2:9" s="218" customFormat="1" ht="11.25" hidden="1" customHeight="1" x14ac:dyDescent="0.2">
      <c r="B1167" s="220"/>
      <c r="C1167" s="216" t="str">
        <f>IF(F1167-G1167&lt;&gt;0,JURNAL!C1165,"")</f>
        <v/>
      </c>
      <c r="D1167" s="217" t="str">
        <f>IF(F1167-G1167&lt;&gt;0,JURNAL!E1165,"")</f>
        <v/>
      </c>
      <c r="E1167" s="15" t="str">
        <f>IF(F1167-G1167&lt;&gt;0,JURNAL!F1165,"")</f>
        <v/>
      </c>
      <c r="F1167" s="16">
        <f>IF(JURNAL!G1165=$D$8,JURNAL!I1165,0)</f>
        <v>0</v>
      </c>
      <c r="G1167" s="16">
        <f>IF(JURNAL!J1165=$D$8,JURNAL!L1165,0)</f>
        <v>0</v>
      </c>
      <c r="H1167" s="16">
        <f t="shared" si="19"/>
        <v>0</v>
      </c>
      <c r="I1167" s="221"/>
    </row>
    <row r="1168" spans="2:9" s="218" customFormat="1" ht="11.25" hidden="1" customHeight="1" x14ac:dyDescent="0.2">
      <c r="B1168" s="220"/>
      <c r="C1168" s="216" t="str">
        <f>IF(F1168-G1168&lt;&gt;0,JURNAL!C1166,"")</f>
        <v/>
      </c>
      <c r="D1168" s="217" t="str">
        <f>IF(F1168-G1168&lt;&gt;0,JURNAL!E1166,"")</f>
        <v/>
      </c>
      <c r="E1168" s="15" t="str">
        <f>IF(F1168-G1168&lt;&gt;0,JURNAL!F1166,"")</f>
        <v/>
      </c>
      <c r="F1168" s="16">
        <f>IF(JURNAL!G1166=$D$8,JURNAL!I1166,0)</f>
        <v>0</v>
      </c>
      <c r="G1168" s="16">
        <f>IF(JURNAL!J1166=$D$8,JURNAL!L1166,0)</f>
        <v>0</v>
      </c>
      <c r="H1168" s="16">
        <f t="shared" si="19"/>
        <v>0</v>
      </c>
      <c r="I1168" s="221"/>
    </row>
    <row r="1169" spans="2:9" s="218" customFormat="1" ht="11.25" hidden="1" customHeight="1" x14ac:dyDescent="0.2">
      <c r="B1169" s="220"/>
      <c r="C1169" s="216" t="str">
        <f>IF(F1169-G1169&lt;&gt;0,JURNAL!C1167,"")</f>
        <v/>
      </c>
      <c r="D1169" s="217" t="str">
        <f>IF(F1169-G1169&lt;&gt;0,JURNAL!E1167,"")</f>
        <v/>
      </c>
      <c r="E1169" s="15" t="str">
        <f>IF(F1169-G1169&lt;&gt;0,JURNAL!F1167,"")</f>
        <v/>
      </c>
      <c r="F1169" s="16">
        <f>IF(JURNAL!G1167=$D$8,JURNAL!I1167,0)</f>
        <v>0</v>
      </c>
      <c r="G1169" s="16">
        <f>IF(JURNAL!J1167=$D$8,JURNAL!L1167,0)</f>
        <v>0</v>
      </c>
      <c r="H1169" s="16">
        <f t="shared" si="19"/>
        <v>0</v>
      </c>
      <c r="I1169" s="221"/>
    </row>
    <row r="1170" spans="2:9" s="218" customFormat="1" ht="11.25" hidden="1" customHeight="1" x14ac:dyDescent="0.2">
      <c r="B1170" s="220"/>
      <c r="C1170" s="216" t="str">
        <f>IF(F1170-G1170&lt;&gt;0,JURNAL!C1168,"")</f>
        <v/>
      </c>
      <c r="D1170" s="217" t="str">
        <f>IF(F1170-G1170&lt;&gt;0,JURNAL!E1168,"")</f>
        <v/>
      </c>
      <c r="E1170" s="15" t="str">
        <f>IF(F1170-G1170&lt;&gt;0,JURNAL!F1168,"")</f>
        <v/>
      </c>
      <c r="F1170" s="16">
        <f>IF(JURNAL!G1168=$D$8,JURNAL!I1168,0)</f>
        <v>0</v>
      </c>
      <c r="G1170" s="16">
        <f>IF(JURNAL!J1168=$D$8,JURNAL!L1168,0)</f>
        <v>0</v>
      </c>
      <c r="H1170" s="16">
        <f t="shared" si="19"/>
        <v>0</v>
      </c>
      <c r="I1170" s="221"/>
    </row>
    <row r="1171" spans="2:9" s="218" customFormat="1" ht="11.25" hidden="1" customHeight="1" x14ac:dyDescent="0.2">
      <c r="B1171" s="220"/>
      <c r="C1171" s="216" t="str">
        <f>IF(F1171-G1171&lt;&gt;0,JURNAL!C1169,"")</f>
        <v/>
      </c>
      <c r="D1171" s="217" t="str">
        <f>IF(F1171-G1171&lt;&gt;0,JURNAL!E1169,"")</f>
        <v/>
      </c>
      <c r="E1171" s="15" t="str">
        <f>IF(F1171-G1171&lt;&gt;0,JURNAL!F1169,"")</f>
        <v/>
      </c>
      <c r="F1171" s="16">
        <f>IF(JURNAL!G1169=$D$8,JURNAL!I1169,0)</f>
        <v>0</v>
      </c>
      <c r="G1171" s="16">
        <f>IF(JURNAL!J1169=$D$8,JURNAL!L1169,0)</f>
        <v>0</v>
      </c>
      <c r="H1171" s="16">
        <f t="shared" si="19"/>
        <v>0</v>
      </c>
      <c r="I1171" s="221"/>
    </row>
    <row r="1172" spans="2:9" s="218" customFormat="1" ht="11.25" hidden="1" customHeight="1" x14ac:dyDescent="0.2">
      <c r="B1172" s="220"/>
      <c r="C1172" s="216" t="str">
        <f>IF(F1172-G1172&lt;&gt;0,JURNAL!C1170,"")</f>
        <v/>
      </c>
      <c r="D1172" s="217" t="str">
        <f>IF(F1172-G1172&lt;&gt;0,JURNAL!E1170,"")</f>
        <v/>
      </c>
      <c r="E1172" s="15" t="str">
        <f>IF(F1172-G1172&lt;&gt;0,JURNAL!F1170,"")</f>
        <v/>
      </c>
      <c r="F1172" s="16">
        <f>IF(JURNAL!G1170=$D$8,JURNAL!I1170,0)</f>
        <v>0</v>
      </c>
      <c r="G1172" s="16">
        <f>IF(JURNAL!J1170=$D$8,JURNAL!L1170,0)</f>
        <v>0</v>
      </c>
      <c r="H1172" s="16">
        <f t="shared" si="19"/>
        <v>0</v>
      </c>
      <c r="I1172" s="221"/>
    </row>
    <row r="1173" spans="2:9" s="218" customFormat="1" ht="11.25" hidden="1" customHeight="1" x14ac:dyDescent="0.2">
      <c r="B1173" s="220"/>
      <c r="C1173" s="216" t="str">
        <f>IF(F1173-G1173&lt;&gt;0,JURNAL!C1171,"")</f>
        <v/>
      </c>
      <c r="D1173" s="217" t="str">
        <f>IF(F1173-G1173&lt;&gt;0,JURNAL!E1171,"")</f>
        <v/>
      </c>
      <c r="E1173" s="15" t="str">
        <f>IF(F1173-G1173&lt;&gt;0,JURNAL!F1171,"")</f>
        <v/>
      </c>
      <c r="F1173" s="16">
        <f>IF(JURNAL!G1171=$D$8,JURNAL!I1171,0)</f>
        <v>0</v>
      </c>
      <c r="G1173" s="16">
        <f>IF(JURNAL!J1171=$D$8,JURNAL!L1171,0)</f>
        <v>0</v>
      </c>
      <c r="H1173" s="16">
        <f t="shared" si="19"/>
        <v>0</v>
      </c>
      <c r="I1173" s="221"/>
    </row>
    <row r="1174" spans="2:9" s="218" customFormat="1" ht="11.25" hidden="1" customHeight="1" x14ac:dyDescent="0.2">
      <c r="B1174" s="220"/>
      <c r="C1174" s="216" t="str">
        <f>IF(F1174-G1174&lt;&gt;0,JURNAL!C1172,"")</f>
        <v/>
      </c>
      <c r="D1174" s="217" t="str">
        <f>IF(F1174-G1174&lt;&gt;0,JURNAL!E1172,"")</f>
        <v/>
      </c>
      <c r="E1174" s="15" t="str">
        <f>IF(F1174-G1174&lt;&gt;0,JURNAL!F1172,"")</f>
        <v/>
      </c>
      <c r="F1174" s="16">
        <f>IF(JURNAL!G1172=$D$8,JURNAL!I1172,0)</f>
        <v>0</v>
      </c>
      <c r="G1174" s="16">
        <f>IF(JURNAL!J1172=$D$8,JURNAL!L1172,0)</f>
        <v>0</v>
      </c>
      <c r="H1174" s="16">
        <f t="shared" si="19"/>
        <v>0</v>
      </c>
      <c r="I1174" s="221"/>
    </row>
    <row r="1175" spans="2:9" s="218" customFormat="1" ht="11.25" hidden="1" customHeight="1" x14ac:dyDescent="0.2">
      <c r="B1175" s="220"/>
      <c r="C1175" s="216" t="str">
        <f>IF(F1175-G1175&lt;&gt;0,JURNAL!C1173,"")</f>
        <v/>
      </c>
      <c r="D1175" s="217" t="str">
        <f>IF(F1175-G1175&lt;&gt;0,JURNAL!E1173,"")</f>
        <v/>
      </c>
      <c r="E1175" s="15" t="str">
        <f>IF(F1175-G1175&lt;&gt;0,JURNAL!F1173,"")</f>
        <v/>
      </c>
      <c r="F1175" s="16">
        <f>IF(JURNAL!G1173=$D$8,JURNAL!I1173,0)</f>
        <v>0</v>
      </c>
      <c r="G1175" s="16">
        <f>IF(JURNAL!J1173=$D$8,JURNAL!L1173,0)</f>
        <v>0</v>
      </c>
      <c r="H1175" s="16">
        <f t="shared" si="19"/>
        <v>0</v>
      </c>
      <c r="I1175" s="221"/>
    </row>
    <row r="1176" spans="2:9" s="218" customFormat="1" ht="11.25" hidden="1" customHeight="1" x14ac:dyDescent="0.2">
      <c r="B1176" s="220"/>
      <c r="C1176" s="216" t="str">
        <f>IF(F1176-G1176&lt;&gt;0,JURNAL!C1174,"")</f>
        <v/>
      </c>
      <c r="D1176" s="217" t="str">
        <f>IF(F1176-G1176&lt;&gt;0,JURNAL!E1174,"")</f>
        <v/>
      </c>
      <c r="E1176" s="15" t="str">
        <f>IF(F1176-G1176&lt;&gt;0,JURNAL!F1174,"")</f>
        <v/>
      </c>
      <c r="F1176" s="16">
        <f>IF(JURNAL!G1174=$D$8,JURNAL!I1174,0)</f>
        <v>0</v>
      </c>
      <c r="G1176" s="16">
        <f>IF(JURNAL!J1174=$D$8,JURNAL!L1174,0)</f>
        <v>0</v>
      </c>
      <c r="H1176" s="16">
        <f t="shared" si="19"/>
        <v>0</v>
      </c>
      <c r="I1176" s="221"/>
    </row>
    <row r="1177" spans="2:9" s="218" customFormat="1" ht="11.25" hidden="1" customHeight="1" x14ac:dyDescent="0.2">
      <c r="B1177" s="220"/>
      <c r="C1177" s="216" t="str">
        <f>IF(F1177-G1177&lt;&gt;0,JURNAL!C1175,"")</f>
        <v/>
      </c>
      <c r="D1177" s="217" t="str">
        <f>IF(F1177-G1177&lt;&gt;0,JURNAL!E1175,"")</f>
        <v/>
      </c>
      <c r="E1177" s="15" t="str">
        <f>IF(F1177-G1177&lt;&gt;0,JURNAL!F1175,"")</f>
        <v/>
      </c>
      <c r="F1177" s="16">
        <f>IF(JURNAL!G1175=$D$8,JURNAL!I1175,0)</f>
        <v>0</v>
      </c>
      <c r="G1177" s="16">
        <f>IF(JURNAL!J1175=$D$8,JURNAL!L1175,0)</f>
        <v>0</v>
      </c>
      <c r="H1177" s="16">
        <f t="shared" ref="H1177:H1240" si="20">IF(OR(LEFT($D$8,1)="1",LEFT($D$8,1)="5"),(H1176+F1177-G1177),(H1176+G1177-F1177))</f>
        <v>0</v>
      </c>
      <c r="I1177" s="221"/>
    </row>
    <row r="1178" spans="2:9" s="218" customFormat="1" ht="11.25" hidden="1" customHeight="1" x14ac:dyDescent="0.2">
      <c r="B1178" s="220"/>
      <c r="C1178" s="216" t="str">
        <f>IF(F1178-G1178&lt;&gt;0,JURNAL!C1176,"")</f>
        <v/>
      </c>
      <c r="D1178" s="217" t="str">
        <f>IF(F1178-G1178&lt;&gt;0,JURNAL!E1176,"")</f>
        <v/>
      </c>
      <c r="E1178" s="15" t="str">
        <f>IF(F1178-G1178&lt;&gt;0,JURNAL!F1176,"")</f>
        <v/>
      </c>
      <c r="F1178" s="16">
        <f>IF(JURNAL!G1176=$D$8,JURNAL!I1176,0)</f>
        <v>0</v>
      </c>
      <c r="G1178" s="16">
        <f>IF(JURNAL!J1176=$D$8,JURNAL!L1176,0)</f>
        <v>0</v>
      </c>
      <c r="H1178" s="16">
        <f t="shared" si="20"/>
        <v>0</v>
      </c>
      <c r="I1178" s="221"/>
    </row>
    <row r="1179" spans="2:9" s="218" customFormat="1" ht="11.25" hidden="1" customHeight="1" x14ac:dyDescent="0.2">
      <c r="B1179" s="220"/>
      <c r="C1179" s="216" t="str">
        <f>IF(F1179-G1179&lt;&gt;0,JURNAL!C1177,"")</f>
        <v/>
      </c>
      <c r="D1179" s="217" t="str">
        <f>IF(F1179-G1179&lt;&gt;0,JURNAL!E1177,"")</f>
        <v/>
      </c>
      <c r="E1179" s="15" t="str">
        <f>IF(F1179-G1179&lt;&gt;0,JURNAL!F1177,"")</f>
        <v/>
      </c>
      <c r="F1179" s="16">
        <f>IF(JURNAL!G1177=$D$8,JURNAL!I1177,0)</f>
        <v>0</v>
      </c>
      <c r="G1179" s="16">
        <f>IF(JURNAL!J1177=$D$8,JURNAL!L1177,0)</f>
        <v>0</v>
      </c>
      <c r="H1179" s="16">
        <f t="shared" si="20"/>
        <v>0</v>
      </c>
      <c r="I1179" s="221"/>
    </row>
    <row r="1180" spans="2:9" s="218" customFormat="1" ht="11.25" hidden="1" customHeight="1" x14ac:dyDescent="0.2">
      <c r="B1180" s="220"/>
      <c r="C1180" s="216" t="str">
        <f>IF(F1180-G1180&lt;&gt;0,JURNAL!C1178,"")</f>
        <v/>
      </c>
      <c r="D1180" s="217" t="str">
        <f>IF(F1180-G1180&lt;&gt;0,JURNAL!E1178,"")</f>
        <v/>
      </c>
      <c r="E1180" s="15" t="str">
        <f>IF(F1180-G1180&lt;&gt;0,JURNAL!F1178,"")</f>
        <v/>
      </c>
      <c r="F1180" s="16">
        <f>IF(JURNAL!G1178=$D$8,JURNAL!I1178,0)</f>
        <v>0</v>
      </c>
      <c r="G1180" s="16">
        <f>IF(JURNAL!J1178=$D$8,JURNAL!L1178,0)</f>
        <v>0</v>
      </c>
      <c r="H1180" s="16">
        <f t="shared" si="20"/>
        <v>0</v>
      </c>
      <c r="I1180" s="221"/>
    </row>
    <row r="1181" spans="2:9" s="218" customFormat="1" ht="11.25" hidden="1" customHeight="1" x14ac:dyDescent="0.2">
      <c r="B1181" s="220"/>
      <c r="C1181" s="216" t="str">
        <f>IF(F1181-G1181&lt;&gt;0,JURNAL!C1179,"")</f>
        <v/>
      </c>
      <c r="D1181" s="217" t="str">
        <f>IF(F1181-G1181&lt;&gt;0,JURNAL!E1179,"")</f>
        <v/>
      </c>
      <c r="E1181" s="15" t="str">
        <f>IF(F1181-G1181&lt;&gt;0,JURNAL!F1179,"")</f>
        <v/>
      </c>
      <c r="F1181" s="16">
        <f>IF(JURNAL!G1179=$D$8,JURNAL!I1179,0)</f>
        <v>0</v>
      </c>
      <c r="G1181" s="16">
        <f>IF(JURNAL!J1179=$D$8,JURNAL!L1179,0)</f>
        <v>0</v>
      </c>
      <c r="H1181" s="16">
        <f t="shared" si="20"/>
        <v>0</v>
      </c>
      <c r="I1181" s="221"/>
    </row>
    <row r="1182" spans="2:9" s="218" customFormat="1" ht="11.25" hidden="1" customHeight="1" x14ac:dyDescent="0.2">
      <c r="B1182" s="220"/>
      <c r="C1182" s="216" t="str">
        <f>IF(F1182-G1182&lt;&gt;0,JURNAL!C1180,"")</f>
        <v/>
      </c>
      <c r="D1182" s="217" t="str">
        <f>IF(F1182-G1182&lt;&gt;0,JURNAL!E1180,"")</f>
        <v/>
      </c>
      <c r="E1182" s="15" t="str">
        <f>IF(F1182-G1182&lt;&gt;0,JURNAL!F1180,"")</f>
        <v/>
      </c>
      <c r="F1182" s="16">
        <f>IF(JURNAL!G1180=$D$8,JURNAL!I1180,0)</f>
        <v>0</v>
      </c>
      <c r="G1182" s="16">
        <f>IF(JURNAL!J1180=$D$8,JURNAL!L1180,0)</f>
        <v>0</v>
      </c>
      <c r="H1182" s="16">
        <f t="shared" si="20"/>
        <v>0</v>
      </c>
      <c r="I1182" s="221"/>
    </row>
    <row r="1183" spans="2:9" s="218" customFormat="1" ht="11.25" hidden="1" customHeight="1" x14ac:dyDescent="0.2">
      <c r="B1183" s="220"/>
      <c r="C1183" s="216" t="str">
        <f>IF(F1183-G1183&lt;&gt;0,JURNAL!C1181,"")</f>
        <v/>
      </c>
      <c r="D1183" s="217" t="str">
        <f>IF(F1183-G1183&lt;&gt;0,JURNAL!E1181,"")</f>
        <v/>
      </c>
      <c r="E1183" s="15" t="str">
        <f>IF(F1183-G1183&lt;&gt;0,JURNAL!F1181,"")</f>
        <v/>
      </c>
      <c r="F1183" s="16">
        <f>IF(JURNAL!G1181=$D$8,JURNAL!I1181,0)</f>
        <v>0</v>
      </c>
      <c r="G1183" s="16">
        <f>IF(JURNAL!J1181=$D$8,JURNAL!L1181,0)</f>
        <v>0</v>
      </c>
      <c r="H1183" s="16">
        <f t="shared" si="20"/>
        <v>0</v>
      </c>
      <c r="I1183" s="221"/>
    </row>
    <row r="1184" spans="2:9" s="218" customFormat="1" ht="11.25" hidden="1" customHeight="1" x14ac:dyDescent="0.2">
      <c r="B1184" s="220"/>
      <c r="C1184" s="216" t="str">
        <f>IF(F1184-G1184&lt;&gt;0,JURNAL!C1182,"")</f>
        <v/>
      </c>
      <c r="D1184" s="217" t="str">
        <f>IF(F1184-G1184&lt;&gt;0,JURNAL!E1182,"")</f>
        <v/>
      </c>
      <c r="E1184" s="15" t="str">
        <f>IF(F1184-G1184&lt;&gt;0,JURNAL!F1182,"")</f>
        <v/>
      </c>
      <c r="F1184" s="16">
        <f>IF(JURNAL!G1182=$D$8,JURNAL!I1182,0)</f>
        <v>0</v>
      </c>
      <c r="G1184" s="16">
        <f>IF(JURNAL!J1182=$D$8,JURNAL!L1182,0)</f>
        <v>0</v>
      </c>
      <c r="H1184" s="16">
        <f t="shared" si="20"/>
        <v>0</v>
      </c>
      <c r="I1184" s="221"/>
    </row>
    <row r="1185" spans="2:9" s="218" customFormat="1" ht="11.25" hidden="1" customHeight="1" x14ac:dyDescent="0.2">
      <c r="B1185" s="220"/>
      <c r="C1185" s="216" t="str">
        <f>IF(F1185-G1185&lt;&gt;0,JURNAL!C1183,"")</f>
        <v/>
      </c>
      <c r="D1185" s="217" t="str">
        <f>IF(F1185-G1185&lt;&gt;0,JURNAL!E1183,"")</f>
        <v/>
      </c>
      <c r="E1185" s="15" t="str">
        <f>IF(F1185-G1185&lt;&gt;0,JURNAL!F1183,"")</f>
        <v/>
      </c>
      <c r="F1185" s="16">
        <f>IF(JURNAL!G1183=$D$8,JURNAL!I1183,0)</f>
        <v>0</v>
      </c>
      <c r="G1185" s="16">
        <f>IF(JURNAL!J1183=$D$8,JURNAL!L1183,0)</f>
        <v>0</v>
      </c>
      <c r="H1185" s="16">
        <f t="shared" si="20"/>
        <v>0</v>
      </c>
      <c r="I1185" s="221"/>
    </row>
    <row r="1186" spans="2:9" s="218" customFormat="1" ht="11.25" hidden="1" customHeight="1" x14ac:dyDescent="0.2">
      <c r="B1186" s="220"/>
      <c r="C1186" s="216" t="str">
        <f>IF(F1186-G1186&lt;&gt;0,JURNAL!C1184,"")</f>
        <v/>
      </c>
      <c r="D1186" s="217" t="str">
        <f>IF(F1186-G1186&lt;&gt;0,JURNAL!E1184,"")</f>
        <v/>
      </c>
      <c r="E1186" s="15" t="str">
        <f>IF(F1186-G1186&lt;&gt;0,JURNAL!F1184,"")</f>
        <v/>
      </c>
      <c r="F1186" s="16">
        <f>IF(JURNAL!G1184=$D$8,JURNAL!I1184,0)</f>
        <v>0</v>
      </c>
      <c r="G1186" s="16">
        <f>IF(JURNAL!J1184=$D$8,JURNAL!L1184,0)</f>
        <v>0</v>
      </c>
      <c r="H1186" s="16">
        <f t="shared" si="20"/>
        <v>0</v>
      </c>
      <c r="I1186" s="221"/>
    </row>
    <row r="1187" spans="2:9" s="218" customFormat="1" ht="11.25" hidden="1" customHeight="1" x14ac:dyDescent="0.2">
      <c r="B1187" s="220"/>
      <c r="C1187" s="216" t="str">
        <f>IF(F1187-G1187&lt;&gt;0,JURNAL!C1185,"")</f>
        <v/>
      </c>
      <c r="D1187" s="217" t="str">
        <f>IF(F1187-G1187&lt;&gt;0,JURNAL!E1185,"")</f>
        <v/>
      </c>
      <c r="E1187" s="15" t="str">
        <f>IF(F1187-G1187&lt;&gt;0,JURNAL!F1185,"")</f>
        <v/>
      </c>
      <c r="F1187" s="16">
        <f>IF(JURNAL!G1185=$D$8,JURNAL!I1185,0)</f>
        <v>0</v>
      </c>
      <c r="G1187" s="16">
        <f>IF(JURNAL!J1185=$D$8,JURNAL!L1185,0)</f>
        <v>0</v>
      </c>
      <c r="H1187" s="16">
        <f t="shared" si="20"/>
        <v>0</v>
      </c>
      <c r="I1187" s="221"/>
    </row>
    <row r="1188" spans="2:9" s="218" customFormat="1" ht="11.25" hidden="1" customHeight="1" x14ac:dyDescent="0.2">
      <c r="B1188" s="220"/>
      <c r="C1188" s="216" t="str">
        <f>IF(F1188-G1188&lt;&gt;0,JURNAL!C1186,"")</f>
        <v/>
      </c>
      <c r="D1188" s="217" t="str">
        <f>IF(F1188-G1188&lt;&gt;0,JURNAL!E1186,"")</f>
        <v/>
      </c>
      <c r="E1188" s="15" t="str">
        <f>IF(F1188-G1188&lt;&gt;0,JURNAL!F1186,"")</f>
        <v/>
      </c>
      <c r="F1188" s="16">
        <f>IF(JURNAL!G1186=$D$8,JURNAL!I1186,0)</f>
        <v>0</v>
      </c>
      <c r="G1188" s="16">
        <f>IF(JURNAL!J1186=$D$8,JURNAL!L1186,0)</f>
        <v>0</v>
      </c>
      <c r="H1188" s="16">
        <f t="shared" si="20"/>
        <v>0</v>
      </c>
      <c r="I1188" s="221"/>
    </row>
    <row r="1189" spans="2:9" s="218" customFormat="1" ht="11.25" hidden="1" customHeight="1" x14ac:dyDescent="0.2">
      <c r="B1189" s="220"/>
      <c r="C1189" s="216" t="str">
        <f>IF(F1189-G1189&lt;&gt;0,JURNAL!C1187,"")</f>
        <v/>
      </c>
      <c r="D1189" s="217" t="str">
        <f>IF(F1189-G1189&lt;&gt;0,JURNAL!E1187,"")</f>
        <v/>
      </c>
      <c r="E1189" s="15" t="str">
        <f>IF(F1189-G1189&lt;&gt;0,JURNAL!F1187,"")</f>
        <v/>
      </c>
      <c r="F1189" s="16">
        <f>IF(JURNAL!G1187=$D$8,JURNAL!I1187,0)</f>
        <v>0</v>
      </c>
      <c r="G1189" s="16">
        <f>IF(JURNAL!J1187=$D$8,JURNAL!L1187,0)</f>
        <v>0</v>
      </c>
      <c r="H1189" s="16">
        <f t="shared" si="20"/>
        <v>0</v>
      </c>
      <c r="I1189" s="221"/>
    </row>
    <row r="1190" spans="2:9" s="218" customFormat="1" ht="11.25" hidden="1" customHeight="1" x14ac:dyDescent="0.2">
      <c r="B1190" s="220"/>
      <c r="C1190" s="216" t="str">
        <f>IF(F1190-G1190&lt;&gt;0,JURNAL!C1188,"")</f>
        <v/>
      </c>
      <c r="D1190" s="217" t="str">
        <f>IF(F1190-G1190&lt;&gt;0,JURNAL!E1188,"")</f>
        <v/>
      </c>
      <c r="E1190" s="15" t="str">
        <f>IF(F1190-G1190&lt;&gt;0,JURNAL!F1188,"")</f>
        <v/>
      </c>
      <c r="F1190" s="16">
        <f>IF(JURNAL!G1188=$D$8,JURNAL!I1188,0)</f>
        <v>0</v>
      </c>
      <c r="G1190" s="16">
        <f>IF(JURNAL!J1188=$D$8,JURNAL!L1188,0)</f>
        <v>0</v>
      </c>
      <c r="H1190" s="16">
        <f t="shared" si="20"/>
        <v>0</v>
      </c>
      <c r="I1190" s="221"/>
    </row>
    <row r="1191" spans="2:9" s="218" customFormat="1" ht="11.25" hidden="1" customHeight="1" x14ac:dyDescent="0.2">
      <c r="B1191" s="220"/>
      <c r="C1191" s="216" t="str">
        <f>IF(F1191-G1191&lt;&gt;0,JURNAL!C1189,"")</f>
        <v/>
      </c>
      <c r="D1191" s="217" t="str">
        <f>IF(F1191-G1191&lt;&gt;0,JURNAL!E1189,"")</f>
        <v/>
      </c>
      <c r="E1191" s="15" t="str">
        <f>IF(F1191-G1191&lt;&gt;0,JURNAL!F1189,"")</f>
        <v/>
      </c>
      <c r="F1191" s="16">
        <f>IF(JURNAL!G1189=$D$8,JURNAL!I1189,0)</f>
        <v>0</v>
      </c>
      <c r="G1191" s="16">
        <f>IF(JURNAL!J1189=$D$8,JURNAL!L1189,0)</f>
        <v>0</v>
      </c>
      <c r="H1191" s="16">
        <f t="shared" si="20"/>
        <v>0</v>
      </c>
      <c r="I1191" s="221"/>
    </row>
    <row r="1192" spans="2:9" s="218" customFormat="1" ht="11.25" hidden="1" customHeight="1" x14ac:dyDescent="0.2">
      <c r="B1192" s="220"/>
      <c r="C1192" s="216" t="str">
        <f>IF(F1192-G1192&lt;&gt;0,JURNAL!C1190,"")</f>
        <v/>
      </c>
      <c r="D1192" s="217" t="str">
        <f>IF(F1192-G1192&lt;&gt;0,JURNAL!E1190,"")</f>
        <v/>
      </c>
      <c r="E1192" s="15" t="str">
        <f>IF(F1192-G1192&lt;&gt;0,JURNAL!F1190,"")</f>
        <v/>
      </c>
      <c r="F1192" s="16">
        <f>IF(JURNAL!G1190=$D$8,JURNAL!I1190,0)</f>
        <v>0</v>
      </c>
      <c r="G1192" s="16">
        <f>IF(JURNAL!J1190=$D$8,JURNAL!L1190,0)</f>
        <v>0</v>
      </c>
      <c r="H1192" s="16">
        <f t="shared" si="20"/>
        <v>0</v>
      </c>
      <c r="I1192" s="221"/>
    </row>
    <row r="1193" spans="2:9" s="218" customFormat="1" ht="11.25" hidden="1" customHeight="1" x14ac:dyDescent="0.2">
      <c r="B1193" s="220"/>
      <c r="C1193" s="216" t="str">
        <f>IF(F1193-G1193&lt;&gt;0,JURNAL!C1191,"")</f>
        <v/>
      </c>
      <c r="D1193" s="217" t="str">
        <f>IF(F1193-G1193&lt;&gt;0,JURNAL!E1191,"")</f>
        <v/>
      </c>
      <c r="E1193" s="15" t="str">
        <f>IF(F1193-G1193&lt;&gt;0,JURNAL!F1191,"")</f>
        <v/>
      </c>
      <c r="F1193" s="16">
        <f>IF(JURNAL!G1191=$D$8,JURNAL!I1191,0)</f>
        <v>0</v>
      </c>
      <c r="G1193" s="16">
        <f>IF(JURNAL!J1191=$D$8,JURNAL!L1191,0)</f>
        <v>0</v>
      </c>
      <c r="H1193" s="16">
        <f t="shared" si="20"/>
        <v>0</v>
      </c>
      <c r="I1193" s="221"/>
    </row>
    <row r="1194" spans="2:9" s="218" customFormat="1" ht="11.25" hidden="1" customHeight="1" x14ac:dyDescent="0.2">
      <c r="B1194" s="220"/>
      <c r="C1194" s="216" t="str">
        <f>IF(F1194-G1194&lt;&gt;0,JURNAL!C1192,"")</f>
        <v/>
      </c>
      <c r="D1194" s="217" t="str">
        <f>IF(F1194-G1194&lt;&gt;0,JURNAL!E1192,"")</f>
        <v/>
      </c>
      <c r="E1194" s="15" t="str">
        <f>IF(F1194-G1194&lt;&gt;0,JURNAL!F1192,"")</f>
        <v/>
      </c>
      <c r="F1194" s="16">
        <f>IF(JURNAL!G1192=$D$8,JURNAL!I1192,0)</f>
        <v>0</v>
      </c>
      <c r="G1194" s="16">
        <f>IF(JURNAL!J1192=$D$8,JURNAL!L1192,0)</f>
        <v>0</v>
      </c>
      <c r="H1194" s="16">
        <f t="shared" si="20"/>
        <v>0</v>
      </c>
      <c r="I1194" s="221"/>
    </row>
    <row r="1195" spans="2:9" s="218" customFormat="1" ht="11.25" hidden="1" customHeight="1" x14ac:dyDescent="0.2">
      <c r="B1195" s="220"/>
      <c r="C1195" s="216" t="str">
        <f>IF(F1195-G1195&lt;&gt;0,JURNAL!C1193,"")</f>
        <v/>
      </c>
      <c r="D1195" s="217" t="str">
        <f>IF(F1195-G1195&lt;&gt;0,JURNAL!E1193,"")</f>
        <v/>
      </c>
      <c r="E1195" s="15" t="str">
        <f>IF(F1195-G1195&lt;&gt;0,JURNAL!F1193,"")</f>
        <v/>
      </c>
      <c r="F1195" s="16">
        <f>IF(JURNAL!G1193=$D$8,JURNAL!I1193,0)</f>
        <v>0</v>
      </c>
      <c r="G1195" s="16">
        <f>IF(JURNAL!J1193=$D$8,JURNAL!L1193,0)</f>
        <v>0</v>
      </c>
      <c r="H1195" s="16">
        <f t="shared" si="20"/>
        <v>0</v>
      </c>
      <c r="I1195" s="221"/>
    </row>
    <row r="1196" spans="2:9" s="218" customFormat="1" ht="11.25" hidden="1" customHeight="1" x14ac:dyDescent="0.2">
      <c r="B1196" s="220"/>
      <c r="C1196" s="216" t="str">
        <f>IF(F1196-G1196&lt;&gt;0,JURNAL!C1194,"")</f>
        <v/>
      </c>
      <c r="D1196" s="217" t="str">
        <f>IF(F1196-G1196&lt;&gt;0,JURNAL!E1194,"")</f>
        <v/>
      </c>
      <c r="E1196" s="15" t="str">
        <f>IF(F1196-G1196&lt;&gt;0,JURNAL!F1194,"")</f>
        <v/>
      </c>
      <c r="F1196" s="16">
        <f>IF(JURNAL!G1194=$D$8,JURNAL!I1194,0)</f>
        <v>0</v>
      </c>
      <c r="G1196" s="16">
        <f>IF(JURNAL!J1194=$D$8,JURNAL!L1194,0)</f>
        <v>0</v>
      </c>
      <c r="H1196" s="16">
        <f t="shared" si="20"/>
        <v>0</v>
      </c>
      <c r="I1196" s="221"/>
    </row>
    <row r="1197" spans="2:9" s="218" customFormat="1" ht="11.25" hidden="1" customHeight="1" x14ac:dyDescent="0.2">
      <c r="B1197" s="220"/>
      <c r="C1197" s="216" t="str">
        <f>IF(F1197-G1197&lt;&gt;0,JURNAL!C1195,"")</f>
        <v/>
      </c>
      <c r="D1197" s="217" t="str">
        <f>IF(F1197-G1197&lt;&gt;0,JURNAL!E1195,"")</f>
        <v/>
      </c>
      <c r="E1197" s="15" t="str">
        <f>IF(F1197-G1197&lt;&gt;0,JURNAL!F1195,"")</f>
        <v/>
      </c>
      <c r="F1197" s="16">
        <f>IF(JURNAL!G1195=$D$8,JURNAL!I1195,0)</f>
        <v>0</v>
      </c>
      <c r="G1197" s="16">
        <f>IF(JURNAL!J1195=$D$8,JURNAL!L1195,0)</f>
        <v>0</v>
      </c>
      <c r="H1197" s="16">
        <f t="shared" si="20"/>
        <v>0</v>
      </c>
      <c r="I1197" s="221"/>
    </row>
    <row r="1198" spans="2:9" s="218" customFormat="1" ht="11.25" hidden="1" customHeight="1" x14ac:dyDescent="0.2">
      <c r="B1198" s="220"/>
      <c r="C1198" s="216" t="str">
        <f>IF(F1198-G1198&lt;&gt;0,JURNAL!C1196,"")</f>
        <v/>
      </c>
      <c r="D1198" s="217" t="str">
        <f>IF(F1198-G1198&lt;&gt;0,JURNAL!E1196,"")</f>
        <v/>
      </c>
      <c r="E1198" s="15" t="str">
        <f>IF(F1198-G1198&lt;&gt;0,JURNAL!F1196,"")</f>
        <v/>
      </c>
      <c r="F1198" s="16">
        <f>IF(JURNAL!G1196=$D$8,JURNAL!I1196,0)</f>
        <v>0</v>
      </c>
      <c r="G1198" s="16">
        <f>IF(JURNAL!J1196=$D$8,JURNAL!L1196,0)</f>
        <v>0</v>
      </c>
      <c r="H1198" s="16">
        <f t="shared" si="20"/>
        <v>0</v>
      </c>
      <c r="I1198" s="221"/>
    </row>
    <row r="1199" spans="2:9" s="218" customFormat="1" ht="11.25" hidden="1" customHeight="1" x14ac:dyDescent="0.2">
      <c r="B1199" s="220"/>
      <c r="C1199" s="216" t="str">
        <f>IF(F1199-G1199&lt;&gt;0,JURNAL!C1197,"")</f>
        <v/>
      </c>
      <c r="D1199" s="217" t="str">
        <f>IF(F1199-G1199&lt;&gt;0,JURNAL!E1197,"")</f>
        <v/>
      </c>
      <c r="E1199" s="15" t="str">
        <f>IF(F1199-G1199&lt;&gt;0,JURNAL!F1197,"")</f>
        <v/>
      </c>
      <c r="F1199" s="16">
        <f>IF(JURNAL!G1197=$D$8,JURNAL!I1197,0)</f>
        <v>0</v>
      </c>
      <c r="G1199" s="16">
        <f>IF(JURNAL!J1197=$D$8,JURNAL!L1197,0)</f>
        <v>0</v>
      </c>
      <c r="H1199" s="16">
        <f t="shared" si="20"/>
        <v>0</v>
      </c>
      <c r="I1199" s="221"/>
    </row>
    <row r="1200" spans="2:9" s="218" customFormat="1" ht="11.25" hidden="1" customHeight="1" x14ac:dyDescent="0.2">
      <c r="B1200" s="220"/>
      <c r="C1200" s="216" t="str">
        <f>IF(F1200-G1200&lt;&gt;0,JURNAL!C1198,"")</f>
        <v/>
      </c>
      <c r="D1200" s="217" t="str">
        <f>IF(F1200-G1200&lt;&gt;0,JURNAL!E1198,"")</f>
        <v/>
      </c>
      <c r="E1200" s="15" t="str">
        <f>IF(F1200-G1200&lt;&gt;0,JURNAL!F1198,"")</f>
        <v/>
      </c>
      <c r="F1200" s="16">
        <f>IF(JURNAL!G1198=$D$8,JURNAL!I1198,0)</f>
        <v>0</v>
      </c>
      <c r="G1200" s="16">
        <f>IF(JURNAL!J1198=$D$8,JURNAL!L1198,0)</f>
        <v>0</v>
      </c>
      <c r="H1200" s="16">
        <f t="shared" si="20"/>
        <v>0</v>
      </c>
      <c r="I1200" s="221"/>
    </row>
    <row r="1201" spans="2:9" s="218" customFormat="1" ht="11.25" hidden="1" customHeight="1" x14ac:dyDescent="0.2">
      <c r="B1201" s="220"/>
      <c r="C1201" s="216" t="str">
        <f>IF(F1201-G1201&lt;&gt;0,JURNAL!C1199,"")</f>
        <v/>
      </c>
      <c r="D1201" s="217" t="str">
        <f>IF(F1201-G1201&lt;&gt;0,JURNAL!E1199,"")</f>
        <v/>
      </c>
      <c r="E1201" s="15" t="str">
        <f>IF(F1201-G1201&lt;&gt;0,JURNAL!F1199,"")</f>
        <v/>
      </c>
      <c r="F1201" s="16">
        <f>IF(JURNAL!G1199=$D$8,JURNAL!I1199,0)</f>
        <v>0</v>
      </c>
      <c r="G1201" s="16">
        <f>IF(JURNAL!J1199=$D$8,JURNAL!L1199,0)</f>
        <v>0</v>
      </c>
      <c r="H1201" s="16">
        <f t="shared" si="20"/>
        <v>0</v>
      </c>
      <c r="I1201" s="221"/>
    </row>
    <row r="1202" spans="2:9" s="218" customFormat="1" ht="11.25" hidden="1" customHeight="1" x14ac:dyDescent="0.2">
      <c r="B1202" s="220"/>
      <c r="C1202" s="216" t="str">
        <f>IF(F1202-G1202&lt;&gt;0,JURNAL!C1200,"")</f>
        <v/>
      </c>
      <c r="D1202" s="217" t="str">
        <f>IF(F1202-G1202&lt;&gt;0,JURNAL!E1200,"")</f>
        <v/>
      </c>
      <c r="E1202" s="15" t="str">
        <f>IF(F1202-G1202&lt;&gt;0,JURNAL!F1200,"")</f>
        <v/>
      </c>
      <c r="F1202" s="16">
        <f>IF(JURNAL!G1200=$D$8,JURNAL!I1200,0)</f>
        <v>0</v>
      </c>
      <c r="G1202" s="16">
        <f>IF(JURNAL!J1200=$D$8,JURNAL!L1200,0)</f>
        <v>0</v>
      </c>
      <c r="H1202" s="16">
        <f t="shared" si="20"/>
        <v>0</v>
      </c>
      <c r="I1202" s="221"/>
    </row>
    <row r="1203" spans="2:9" s="218" customFormat="1" ht="11.25" hidden="1" customHeight="1" x14ac:dyDescent="0.2">
      <c r="B1203" s="220"/>
      <c r="C1203" s="216" t="str">
        <f>IF(F1203-G1203&lt;&gt;0,JURNAL!C1201,"")</f>
        <v/>
      </c>
      <c r="D1203" s="217" t="str">
        <f>IF(F1203-G1203&lt;&gt;0,JURNAL!E1201,"")</f>
        <v/>
      </c>
      <c r="E1203" s="15" t="str">
        <f>IF(F1203-G1203&lt;&gt;0,JURNAL!F1201,"")</f>
        <v/>
      </c>
      <c r="F1203" s="16">
        <f>IF(JURNAL!G1201=$D$8,JURNAL!I1201,0)</f>
        <v>0</v>
      </c>
      <c r="G1203" s="16">
        <f>IF(JURNAL!J1201=$D$8,JURNAL!L1201,0)</f>
        <v>0</v>
      </c>
      <c r="H1203" s="16">
        <f t="shared" si="20"/>
        <v>0</v>
      </c>
      <c r="I1203" s="221"/>
    </row>
    <row r="1204" spans="2:9" s="218" customFormat="1" ht="11.25" hidden="1" customHeight="1" x14ac:dyDescent="0.2">
      <c r="B1204" s="220"/>
      <c r="C1204" s="216" t="str">
        <f>IF(F1204-G1204&lt;&gt;0,JURNAL!C1202,"")</f>
        <v/>
      </c>
      <c r="D1204" s="217" t="str">
        <f>IF(F1204-G1204&lt;&gt;0,JURNAL!E1202,"")</f>
        <v/>
      </c>
      <c r="E1204" s="15" t="str">
        <f>IF(F1204-G1204&lt;&gt;0,JURNAL!F1202,"")</f>
        <v/>
      </c>
      <c r="F1204" s="16">
        <f>IF(JURNAL!G1202=$D$8,JURNAL!I1202,0)</f>
        <v>0</v>
      </c>
      <c r="G1204" s="16">
        <f>IF(JURNAL!J1202=$D$8,JURNAL!L1202,0)</f>
        <v>0</v>
      </c>
      <c r="H1204" s="16">
        <f t="shared" si="20"/>
        <v>0</v>
      </c>
      <c r="I1204" s="221"/>
    </row>
    <row r="1205" spans="2:9" s="218" customFormat="1" ht="11.25" hidden="1" customHeight="1" x14ac:dyDescent="0.2">
      <c r="B1205" s="220"/>
      <c r="C1205" s="216" t="str">
        <f>IF(F1205-G1205&lt;&gt;0,JURNAL!C1203,"")</f>
        <v/>
      </c>
      <c r="D1205" s="217" t="str">
        <f>IF(F1205-G1205&lt;&gt;0,JURNAL!E1203,"")</f>
        <v/>
      </c>
      <c r="E1205" s="15" t="str">
        <f>IF(F1205-G1205&lt;&gt;0,JURNAL!F1203,"")</f>
        <v/>
      </c>
      <c r="F1205" s="16">
        <f>IF(JURNAL!G1203=$D$8,JURNAL!I1203,0)</f>
        <v>0</v>
      </c>
      <c r="G1205" s="16">
        <f>IF(JURNAL!J1203=$D$8,JURNAL!L1203,0)</f>
        <v>0</v>
      </c>
      <c r="H1205" s="16">
        <f t="shared" si="20"/>
        <v>0</v>
      </c>
      <c r="I1205" s="221"/>
    </row>
    <row r="1206" spans="2:9" s="218" customFormat="1" ht="11.25" hidden="1" customHeight="1" x14ac:dyDescent="0.2">
      <c r="B1206" s="220"/>
      <c r="C1206" s="216" t="str">
        <f>IF(F1206-G1206&lt;&gt;0,JURNAL!C1204,"")</f>
        <v/>
      </c>
      <c r="D1206" s="217" t="str">
        <f>IF(F1206-G1206&lt;&gt;0,JURNAL!E1204,"")</f>
        <v/>
      </c>
      <c r="E1206" s="15" t="str">
        <f>IF(F1206-G1206&lt;&gt;0,JURNAL!F1204,"")</f>
        <v/>
      </c>
      <c r="F1206" s="16">
        <f>IF(JURNAL!G1204=$D$8,JURNAL!I1204,0)</f>
        <v>0</v>
      </c>
      <c r="G1206" s="16">
        <f>IF(JURNAL!J1204=$D$8,JURNAL!L1204,0)</f>
        <v>0</v>
      </c>
      <c r="H1206" s="16">
        <f t="shared" si="20"/>
        <v>0</v>
      </c>
      <c r="I1206" s="221"/>
    </row>
    <row r="1207" spans="2:9" s="218" customFormat="1" ht="11.25" hidden="1" customHeight="1" x14ac:dyDescent="0.2">
      <c r="B1207" s="220"/>
      <c r="C1207" s="216" t="str">
        <f>IF(F1207-G1207&lt;&gt;0,JURNAL!C1205,"")</f>
        <v/>
      </c>
      <c r="D1207" s="217" t="str">
        <f>IF(F1207-G1207&lt;&gt;0,JURNAL!E1205,"")</f>
        <v/>
      </c>
      <c r="E1207" s="15" t="str">
        <f>IF(F1207-G1207&lt;&gt;0,JURNAL!F1205,"")</f>
        <v/>
      </c>
      <c r="F1207" s="16">
        <f>IF(JURNAL!G1205=$D$8,JURNAL!I1205,0)</f>
        <v>0</v>
      </c>
      <c r="G1207" s="16">
        <f>IF(JURNAL!J1205=$D$8,JURNAL!L1205,0)</f>
        <v>0</v>
      </c>
      <c r="H1207" s="16">
        <f t="shared" si="20"/>
        <v>0</v>
      </c>
      <c r="I1207" s="221"/>
    </row>
    <row r="1208" spans="2:9" s="218" customFormat="1" ht="11.25" hidden="1" customHeight="1" x14ac:dyDescent="0.2">
      <c r="B1208" s="220"/>
      <c r="C1208" s="216" t="str">
        <f>IF(F1208-G1208&lt;&gt;0,JURNAL!C1206,"")</f>
        <v/>
      </c>
      <c r="D1208" s="217" t="str">
        <f>IF(F1208-G1208&lt;&gt;0,JURNAL!E1206,"")</f>
        <v/>
      </c>
      <c r="E1208" s="15" t="str">
        <f>IF(F1208-G1208&lt;&gt;0,JURNAL!F1206,"")</f>
        <v/>
      </c>
      <c r="F1208" s="16">
        <f>IF(JURNAL!G1206=$D$8,JURNAL!I1206,0)</f>
        <v>0</v>
      </c>
      <c r="G1208" s="16">
        <f>IF(JURNAL!J1206=$D$8,JURNAL!L1206,0)</f>
        <v>0</v>
      </c>
      <c r="H1208" s="16">
        <f t="shared" si="20"/>
        <v>0</v>
      </c>
      <c r="I1208" s="221"/>
    </row>
    <row r="1209" spans="2:9" s="218" customFormat="1" ht="11.25" hidden="1" customHeight="1" x14ac:dyDescent="0.2">
      <c r="B1209" s="220"/>
      <c r="C1209" s="216" t="str">
        <f>IF(F1209-G1209&lt;&gt;0,JURNAL!C1207,"")</f>
        <v/>
      </c>
      <c r="D1209" s="217" t="str">
        <f>IF(F1209-G1209&lt;&gt;0,JURNAL!E1207,"")</f>
        <v/>
      </c>
      <c r="E1209" s="15" t="str">
        <f>IF(F1209-G1209&lt;&gt;0,JURNAL!F1207,"")</f>
        <v/>
      </c>
      <c r="F1209" s="16">
        <f>IF(JURNAL!G1207=$D$8,JURNAL!I1207,0)</f>
        <v>0</v>
      </c>
      <c r="G1209" s="16">
        <f>IF(JURNAL!J1207=$D$8,JURNAL!L1207,0)</f>
        <v>0</v>
      </c>
      <c r="H1209" s="16">
        <f t="shared" si="20"/>
        <v>0</v>
      </c>
      <c r="I1209" s="221"/>
    </row>
    <row r="1210" spans="2:9" s="218" customFormat="1" ht="11.25" hidden="1" customHeight="1" x14ac:dyDescent="0.2">
      <c r="B1210" s="220"/>
      <c r="C1210" s="216" t="str">
        <f>IF(F1210-G1210&lt;&gt;0,JURNAL!C1208,"")</f>
        <v/>
      </c>
      <c r="D1210" s="217" t="str">
        <f>IF(F1210-G1210&lt;&gt;0,JURNAL!E1208,"")</f>
        <v/>
      </c>
      <c r="E1210" s="15" t="str">
        <f>IF(F1210-G1210&lt;&gt;0,JURNAL!F1208,"")</f>
        <v/>
      </c>
      <c r="F1210" s="16">
        <f>IF(JURNAL!G1208=$D$8,JURNAL!I1208,0)</f>
        <v>0</v>
      </c>
      <c r="G1210" s="16">
        <f>IF(JURNAL!J1208=$D$8,JURNAL!L1208,0)</f>
        <v>0</v>
      </c>
      <c r="H1210" s="16">
        <f t="shared" si="20"/>
        <v>0</v>
      </c>
      <c r="I1210" s="221"/>
    </row>
    <row r="1211" spans="2:9" s="218" customFormat="1" ht="11.25" hidden="1" customHeight="1" x14ac:dyDescent="0.2">
      <c r="B1211" s="220"/>
      <c r="C1211" s="216" t="str">
        <f>IF(F1211-G1211&lt;&gt;0,JURNAL!C1209,"")</f>
        <v/>
      </c>
      <c r="D1211" s="217" t="str">
        <f>IF(F1211-G1211&lt;&gt;0,JURNAL!E1209,"")</f>
        <v/>
      </c>
      <c r="E1211" s="15" t="str">
        <f>IF(F1211-G1211&lt;&gt;0,JURNAL!F1209,"")</f>
        <v/>
      </c>
      <c r="F1211" s="16">
        <f>IF(JURNAL!G1209=$D$8,JURNAL!I1209,0)</f>
        <v>0</v>
      </c>
      <c r="G1211" s="16">
        <f>IF(JURNAL!J1209=$D$8,JURNAL!L1209,0)</f>
        <v>0</v>
      </c>
      <c r="H1211" s="16">
        <f t="shared" si="20"/>
        <v>0</v>
      </c>
      <c r="I1211" s="221"/>
    </row>
    <row r="1212" spans="2:9" s="218" customFormat="1" ht="11.25" hidden="1" customHeight="1" x14ac:dyDescent="0.2">
      <c r="B1212" s="220"/>
      <c r="C1212" s="216" t="str">
        <f>IF(F1212-G1212&lt;&gt;0,JURNAL!C1210,"")</f>
        <v/>
      </c>
      <c r="D1212" s="217" t="str">
        <f>IF(F1212-G1212&lt;&gt;0,JURNAL!E1210,"")</f>
        <v/>
      </c>
      <c r="E1212" s="15" t="str">
        <f>IF(F1212-G1212&lt;&gt;0,JURNAL!F1210,"")</f>
        <v/>
      </c>
      <c r="F1212" s="16">
        <f>IF(JURNAL!G1210=$D$8,JURNAL!I1210,0)</f>
        <v>0</v>
      </c>
      <c r="G1212" s="16">
        <f>IF(JURNAL!J1210=$D$8,JURNAL!L1210,0)</f>
        <v>0</v>
      </c>
      <c r="H1212" s="16">
        <f t="shared" si="20"/>
        <v>0</v>
      </c>
      <c r="I1212" s="221"/>
    </row>
    <row r="1213" spans="2:9" s="218" customFormat="1" ht="11.25" hidden="1" customHeight="1" x14ac:dyDescent="0.2">
      <c r="B1213" s="220"/>
      <c r="C1213" s="216" t="str">
        <f>IF(F1213-G1213&lt;&gt;0,JURNAL!C1211,"")</f>
        <v/>
      </c>
      <c r="D1213" s="217" t="str">
        <f>IF(F1213-G1213&lt;&gt;0,JURNAL!E1211,"")</f>
        <v/>
      </c>
      <c r="E1213" s="15" t="str">
        <f>IF(F1213-G1213&lt;&gt;0,JURNAL!F1211,"")</f>
        <v/>
      </c>
      <c r="F1213" s="16">
        <f>IF(JURNAL!G1211=$D$8,JURNAL!I1211,0)</f>
        <v>0</v>
      </c>
      <c r="G1213" s="16">
        <f>IF(JURNAL!J1211=$D$8,JURNAL!L1211,0)</f>
        <v>0</v>
      </c>
      <c r="H1213" s="16">
        <f t="shared" si="20"/>
        <v>0</v>
      </c>
      <c r="I1213" s="221"/>
    </row>
    <row r="1214" spans="2:9" s="218" customFormat="1" ht="11.25" hidden="1" customHeight="1" x14ac:dyDescent="0.2">
      <c r="B1214" s="220"/>
      <c r="C1214" s="216" t="str">
        <f>IF(F1214-G1214&lt;&gt;0,JURNAL!C1212,"")</f>
        <v/>
      </c>
      <c r="D1214" s="217" t="str">
        <f>IF(F1214-G1214&lt;&gt;0,JURNAL!E1212,"")</f>
        <v/>
      </c>
      <c r="E1214" s="15" t="str">
        <f>IF(F1214-G1214&lt;&gt;0,JURNAL!F1212,"")</f>
        <v/>
      </c>
      <c r="F1214" s="16">
        <f>IF(JURNAL!G1212=$D$8,JURNAL!I1212,0)</f>
        <v>0</v>
      </c>
      <c r="G1214" s="16">
        <f>IF(JURNAL!J1212=$D$8,JURNAL!L1212,0)</f>
        <v>0</v>
      </c>
      <c r="H1214" s="16">
        <f t="shared" si="20"/>
        <v>0</v>
      </c>
      <c r="I1214" s="221"/>
    </row>
    <row r="1215" spans="2:9" s="218" customFormat="1" ht="11.25" hidden="1" customHeight="1" x14ac:dyDescent="0.2">
      <c r="B1215" s="220"/>
      <c r="C1215" s="216" t="str">
        <f>IF(F1215-G1215&lt;&gt;0,JURNAL!C1213,"")</f>
        <v/>
      </c>
      <c r="D1215" s="217" t="str">
        <f>IF(F1215-G1215&lt;&gt;0,JURNAL!E1213,"")</f>
        <v/>
      </c>
      <c r="E1215" s="15" t="str">
        <f>IF(F1215-G1215&lt;&gt;0,JURNAL!F1213,"")</f>
        <v/>
      </c>
      <c r="F1215" s="16">
        <f>IF(JURNAL!G1213=$D$8,JURNAL!I1213,0)</f>
        <v>0</v>
      </c>
      <c r="G1215" s="16">
        <f>IF(JURNAL!J1213=$D$8,JURNAL!L1213,0)</f>
        <v>0</v>
      </c>
      <c r="H1215" s="16">
        <f t="shared" si="20"/>
        <v>0</v>
      </c>
      <c r="I1215" s="221"/>
    </row>
    <row r="1216" spans="2:9" s="218" customFormat="1" ht="11.25" hidden="1" customHeight="1" x14ac:dyDescent="0.2">
      <c r="B1216" s="220"/>
      <c r="C1216" s="216" t="str">
        <f>IF(F1216-G1216&lt;&gt;0,JURNAL!C1214,"")</f>
        <v/>
      </c>
      <c r="D1216" s="217" t="str">
        <f>IF(F1216-G1216&lt;&gt;0,JURNAL!E1214,"")</f>
        <v/>
      </c>
      <c r="E1216" s="15" t="str">
        <f>IF(F1216-G1216&lt;&gt;0,JURNAL!F1214,"")</f>
        <v/>
      </c>
      <c r="F1216" s="16">
        <f>IF(JURNAL!G1214=$D$8,JURNAL!I1214,0)</f>
        <v>0</v>
      </c>
      <c r="G1216" s="16">
        <f>IF(JURNAL!J1214=$D$8,JURNAL!L1214,0)</f>
        <v>0</v>
      </c>
      <c r="H1216" s="16">
        <f t="shared" si="20"/>
        <v>0</v>
      </c>
      <c r="I1216" s="221"/>
    </row>
    <row r="1217" spans="2:9" s="218" customFormat="1" ht="11.25" hidden="1" customHeight="1" x14ac:dyDescent="0.2">
      <c r="B1217" s="220"/>
      <c r="C1217" s="216" t="str">
        <f>IF(F1217-G1217&lt;&gt;0,JURNAL!C1215,"")</f>
        <v/>
      </c>
      <c r="D1217" s="217" t="str">
        <f>IF(F1217-G1217&lt;&gt;0,JURNAL!E1215,"")</f>
        <v/>
      </c>
      <c r="E1217" s="15" t="str">
        <f>IF(F1217-G1217&lt;&gt;0,JURNAL!F1215,"")</f>
        <v/>
      </c>
      <c r="F1217" s="16">
        <f>IF(JURNAL!G1215=$D$8,JURNAL!I1215,0)</f>
        <v>0</v>
      </c>
      <c r="G1217" s="16">
        <f>IF(JURNAL!J1215=$D$8,JURNAL!L1215,0)</f>
        <v>0</v>
      </c>
      <c r="H1217" s="16">
        <f t="shared" si="20"/>
        <v>0</v>
      </c>
      <c r="I1217" s="221"/>
    </row>
    <row r="1218" spans="2:9" s="218" customFormat="1" ht="11.25" hidden="1" customHeight="1" x14ac:dyDescent="0.2">
      <c r="B1218" s="220"/>
      <c r="C1218" s="216" t="str">
        <f>IF(F1218-G1218&lt;&gt;0,JURNAL!C1216,"")</f>
        <v/>
      </c>
      <c r="D1218" s="217" t="str">
        <f>IF(F1218-G1218&lt;&gt;0,JURNAL!E1216,"")</f>
        <v/>
      </c>
      <c r="E1218" s="15" t="str">
        <f>IF(F1218-G1218&lt;&gt;0,JURNAL!F1216,"")</f>
        <v/>
      </c>
      <c r="F1218" s="16">
        <f>IF(JURNAL!G1216=$D$8,JURNAL!I1216,0)</f>
        <v>0</v>
      </c>
      <c r="G1218" s="16">
        <f>IF(JURNAL!J1216=$D$8,JURNAL!L1216,0)</f>
        <v>0</v>
      </c>
      <c r="H1218" s="16">
        <f t="shared" si="20"/>
        <v>0</v>
      </c>
      <c r="I1218" s="221"/>
    </row>
    <row r="1219" spans="2:9" s="218" customFormat="1" ht="11.25" hidden="1" customHeight="1" x14ac:dyDescent="0.2">
      <c r="B1219" s="220"/>
      <c r="C1219" s="216" t="str">
        <f>IF(F1219-G1219&lt;&gt;0,JURNAL!C1217,"")</f>
        <v/>
      </c>
      <c r="D1219" s="217" t="str">
        <f>IF(F1219-G1219&lt;&gt;0,JURNAL!E1217,"")</f>
        <v/>
      </c>
      <c r="E1219" s="15" t="str">
        <f>IF(F1219-G1219&lt;&gt;0,JURNAL!F1217,"")</f>
        <v/>
      </c>
      <c r="F1219" s="16">
        <f>IF(JURNAL!G1217=$D$8,JURNAL!I1217,0)</f>
        <v>0</v>
      </c>
      <c r="G1219" s="16">
        <f>IF(JURNAL!J1217=$D$8,JURNAL!L1217,0)</f>
        <v>0</v>
      </c>
      <c r="H1219" s="16">
        <f t="shared" si="20"/>
        <v>0</v>
      </c>
      <c r="I1219" s="221"/>
    </row>
    <row r="1220" spans="2:9" s="218" customFormat="1" ht="11.25" hidden="1" customHeight="1" x14ac:dyDescent="0.2">
      <c r="B1220" s="220"/>
      <c r="C1220" s="216" t="str">
        <f>IF(F1220-G1220&lt;&gt;0,JURNAL!C1218,"")</f>
        <v/>
      </c>
      <c r="D1220" s="217" t="str">
        <f>IF(F1220-G1220&lt;&gt;0,JURNAL!E1218,"")</f>
        <v/>
      </c>
      <c r="E1220" s="15" t="str">
        <f>IF(F1220-G1220&lt;&gt;0,JURNAL!F1218,"")</f>
        <v/>
      </c>
      <c r="F1220" s="16">
        <f>IF(JURNAL!G1218=$D$8,JURNAL!I1218,0)</f>
        <v>0</v>
      </c>
      <c r="G1220" s="16">
        <f>IF(JURNAL!J1218=$D$8,JURNAL!L1218,0)</f>
        <v>0</v>
      </c>
      <c r="H1220" s="16">
        <f t="shared" si="20"/>
        <v>0</v>
      </c>
      <c r="I1220" s="221"/>
    </row>
    <row r="1221" spans="2:9" s="218" customFormat="1" ht="11.25" hidden="1" customHeight="1" x14ac:dyDescent="0.2">
      <c r="B1221" s="220"/>
      <c r="C1221" s="216" t="str">
        <f>IF(F1221-G1221&lt;&gt;0,JURNAL!C1219,"")</f>
        <v/>
      </c>
      <c r="D1221" s="217" t="str">
        <f>IF(F1221-G1221&lt;&gt;0,JURNAL!E1219,"")</f>
        <v/>
      </c>
      <c r="E1221" s="15" t="str">
        <f>IF(F1221-G1221&lt;&gt;0,JURNAL!F1219,"")</f>
        <v/>
      </c>
      <c r="F1221" s="16">
        <f>IF(JURNAL!G1219=$D$8,JURNAL!I1219,0)</f>
        <v>0</v>
      </c>
      <c r="G1221" s="16">
        <f>IF(JURNAL!J1219=$D$8,JURNAL!L1219,0)</f>
        <v>0</v>
      </c>
      <c r="H1221" s="16">
        <f t="shared" si="20"/>
        <v>0</v>
      </c>
      <c r="I1221" s="221"/>
    </row>
    <row r="1222" spans="2:9" s="218" customFormat="1" ht="11.25" hidden="1" customHeight="1" x14ac:dyDescent="0.2">
      <c r="B1222" s="220"/>
      <c r="C1222" s="216" t="str">
        <f>IF(F1222-G1222&lt;&gt;0,JURNAL!C1220,"")</f>
        <v/>
      </c>
      <c r="D1222" s="217" t="str">
        <f>IF(F1222-G1222&lt;&gt;0,JURNAL!E1220,"")</f>
        <v/>
      </c>
      <c r="E1222" s="15" t="str">
        <f>IF(F1222-G1222&lt;&gt;0,JURNAL!F1220,"")</f>
        <v/>
      </c>
      <c r="F1222" s="16">
        <f>IF(JURNAL!G1220=$D$8,JURNAL!I1220,0)</f>
        <v>0</v>
      </c>
      <c r="G1222" s="16">
        <f>IF(JURNAL!J1220=$D$8,JURNAL!L1220,0)</f>
        <v>0</v>
      </c>
      <c r="H1222" s="16">
        <f t="shared" si="20"/>
        <v>0</v>
      </c>
      <c r="I1222" s="221"/>
    </row>
    <row r="1223" spans="2:9" s="218" customFormat="1" ht="11.25" hidden="1" customHeight="1" x14ac:dyDescent="0.2">
      <c r="B1223" s="220"/>
      <c r="C1223" s="216" t="str">
        <f>IF(F1223-G1223&lt;&gt;0,JURNAL!C1221,"")</f>
        <v/>
      </c>
      <c r="D1223" s="217" t="str">
        <f>IF(F1223-G1223&lt;&gt;0,JURNAL!E1221,"")</f>
        <v/>
      </c>
      <c r="E1223" s="15" t="str">
        <f>IF(F1223-G1223&lt;&gt;0,JURNAL!F1221,"")</f>
        <v/>
      </c>
      <c r="F1223" s="16">
        <f>IF(JURNAL!G1221=$D$8,JURNAL!I1221,0)</f>
        <v>0</v>
      </c>
      <c r="G1223" s="16">
        <f>IF(JURNAL!J1221=$D$8,JURNAL!L1221,0)</f>
        <v>0</v>
      </c>
      <c r="H1223" s="16">
        <f t="shared" si="20"/>
        <v>0</v>
      </c>
      <c r="I1223" s="221"/>
    </row>
    <row r="1224" spans="2:9" s="218" customFormat="1" ht="11.25" hidden="1" customHeight="1" x14ac:dyDescent="0.2">
      <c r="B1224" s="220"/>
      <c r="C1224" s="216" t="str">
        <f>IF(F1224-G1224&lt;&gt;0,JURNAL!C1222,"")</f>
        <v/>
      </c>
      <c r="D1224" s="217" t="str">
        <f>IF(F1224-G1224&lt;&gt;0,JURNAL!E1222,"")</f>
        <v/>
      </c>
      <c r="E1224" s="15" t="str">
        <f>IF(F1224-G1224&lt;&gt;0,JURNAL!F1222,"")</f>
        <v/>
      </c>
      <c r="F1224" s="16">
        <f>IF(JURNAL!G1222=$D$8,JURNAL!I1222,0)</f>
        <v>0</v>
      </c>
      <c r="G1224" s="16">
        <f>IF(JURNAL!J1222=$D$8,JURNAL!L1222,0)</f>
        <v>0</v>
      </c>
      <c r="H1224" s="16">
        <f t="shared" si="20"/>
        <v>0</v>
      </c>
      <c r="I1224" s="221"/>
    </row>
    <row r="1225" spans="2:9" s="218" customFormat="1" ht="11.25" hidden="1" customHeight="1" x14ac:dyDescent="0.2">
      <c r="B1225" s="220"/>
      <c r="C1225" s="216" t="str">
        <f>IF(F1225-G1225&lt;&gt;0,JURNAL!C1223,"")</f>
        <v/>
      </c>
      <c r="D1225" s="217" t="str">
        <f>IF(F1225-G1225&lt;&gt;0,JURNAL!E1223,"")</f>
        <v/>
      </c>
      <c r="E1225" s="15" t="str">
        <f>IF(F1225-G1225&lt;&gt;0,JURNAL!F1223,"")</f>
        <v/>
      </c>
      <c r="F1225" s="16">
        <f>IF(JURNAL!G1223=$D$8,JURNAL!I1223,0)</f>
        <v>0</v>
      </c>
      <c r="G1225" s="16">
        <f>IF(JURNAL!J1223=$D$8,JURNAL!L1223,0)</f>
        <v>0</v>
      </c>
      <c r="H1225" s="16">
        <f t="shared" si="20"/>
        <v>0</v>
      </c>
      <c r="I1225" s="221"/>
    </row>
    <row r="1226" spans="2:9" s="218" customFormat="1" ht="11.25" hidden="1" customHeight="1" x14ac:dyDescent="0.2">
      <c r="B1226" s="220"/>
      <c r="C1226" s="216" t="str">
        <f>IF(F1226-G1226&lt;&gt;0,JURNAL!C1224,"")</f>
        <v/>
      </c>
      <c r="D1226" s="217" t="str">
        <f>IF(F1226-G1226&lt;&gt;0,JURNAL!E1224,"")</f>
        <v/>
      </c>
      <c r="E1226" s="15" t="str">
        <f>IF(F1226-G1226&lt;&gt;0,JURNAL!F1224,"")</f>
        <v/>
      </c>
      <c r="F1226" s="16">
        <f>IF(JURNAL!G1224=$D$8,JURNAL!I1224,0)</f>
        <v>0</v>
      </c>
      <c r="G1226" s="16">
        <f>IF(JURNAL!J1224=$D$8,JURNAL!L1224,0)</f>
        <v>0</v>
      </c>
      <c r="H1226" s="16">
        <f t="shared" si="20"/>
        <v>0</v>
      </c>
      <c r="I1226" s="221"/>
    </row>
    <row r="1227" spans="2:9" s="218" customFormat="1" ht="11.25" hidden="1" customHeight="1" x14ac:dyDescent="0.2">
      <c r="B1227" s="220"/>
      <c r="C1227" s="216" t="str">
        <f>IF(F1227-G1227&lt;&gt;0,JURNAL!C1225,"")</f>
        <v/>
      </c>
      <c r="D1227" s="217" t="str">
        <f>IF(F1227-G1227&lt;&gt;0,JURNAL!E1225,"")</f>
        <v/>
      </c>
      <c r="E1227" s="15" t="str">
        <f>IF(F1227-G1227&lt;&gt;0,JURNAL!F1225,"")</f>
        <v/>
      </c>
      <c r="F1227" s="16">
        <f>IF(JURNAL!G1225=$D$8,JURNAL!I1225,0)</f>
        <v>0</v>
      </c>
      <c r="G1227" s="16">
        <f>IF(JURNAL!J1225=$D$8,JURNAL!L1225,0)</f>
        <v>0</v>
      </c>
      <c r="H1227" s="16">
        <f t="shared" si="20"/>
        <v>0</v>
      </c>
      <c r="I1227" s="221"/>
    </row>
    <row r="1228" spans="2:9" s="218" customFormat="1" ht="11.25" hidden="1" customHeight="1" x14ac:dyDescent="0.2">
      <c r="B1228" s="220"/>
      <c r="C1228" s="216" t="str">
        <f>IF(F1228-G1228&lt;&gt;0,JURNAL!C1226,"")</f>
        <v/>
      </c>
      <c r="D1228" s="217" t="str">
        <f>IF(F1228-G1228&lt;&gt;0,JURNAL!E1226,"")</f>
        <v/>
      </c>
      <c r="E1228" s="15" t="str">
        <f>IF(F1228-G1228&lt;&gt;0,JURNAL!F1226,"")</f>
        <v/>
      </c>
      <c r="F1228" s="16">
        <f>IF(JURNAL!G1226=$D$8,JURNAL!I1226,0)</f>
        <v>0</v>
      </c>
      <c r="G1228" s="16">
        <f>IF(JURNAL!J1226=$D$8,JURNAL!L1226,0)</f>
        <v>0</v>
      </c>
      <c r="H1228" s="16">
        <f t="shared" si="20"/>
        <v>0</v>
      </c>
      <c r="I1228" s="221"/>
    </row>
    <row r="1229" spans="2:9" s="218" customFormat="1" ht="11.25" hidden="1" customHeight="1" x14ac:dyDescent="0.2">
      <c r="B1229" s="220"/>
      <c r="C1229" s="216" t="str">
        <f>IF(F1229-G1229&lt;&gt;0,JURNAL!C1227,"")</f>
        <v/>
      </c>
      <c r="D1229" s="217" t="str">
        <f>IF(F1229-G1229&lt;&gt;0,JURNAL!E1227,"")</f>
        <v/>
      </c>
      <c r="E1229" s="15" t="str">
        <f>IF(F1229-G1229&lt;&gt;0,JURNAL!F1227,"")</f>
        <v/>
      </c>
      <c r="F1229" s="16">
        <f>IF(JURNAL!G1227=$D$8,JURNAL!I1227,0)</f>
        <v>0</v>
      </c>
      <c r="G1229" s="16">
        <f>IF(JURNAL!J1227=$D$8,JURNAL!L1227,0)</f>
        <v>0</v>
      </c>
      <c r="H1229" s="16">
        <f t="shared" si="20"/>
        <v>0</v>
      </c>
      <c r="I1229" s="221"/>
    </row>
    <row r="1230" spans="2:9" s="218" customFormat="1" ht="11.25" hidden="1" customHeight="1" x14ac:dyDescent="0.2">
      <c r="B1230" s="220"/>
      <c r="C1230" s="216" t="str">
        <f>IF(F1230-G1230&lt;&gt;0,JURNAL!C1228,"")</f>
        <v/>
      </c>
      <c r="D1230" s="217" t="str">
        <f>IF(F1230-G1230&lt;&gt;0,JURNAL!E1228,"")</f>
        <v/>
      </c>
      <c r="E1230" s="15" t="str">
        <f>IF(F1230-G1230&lt;&gt;0,JURNAL!F1228,"")</f>
        <v/>
      </c>
      <c r="F1230" s="16">
        <f>IF(JURNAL!G1228=$D$8,JURNAL!I1228,0)</f>
        <v>0</v>
      </c>
      <c r="G1230" s="16">
        <f>IF(JURNAL!J1228=$D$8,JURNAL!L1228,0)</f>
        <v>0</v>
      </c>
      <c r="H1230" s="16">
        <f t="shared" si="20"/>
        <v>0</v>
      </c>
      <c r="I1230" s="221"/>
    </row>
    <row r="1231" spans="2:9" s="218" customFormat="1" ht="11.25" hidden="1" customHeight="1" x14ac:dyDescent="0.2">
      <c r="B1231" s="220"/>
      <c r="C1231" s="216" t="str">
        <f>IF(F1231-G1231&lt;&gt;0,JURNAL!C1229,"")</f>
        <v/>
      </c>
      <c r="D1231" s="217" t="str">
        <f>IF(F1231-G1231&lt;&gt;0,JURNAL!E1229,"")</f>
        <v/>
      </c>
      <c r="E1231" s="15" t="str">
        <f>IF(F1231-G1231&lt;&gt;0,JURNAL!F1229,"")</f>
        <v/>
      </c>
      <c r="F1231" s="16">
        <f>IF(JURNAL!G1229=$D$8,JURNAL!I1229,0)</f>
        <v>0</v>
      </c>
      <c r="G1231" s="16">
        <f>IF(JURNAL!J1229=$D$8,JURNAL!L1229,0)</f>
        <v>0</v>
      </c>
      <c r="H1231" s="16">
        <f t="shared" si="20"/>
        <v>0</v>
      </c>
      <c r="I1231" s="221"/>
    </row>
    <row r="1232" spans="2:9" s="218" customFormat="1" ht="11.25" hidden="1" customHeight="1" x14ac:dyDescent="0.2">
      <c r="B1232" s="220"/>
      <c r="C1232" s="216" t="str">
        <f>IF(F1232-G1232&lt;&gt;0,JURNAL!C1230,"")</f>
        <v/>
      </c>
      <c r="D1232" s="217" t="str">
        <f>IF(F1232-G1232&lt;&gt;0,JURNAL!E1230,"")</f>
        <v/>
      </c>
      <c r="E1232" s="15" t="str">
        <f>IF(F1232-G1232&lt;&gt;0,JURNAL!F1230,"")</f>
        <v/>
      </c>
      <c r="F1232" s="16">
        <f>IF(JURNAL!G1230=$D$8,JURNAL!I1230,0)</f>
        <v>0</v>
      </c>
      <c r="G1232" s="16">
        <f>IF(JURNAL!J1230=$D$8,JURNAL!L1230,0)</f>
        <v>0</v>
      </c>
      <c r="H1232" s="16">
        <f t="shared" si="20"/>
        <v>0</v>
      </c>
      <c r="I1232" s="221"/>
    </row>
    <row r="1233" spans="2:9" s="218" customFormat="1" ht="11.25" hidden="1" customHeight="1" x14ac:dyDescent="0.2">
      <c r="B1233" s="220"/>
      <c r="C1233" s="216" t="str">
        <f>IF(F1233-G1233&lt;&gt;0,JURNAL!C1231,"")</f>
        <v/>
      </c>
      <c r="D1233" s="217" t="str">
        <f>IF(F1233-G1233&lt;&gt;0,JURNAL!E1231,"")</f>
        <v/>
      </c>
      <c r="E1233" s="15" t="str">
        <f>IF(F1233-G1233&lt;&gt;0,JURNAL!F1231,"")</f>
        <v/>
      </c>
      <c r="F1233" s="16">
        <f>IF(JURNAL!G1231=$D$8,JURNAL!I1231,0)</f>
        <v>0</v>
      </c>
      <c r="G1233" s="16">
        <f>IF(JURNAL!J1231=$D$8,JURNAL!L1231,0)</f>
        <v>0</v>
      </c>
      <c r="H1233" s="16">
        <f t="shared" si="20"/>
        <v>0</v>
      </c>
      <c r="I1233" s="221"/>
    </row>
    <row r="1234" spans="2:9" s="218" customFormat="1" ht="11.25" hidden="1" customHeight="1" x14ac:dyDescent="0.2">
      <c r="B1234" s="220"/>
      <c r="C1234" s="216" t="str">
        <f>IF(F1234-G1234&lt;&gt;0,JURNAL!C1232,"")</f>
        <v/>
      </c>
      <c r="D1234" s="217" t="str">
        <f>IF(F1234-G1234&lt;&gt;0,JURNAL!E1232,"")</f>
        <v/>
      </c>
      <c r="E1234" s="15" t="str">
        <f>IF(F1234-G1234&lt;&gt;0,JURNAL!F1232,"")</f>
        <v/>
      </c>
      <c r="F1234" s="16">
        <f>IF(JURNAL!G1232=$D$8,JURNAL!I1232,0)</f>
        <v>0</v>
      </c>
      <c r="G1234" s="16">
        <f>IF(JURNAL!J1232=$D$8,JURNAL!L1232,0)</f>
        <v>0</v>
      </c>
      <c r="H1234" s="16">
        <f t="shared" si="20"/>
        <v>0</v>
      </c>
      <c r="I1234" s="221"/>
    </row>
    <row r="1235" spans="2:9" s="218" customFormat="1" ht="11.25" hidden="1" customHeight="1" x14ac:dyDescent="0.2">
      <c r="B1235" s="220"/>
      <c r="C1235" s="216" t="str">
        <f>IF(F1235-G1235&lt;&gt;0,JURNAL!C1233,"")</f>
        <v/>
      </c>
      <c r="D1235" s="217" t="str">
        <f>IF(F1235-G1235&lt;&gt;0,JURNAL!E1233,"")</f>
        <v/>
      </c>
      <c r="E1235" s="15" t="str">
        <f>IF(F1235-G1235&lt;&gt;0,JURNAL!F1233,"")</f>
        <v/>
      </c>
      <c r="F1235" s="16">
        <f>IF(JURNAL!G1233=$D$8,JURNAL!I1233,0)</f>
        <v>0</v>
      </c>
      <c r="G1235" s="16">
        <f>IF(JURNAL!J1233=$D$8,JURNAL!L1233,0)</f>
        <v>0</v>
      </c>
      <c r="H1235" s="16">
        <f t="shared" si="20"/>
        <v>0</v>
      </c>
      <c r="I1235" s="221"/>
    </row>
    <row r="1236" spans="2:9" s="218" customFormat="1" ht="11.25" hidden="1" customHeight="1" x14ac:dyDescent="0.2">
      <c r="B1236" s="220"/>
      <c r="C1236" s="216" t="str">
        <f>IF(F1236-G1236&lt;&gt;0,JURNAL!C1234,"")</f>
        <v/>
      </c>
      <c r="D1236" s="217" t="str">
        <f>IF(F1236-G1236&lt;&gt;0,JURNAL!E1234,"")</f>
        <v/>
      </c>
      <c r="E1236" s="15" t="str">
        <f>IF(F1236-G1236&lt;&gt;0,JURNAL!F1234,"")</f>
        <v/>
      </c>
      <c r="F1236" s="16">
        <f>IF(JURNAL!G1234=$D$8,JURNAL!I1234,0)</f>
        <v>0</v>
      </c>
      <c r="G1236" s="16">
        <f>IF(JURNAL!J1234=$D$8,JURNAL!L1234,0)</f>
        <v>0</v>
      </c>
      <c r="H1236" s="16">
        <f t="shared" si="20"/>
        <v>0</v>
      </c>
      <c r="I1236" s="221"/>
    </row>
    <row r="1237" spans="2:9" s="218" customFormat="1" ht="11.25" hidden="1" customHeight="1" x14ac:dyDescent="0.2">
      <c r="B1237" s="220"/>
      <c r="C1237" s="216" t="str">
        <f>IF(F1237-G1237&lt;&gt;0,JURNAL!C1235,"")</f>
        <v/>
      </c>
      <c r="D1237" s="217" t="str">
        <f>IF(F1237-G1237&lt;&gt;0,JURNAL!E1235,"")</f>
        <v/>
      </c>
      <c r="E1237" s="15" t="str">
        <f>IF(F1237-G1237&lt;&gt;0,JURNAL!F1235,"")</f>
        <v/>
      </c>
      <c r="F1237" s="16">
        <f>IF(JURNAL!G1235=$D$8,JURNAL!I1235,0)</f>
        <v>0</v>
      </c>
      <c r="G1237" s="16">
        <f>IF(JURNAL!J1235=$D$8,JURNAL!L1235,0)</f>
        <v>0</v>
      </c>
      <c r="H1237" s="16">
        <f t="shared" si="20"/>
        <v>0</v>
      </c>
      <c r="I1237" s="221"/>
    </row>
    <row r="1238" spans="2:9" s="218" customFormat="1" ht="11.25" hidden="1" customHeight="1" x14ac:dyDescent="0.2">
      <c r="B1238" s="220"/>
      <c r="C1238" s="216" t="str">
        <f>IF(F1238-G1238&lt;&gt;0,JURNAL!C1236,"")</f>
        <v/>
      </c>
      <c r="D1238" s="217" t="str">
        <f>IF(F1238-G1238&lt;&gt;0,JURNAL!E1236,"")</f>
        <v/>
      </c>
      <c r="E1238" s="15" t="str">
        <f>IF(F1238-G1238&lt;&gt;0,JURNAL!F1236,"")</f>
        <v/>
      </c>
      <c r="F1238" s="16">
        <f>IF(JURNAL!G1236=$D$8,JURNAL!I1236,0)</f>
        <v>0</v>
      </c>
      <c r="G1238" s="16">
        <f>IF(JURNAL!J1236=$D$8,JURNAL!L1236,0)</f>
        <v>0</v>
      </c>
      <c r="H1238" s="16">
        <f t="shared" si="20"/>
        <v>0</v>
      </c>
      <c r="I1238" s="221"/>
    </row>
    <row r="1239" spans="2:9" s="218" customFormat="1" ht="11.25" hidden="1" customHeight="1" x14ac:dyDescent="0.2">
      <c r="B1239" s="220"/>
      <c r="C1239" s="216" t="str">
        <f>IF(F1239-G1239&lt;&gt;0,JURNAL!C1237,"")</f>
        <v/>
      </c>
      <c r="D1239" s="217" t="str">
        <f>IF(F1239-G1239&lt;&gt;0,JURNAL!E1237,"")</f>
        <v/>
      </c>
      <c r="E1239" s="15" t="str">
        <f>IF(F1239-G1239&lt;&gt;0,JURNAL!F1237,"")</f>
        <v/>
      </c>
      <c r="F1239" s="16">
        <f>IF(JURNAL!G1237=$D$8,JURNAL!I1237,0)</f>
        <v>0</v>
      </c>
      <c r="G1239" s="16">
        <f>IF(JURNAL!J1237=$D$8,JURNAL!L1237,0)</f>
        <v>0</v>
      </c>
      <c r="H1239" s="16">
        <f t="shared" si="20"/>
        <v>0</v>
      </c>
      <c r="I1239" s="221"/>
    </row>
    <row r="1240" spans="2:9" s="218" customFormat="1" ht="11.25" hidden="1" customHeight="1" x14ac:dyDescent="0.2">
      <c r="B1240" s="220"/>
      <c r="C1240" s="216" t="str">
        <f>IF(F1240-G1240&lt;&gt;0,JURNAL!C1238,"")</f>
        <v/>
      </c>
      <c r="D1240" s="217" t="str">
        <f>IF(F1240-G1240&lt;&gt;0,JURNAL!E1238,"")</f>
        <v/>
      </c>
      <c r="E1240" s="15" t="str">
        <f>IF(F1240-G1240&lt;&gt;0,JURNAL!F1238,"")</f>
        <v/>
      </c>
      <c r="F1240" s="16">
        <f>IF(JURNAL!G1238=$D$8,JURNAL!I1238,0)</f>
        <v>0</v>
      </c>
      <c r="G1240" s="16">
        <f>IF(JURNAL!J1238=$D$8,JURNAL!L1238,0)</f>
        <v>0</v>
      </c>
      <c r="H1240" s="16">
        <f t="shared" si="20"/>
        <v>0</v>
      </c>
      <c r="I1240" s="221"/>
    </row>
    <row r="1241" spans="2:9" s="218" customFormat="1" ht="11.25" hidden="1" customHeight="1" x14ac:dyDescent="0.2">
      <c r="B1241" s="220"/>
      <c r="C1241" s="216" t="str">
        <f>IF(F1241-G1241&lt;&gt;0,JURNAL!C1239,"")</f>
        <v/>
      </c>
      <c r="D1241" s="217" t="str">
        <f>IF(F1241-G1241&lt;&gt;0,JURNAL!E1239,"")</f>
        <v/>
      </c>
      <c r="E1241" s="15" t="str">
        <f>IF(F1241-G1241&lt;&gt;0,JURNAL!F1239,"")</f>
        <v/>
      </c>
      <c r="F1241" s="16">
        <f>IF(JURNAL!G1239=$D$8,JURNAL!I1239,0)</f>
        <v>0</v>
      </c>
      <c r="G1241" s="16">
        <f>IF(JURNAL!J1239=$D$8,JURNAL!L1239,0)</f>
        <v>0</v>
      </c>
      <c r="H1241" s="16">
        <f t="shared" ref="H1241:H1304" si="21">IF(OR(LEFT($D$8,1)="1",LEFT($D$8,1)="5"),(H1240+F1241-G1241),(H1240+G1241-F1241))</f>
        <v>0</v>
      </c>
      <c r="I1241" s="221"/>
    </row>
    <row r="1242" spans="2:9" s="218" customFormat="1" ht="11.25" hidden="1" customHeight="1" x14ac:dyDescent="0.2">
      <c r="B1242" s="220"/>
      <c r="C1242" s="216" t="str">
        <f>IF(F1242-G1242&lt;&gt;0,JURNAL!C1240,"")</f>
        <v/>
      </c>
      <c r="D1242" s="217" t="str">
        <f>IF(F1242-G1242&lt;&gt;0,JURNAL!E1240,"")</f>
        <v/>
      </c>
      <c r="E1242" s="15" t="str">
        <f>IF(F1242-G1242&lt;&gt;0,JURNAL!F1240,"")</f>
        <v/>
      </c>
      <c r="F1242" s="16">
        <f>IF(JURNAL!G1240=$D$8,JURNAL!I1240,0)</f>
        <v>0</v>
      </c>
      <c r="G1242" s="16">
        <f>IF(JURNAL!J1240=$D$8,JURNAL!L1240,0)</f>
        <v>0</v>
      </c>
      <c r="H1242" s="16">
        <f t="shared" si="21"/>
        <v>0</v>
      </c>
      <c r="I1242" s="221"/>
    </row>
    <row r="1243" spans="2:9" s="218" customFormat="1" ht="11.25" hidden="1" customHeight="1" x14ac:dyDescent="0.2">
      <c r="B1243" s="220"/>
      <c r="C1243" s="216" t="str">
        <f>IF(F1243-G1243&lt;&gt;0,JURNAL!C1241,"")</f>
        <v/>
      </c>
      <c r="D1243" s="217" t="str">
        <f>IF(F1243-G1243&lt;&gt;0,JURNAL!E1241,"")</f>
        <v/>
      </c>
      <c r="E1243" s="15" t="str">
        <f>IF(F1243-G1243&lt;&gt;0,JURNAL!F1241,"")</f>
        <v/>
      </c>
      <c r="F1243" s="16">
        <f>IF(JURNAL!G1241=$D$8,JURNAL!I1241,0)</f>
        <v>0</v>
      </c>
      <c r="G1243" s="16">
        <f>IF(JURNAL!J1241=$D$8,JURNAL!L1241,0)</f>
        <v>0</v>
      </c>
      <c r="H1243" s="16">
        <f t="shared" si="21"/>
        <v>0</v>
      </c>
      <c r="I1243" s="221"/>
    </row>
    <row r="1244" spans="2:9" s="218" customFormat="1" ht="11.25" hidden="1" customHeight="1" x14ac:dyDescent="0.2">
      <c r="B1244" s="220"/>
      <c r="C1244" s="216" t="str">
        <f>IF(F1244-G1244&lt;&gt;0,JURNAL!C1242,"")</f>
        <v/>
      </c>
      <c r="D1244" s="217" t="str">
        <f>IF(F1244-G1244&lt;&gt;0,JURNAL!E1242,"")</f>
        <v/>
      </c>
      <c r="E1244" s="15" t="str">
        <f>IF(F1244-G1244&lt;&gt;0,JURNAL!F1242,"")</f>
        <v/>
      </c>
      <c r="F1244" s="16">
        <f>IF(JURNAL!G1242=$D$8,JURNAL!I1242,0)</f>
        <v>0</v>
      </c>
      <c r="G1244" s="16">
        <f>IF(JURNAL!J1242=$D$8,JURNAL!L1242,0)</f>
        <v>0</v>
      </c>
      <c r="H1244" s="16">
        <f t="shared" si="21"/>
        <v>0</v>
      </c>
      <c r="I1244" s="221"/>
    </row>
    <row r="1245" spans="2:9" s="218" customFormat="1" ht="11.25" hidden="1" customHeight="1" x14ac:dyDescent="0.2">
      <c r="B1245" s="220"/>
      <c r="C1245" s="216" t="str">
        <f>IF(F1245-G1245&lt;&gt;0,JURNAL!C1243,"")</f>
        <v/>
      </c>
      <c r="D1245" s="217" t="str">
        <f>IF(F1245-G1245&lt;&gt;0,JURNAL!E1243,"")</f>
        <v/>
      </c>
      <c r="E1245" s="15" t="str">
        <f>IF(F1245-G1245&lt;&gt;0,JURNAL!F1243,"")</f>
        <v/>
      </c>
      <c r="F1245" s="16">
        <f>IF(JURNAL!G1243=$D$8,JURNAL!I1243,0)</f>
        <v>0</v>
      </c>
      <c r="G1245" s="16">
        <f>IF(JURNAL!J1243=$D$8,JURNAL!L1243,0)</f>
        <v>0</v>
      </c>
      <c r="H1245" s="16">
        <f t="shared" si="21"/>
        <v>0</v>
      </c>
      <c r="I1245" s="221"/>
    </row>
    <row r="1246" spans="2:9" s="218" customFormat="1" ht="11.25" hidden="1" customHeight="1" x14ac:dyDescent="0.2">
      <c r="B1246" s="220"/>
      <c r="C1246" s="216" t="str">
        <f>IF(F1246-G1246&lt;&gt;0,JURNAL!C1244,"")</f>
        <v/>
      </c>
      <c r="D1246" s="217" t="str">
        <f>IF(F1246-G1246&lt;&gt;0,JURNAL!E1244,"")</f>
        <v/>
      </c>
      <c r="E1246" s="15" t="str">
        <f>IF(F1246-G1246&lt;&gt;0,JURNAL!F1244,"")</f>
        <v/>
      </c>
      <c r="F1246" s="16">
        <f>IF(JURNAL!G1244=$D$8,JURNAL!I1244,0)</f>
        <v>0</v>
      </c>
      <c r="G1246" s="16">
        <f>IF(JURNAL!J1244=$D$8,JURNAL!L1244,0)</f>
        <v>0</v>
      </c>
      <c r="H1246" s="16">
        <f t="shared" si="21"/>
        <v>0</v>
      </c>
      <c r="I1246" s="221"/>
    </row>
    <row r="1247" spans="2:9" s="218" customFormat="1" ht="11.25" hidden="1" customHeight="1" x14ac:dyDescent="0.2">
      <c r="B1247" s="220"/>
      <c r="C1247" s="216" t="str">
        <f>IF(F1247-G1247&lt;&gt;0,JURNAL!C1245,"")</f>
        <v/>
      </c>
      <c r="D1247" s="217" t="str">
        <f>IF(F1247-G1247&lt;&gt;0,JURNAL!E1245,"")</f>
        <v/>
      </c>
      <c r="E1247" s="15" t="str">
        <f>IF(F1247-G1247&lt;&gt;0,JURNAL!F1245,"")</f>
        <v/>
      </c>
      <c r="F1247" s="16">
        <f>IF(JURNAL!G1245=$D$8,JURNAL!I1245,0)</f>
        <v>0</v>
      </c>
      <c r="G1247" s="16">
        <f>IF(JURNAL!J1245=$D$8,JURNAL!L1245,0)</f>
        <v>0</v>
      </c>
      <c r="H1247" s="16">
        <f t="shared" si="21"/>
        <v>0</v>
      </c>
      <c r="I1247" s="221"/>
    </row>
    <row r="1248" spans="2:9" s="218" customFormat="1" ht="11.25" hidden="1" customHeight="1" x14ac:dyDescent="0.2">
      <c r="B1248" s="220"/>
      <c r="C1248" s="216" t="str">
        <f>IF(F1248-G1248&lt;&gt;0,JURNAL!C1246,"")</f>
        <v/>
      </c>
      <c r="D1248" s="217" t="str">
        <f>IF(F1248-G1248&lt;&gt;0,JURNAL!E1246,"")</f>
        <v/>
      </c>
      <c r="E1248" s="15" t="str">
        <f>IF(F1248-G1248&lt;&gt;0,JURNAL!F1246,"")</f>
        <v/>
      </c>
      <c r="F1248" s="16">
        <f>IF(JURNAL!G1246=$D$8,JURNAL!I1246,0)</f>
        <v>0</v>
      </c>
      <c r="G1248" s="16">
        <f>IF(JURNAL!J1246=$D$8,JURNAL!L1246,0)</f>
        <v>0</v>
      </c>
      <c r="H1248" s="16">
        <f t="shared" si="21"/>
        <v>0</v>
      </c>
      <c r="I1248" s="221"/>
    </row>
    <row r="1249" spans="2:9" s="218" customFormat="1" ht="11.25" hidden="1" customHeight="1" x14ac:dyDescent="0.2">
      <c r="B1249" s="220"/>
      <c r="C1249" s="216" t="str">
        <f>IF(F1249-G1249&lt;&gt;0,JURNAL!C1247,"")</f>
        <v/>
      </c>
      <c r="D1249" s="217" t="str">
        <f>IF(F1249-G1249&lt;&gt;0,JURNAL!E1247,"")</f>
        <v/>
      </c>
      <c r="E1249" s="15" t="str">
        <f>IF(F1249-G1249&lt;&gt;0,JURNAL!F1247,"")</f>
        <v/>
      </c>
      <c r="F1249" s="16">
        <f>IF(JURNAL!G1247=$D$8,JURNAL!I1247,0)</f>
        <v>0</v>
      </c>
      <c r="G1249" s="16">
        <f>IF(JURNAL!J1247=$D$8,JURNAL!L1247,0)</f>
        <v>0</v>
      </c>
      <c r="H1249" s="16">
        <f t="shared" si="21"/>
        <v>0</v>
      </c>
      <c r="I1249" s="221"/>
    </row>
    <row r="1250" spans="2:9" s="218" customFormat="1" ht="11.25" hidden="1" customHeight="1" x14ac:dyDescent="0.2">
      <c r="B1250" s="220"/>
      <c r="C1250" s="216" t="str">
        <f>IF(F1250-G1250&lt;&gt;0,JURNAL!C1248,"")</f>
        <v/>
      </c>
      <c r="D1250" s="217" t="str">
        <f>IF(F1250-G1250&lt;&gt;0,JURNAL!E1248,"")</f>
        <v/>
      </c>
      <c r="E1250" s="15" t="str">
        <f>IF(F1250-G1250&lt;&gt;0,JURNAL!F1248,"")</f>
        <v/>
      </c>
      <c r="F1250" s="16">
        <f>IF(JURNAL!G1248=$D$8,JURNAL!I1248,0)</f>
        <v>0</v>
      </c>
      <c r="G1250" s="16">
        <f>IF(JURNAL!J1248=$D$8,JURNAL!L1248,0)</f>
        <v>0</v>
      </c>
      <c r="H1250" s="16">
        <f t="shared" si="21"/>
        <v>0</v>
      </c>
      <c r="I1250" s="221"/>
    </row>
    <row r="1251" spans="2:9" s="218" customFormat="1" ht="11.25" hidden="1" customHeight="1" x14ac:dyDescent="0.2">
      <c r="B1251" s="220"/>
      <c r="C1251" s="216" t="str">
        <f>IF(F1251-G1251&lt;&gt;0,JURNAL!C1249,"")</f>
        <v/>
      </c>
      <c r="D1251" s="217" t="str">
        <f>IF(F1251-G1251&lt;&gt;0,JURNAL!E1249,"")</f>
        <v/>
      </c>
      <c r="E1251" s="15" t="str">
        <f>IF(F1251-G1251&lt;&gt;0,JURNAL!F1249,"")</f>
        <v/>
      </c>
      <c r="F1251" s="16">
        <f>IF(JURNAL!G1249=$D$8,JURNAL!I1249,0)</f>
        <v>0</v>
      </c>
      <c r="G1251" s="16">
        <f>IF(JURNAL!J1249=$D$8,JURNAL!L1249,0)</f>
        <v>0</v>
      </c>
      <c r="H1251" s="16">
        <f t="shared" si="21"/>
        <v>0</v>
      </c>
      <c r="I1251" s="221"/>
    </row>
    <row r="1252" spans="2:9" s="218" customFormat="1" ht="11.25" hidden="1" customHeight="1" x14ac:dyDescent="0.2">
      <c r="B1252" s="220"/>
      <c r="C1252" s="216" t="str">
        <f>IF(F1252-G1252&lt;&gt;0,JURNAL!C1250,"")</f>
        <v/>
      </c>
      <c r="D1252" s="217" t="str">
        <f>IF(F1252-G1252&lt;&gt;0,JURNAL!E1250,"")</f>
        <v/>
      </c>
      <c r="E1252" s="15" t="str">
        <f>IF(F1252-G1252&lt;&gt;0,JURNAL!F1250,"")</f>
        <v/>
      </c>
      <c r="F1252" s="16">
        <f>IF(JURNAL!G1250=$D$8,JURNAL!I1250,0)</f>
        <v>0</v>
      </c>
      <c r="G1252" s="16">
        <f>IF(JURNAL!J1250=$D$8,JURNAL!L1250,0)</f>
        <v>0</v>
      </c>
      <c r="H1252" s="16">
        <f t="shared" si="21"/>
        <v>0</v>
      </c>
      <c r="I1252" s="221"/>
    </row>
    <row r="1253" spans="2:9" s="218" customFormat="1" ht="11.25" hidden="1" customHeight="1" x14ac:dyDescent="0.2">
      <c r="B1253" s="220"/>
      <c r="C1253" s="216" t="str">
        <f>IF(F1253-G1253&lt;&gt;0,JURNAL!C1251,"")</f>
        <v/>
      </c>
      <c r="D1253" s="217" t="str">
        <f>IF(F1253-G1253&lt;&gt;0,JURNAL!E1251,"")</f>
        <v/>
      </c>
      <c r="E1253" s="15" t="str">
        <f>IF(F1253-G1253&lt;&gt;0,JURNAL!F1251,"")</f>
        <v/>
      </c>
      <c r="F1253" s="16">
        <f>IF(JURNAL!G1251=$D$8,JURNAL!I1251,0)</f>
        <v>0</v>
      </c>
      <c r="G1253" s="16">
        <f>IF(JURNAL!J1251=$D$8,JURNAL!L1251,0)</f>
        <v>0</v>
      </c>
      <c r="H1253" s="16">
        <f t="shared" si="21"/>
        <v>0</v>
      </c>
      <c r="I1253" s="221"/>
    </row>
    <row r="1254" spans="2:9" s="218" customFormat="1" ht="11.25" hidden="1" customHeight="1" x14ac:dyDescent="0.2">
      <c r="B1254" s="220"/>
      <c r="C1254" s="216" t="str">
        <f>IF(F1254-G1254&lt;&gt;0,JURNAL!C1252,"")</f>
        <v/>
      </c>
      <c r="D1254" s="217" t="str">
        <f>IF(F1254-G1254&lt;&gt;0,JURNAL!E1252,"")</f>
        <v/>
      </c>
      <c r="E1254" s="15" t="str">
        <f>IF(F1254-G1254&lt;&gt;0,JURNAL!F1252,"")</f>
        <v/>
      </c>
      <c r="F1254" s="16">
        <f>IF(JURNAL!G1252=$D$8,JURNAL!I1252,0)</f>
        <v>0</v>
      </c>
      <c r="G1254" s="16">
        <f>IF(JURNAL!J1252=$D$8,JURNAL!L1252,0)</f>
        <v>0</v>
      </c>
      <c r="H1254" s="16">
        <f t="shared" si="21"/>
        <v>0</v>
      </c>
      <c r="I1254" s="221"/>
    </row>
    <row r="1255" spans="2:9" s="218" customFormat="1" ht="11.25" hidden="1" customHeight="1" x14ac:dyDescent="0.2">
      <c r="B1255" s="220"/>
      <c r="C1255" s="216" t="str">
        <f>IF(F1255-G1255&lt;&gt;0,JURNAL!C1253,"")</f>
        <v/>
      </c>
      <c r="D1255" s="217" t="str">
        <f>IF(F1255-G1255&lt;&gt;0,JURNAL!E1253,"")</f>
        <v/>
      </c>
      <c r="E1255" s="15" t="str">
        <f>IF(F1255-G1255&lt;&gt;0,JURNAL!F1253,"")</f>
        <v/>
      </c>
      <c r="F1255" s="16">
        <f>IF(JURNAL!G1253=$D$8,JURNAL!I1253,0)</f>
        <v>0</v>
      </c>
      <c r="G1255" s="16">
        <f>IF(JURNAL!J1253=$D$8,JURNAL!L1253,0)</f>
        <v>0</v>
      </c>
      <c r="H1255" s="16">
        <f t="shared" si="21"/>
        <v>0</v>
      </c>
      <c r="I1255" s="221"/>
    </row>
    <row r="1256" spans="2:9" s="218" customFormat="1" ht="11.25" hidden="1" customHeight="1" x14ac:dyDescent="0.2">
      <c r="B1256" s="220"/>
      <c r="C1256" s="216" t="str">
        <f>IF(F1256-G1256&lt;&gt;0,JURNAL!C1254,"")</f>
        <v/>
      </c>
      <c r="D1256" s="217" t="str">
        <f>IF(F1256-G1256&lt;&gt;0,JURNAL!E1254,"")</f>
        <v/>
      </c>
      <c r="E1256" s="15" t="str">
        <f>IF(F1256-G1256&lt;&gt;0,JURNAL!F1254,"")</f>
        <v/>
      </c>
      <c r="F1256" s="16">
        <f>IF(JURNAL!G1254=$D$8,JURNAL!I1254,0)</f>
        <v>0</v>
      </c>
      <c r="G1256" s="16">
        <f>IF(JURNAL!J1254=$D$8,JURNAL!L1254,0)</f>
        <v>0</v>
      </c>
      <c r="H1256" s="16">
        <f t="shared" si="21"/>
        <v>0</v>
      </c>
      <c r="I1256" s="221"/>
    </row>
    <row r="1257" spans="2:9" s="218" customFormat="1" ht="11.25" hidden="1" customHeight="1" x14ac:dyDescent="0.2">
      <c r="B1257" s="220"/>
      <c r="C1257" s="216" t="str">
        <f>IF(F1257-G1257&lt;&gt;0,JURNAL!C1255,"")</f>
        <v/>
      </c>
      <c r="D1257" s="217" t="str">
        <f>IF(F1257-G1257&lt;&gt;0,JURNAL!E1255,"")</f>
        <v/>
      </c>
      <c r="E1257" s="15" t="str">
        <f>IF(F1257-G1257&lt;&gt;0,JURNAL!F1255,"")</f>
        <v/>
      </c>
      <c r="F1257" s="16">
        <f>IF(JURNAL!G1255=$D$8,JURNAL!I1255,0)</f>
        <v>0</v>
      </c>
      <c r="G1257" s="16">
        <f>IF(JURNAL!J1255=$D$8,JURNAL!L1255,0)</f>
        <v>0</v>
      </c>
      <c r="H1257" s="16">
        <f t="shared" si="21"/>
        <v>0</v>
      </c>
      <c r="I1257" s="221"/>
    </row>
    <row r="1258" spans="2:9" s="218" customFormat="1" ht="11.25" hidden="1" customHeight="1" x14ac:dyDescent="0.2">
      <c r="B1258" s="220"/>
      <c r="C1258" s="216" t="str">
        <f>IF(F1258-G1258&lt;&gt;0,JURNAL!C1256,"")</f>
        <v/>
      </c>
      <c r="D1258" s="217" t="str">
        <f>IF(F1258-G1258&lt;&gt;0,JURNAL!E1256,"")</f>
        <v/>
      </c>
      <c r="E1258" s="15" t="str">
        <f>IF(F1258-G1258&lt;&gt;0,JURNAL!F1256,"")</f>
        <v/>
      </c>
      <c r="F1258" s="16">
        <f>IF(JURNAL!G1256=$D$8,JURNAL!I1256,0)</f>
        <v>0</v>
      </c>
      <c r="G1258" s="16">
        <f>IF(JURNAL!J1256=$D$8,JURNAL!L1256,0)</f>
        <v>0</v>
      </c>
      <c r="H1258" s="16">
        <f t="shared" si="21"/>
        <v>0</v>
      </c>
      <c r="I1258" s="221"/>
    </row>
    <row r="1259" spans="2:9" s="218" customFormat="1" ht="11.25" hidden="1" customHeight="1" x14ac:dyDescent="0.2">
      <c r="B1259" s="220"/>
      <c r="C1259" s="216" t="str">
        <f>IF(F1259-G1259&lt;&gt;0,JURNAL!C1257,"")</f>
        <v/>
      </c>
      <c r="D1259" s="217" t="str">
        <f>IF(F1259-G1259&lt;&gt;0,JURNAL!E1257,"")</f>
        <v/>
      </c>
      <c r="E1259" s="15" t="str">
        <f>IF(F1259-G1259&lt;&gt;0,JURNAL!F1257,"")</f>
        <v/>
      </c>
      <c r="F1259" s="16">
        <f>IF(JURNAL!G1257=$D$8,JURNAL!I1257,0)</f>
        <v>0</v>
      </c>
      <c r="G1259" s="16">
        <f>IF(JURNAL!J1257=$D$8,JURNAL!L1257,0)</f>
        <v>0</v>
      </c>
      <c r="H1259" s="16">
        <f t="shared" si="21"/>
        <v>0</v>
      </c>
      <c r="I1259" s="221"/>
    </row>
    <row r="1260" spans="2:9" s="218" customFormat="1" ht="11.25" hidden="1" customHeight="1" x14ac:dyDescent="0.2">
      <c r="B1260" s="220"/>
      <c r="C1260" s="216" t="str">
        <f>IF(F1260-G1260&lt;&gt;0,JURNAL!C1258,"")</f>
        <v/>
      </c>
      <c r="D1260" s="217" t="str">
        <f>IF(F1260-G1260&lt;&gt;0,JURNAL!E1258,"")</f>
        <v/>
      </c>
      <c r="E1260" s="15" t="str">
        <f>IF(F1260-G1260&lt;&gt;0,JURNAL!F1258,"")</f>
        <v/>
      </c>
      <c r="F1260" s="16">
        <f>IF(JURNAL!G1258=$D$8,JURNAL!I1258,0)</f>
        <v>0</v>
      </c>
      <c r="G1260" s="16">
        <f>IF(JURNAL!J1258=$D$8,JURNAL!L1258,0)</f>
        <v>0</v>
      </c>
      <c r="H1260" s="16">
        <f t="shared" si="21"/>
        <v>0</v>
      </c>
      <c r="I1260" s="221"/>
    </row>
    <row r="1261" spans="2:9" s="218" customFormat="1" ht="11.25" hidden="1" customHeight="1" x14ac:dyDescent="0.2">
      <c r="B1261" s="220"/>
      <c r="C1261" s="216" t="str">
        <f>IF(F1261-G1261&lt;&gt;0,JURNAL!C1259,"")</f>
        <v/>
      </c>
      <c r="D1261" s="217" t="str">
        <f>IF(F1261-G1261&lt;&gt;0,JURNAL!E1259,"")</f>
        <v/>
      </c>
      <c r="E1261" s="15" t="str">
        <f>IF(F1261-G1261&lt;&gt;0,JURNAL!F1259,"")</f>
        <v/>
      </c>
      <c r="F1261" s="16">
        <f>IF(JURNAL!G1259=$D$8,JURNAL!I1259,0)</f>
        <v>0</v>
      </c>
      <c r="G1261" s="16">
        <f>IF(JURNAL!J1259=$D$8,JURNAL!L1259,0)</f>
        <v>0</v>
      </c>
      <c r="H1261" s="16">
        <f t="shared" si="21"/>
        <v>0</v>
      </c>
      <c r="I1261" s="221"/>
    </row>
    <row r="1262" spans="2:9" s="218" customFormat="1" ht="11.25" hidden="1" customHeight="1" x14ac:dyDescent="0.2">
      <c r="B1262" s="220"/>
      <c r="C1262" s="216" t="str">
        <f>IF(F1262-G1262&lt;&gt;0,JURNAL!C1260,"")</f>
        <v/>
      </c>
      <c r="D1262" s="217" t="str">
        <f>IF(F1262-G1262&lt;&gt;0,JURNAL!E1260,"")</f>
        <v/>
      </c>
      <c r="E1262" s="15" t="str">
        <f>IF(F1262-G1262&lt;&gt;0,JURNAL!F1260,"")</f>
        <v/>
      </c>
      <c r="F1262" s="16">
        <f>IF(JURNAL!G1260=$D$8,JURNAL!I1260,0)</f>
        <v>0</v>
      </c>
      <c r="G1262" s="16">
        <f>IF(JURNAL!J1260=$D$8,JURNAL!L1260,0)</f>
        <v>0</v>
      </c>
      <c r="H1262" s="16">
        <f t="shared" si="21"/>
        <v>0</v>
      </c>
      <c r="I1262" s="221"/>
    </row>
    <row r="1263" spans="2:9" s="218" customFormat="1" ht="11.25" hidden="1" customHeight="1" x14ac:dyDescent="0.2">
      <c r="B1263" s="220"/>
      <c r="C1263" s="216" t="str">
        <f>IF(F1263-G1263&lt;&gt;0,JURNAL!C1261,"")</f>
        <v/>
      </c>
      <c r="D1263" s="217" t="str">
        <f>IF(F1263-G1263&lt;&gt;0,JURNAL!E1261,"")</f>
        <v/>
      </c>
      <c r="E1263" s="15" t="str">
        <f>IF(F1263-G1263&lt;&gt;0,JURNAL!F1261,"")</f>
        <v/>
      </c>
      <c r="F1263" s="16">
        <f>IF(JURNAL!G1261=$D$8,JURNAL!I1261,0)</f>
        <v>0</v>
      </c>
      <c r="G1263" s="16">
        <f>IF(JURNAL!J1261=$D$8,JURNAL!L1261,0)</f>
        <v>0</v>
      </c>
      <c r="H1263" s="16">
        <f t="shared" si="21"/>
        <v>0</v>
      </c>
      <c r="I1263" s="221"/>
    </row>
    <row r="1264" spans="2:9" s="218" customFormat="1" ht="11.25" hidden="1" customHeight="1" x14ac:dyDescent="0.2">
      <c r="B1264" s="220"/>
      <c r="C1264" s="216" t="str">
        <f>IF(F1264-G1264&lt;&gt;0,JURNAL!C1262,"")</f>
        <v/>
      </c>
      <c r="D1264" s="217" t="str">
        <f>IF(F1264-G1264&lt;&gt;0,JURNAL!E1262,"")</f>
        <v/>
      </c>
      <c r="E1264" s="15" t="str">
        <f>IF(F1264-G1264&lt;&gt;0,JURNAL!F1262,"")</f>
        <v/>
      </c>
      <c r="F1264" s="16">
        <f>IF(JURNAL!G1262=$D$8,JURNAL!I1262,0)</f>
        <v>0</v>
      </c>
      <c r="G1264" s="16">
        <f>IF(JURNAL!J1262=$D$8,JURNAL!L1262,0)</f>
        <v>0</v>
      </c>
      <c r="H1264" s="16">
        <f t="shared" si="21"/>
        <v>0</v>
      </c>
      <c r="I1264" s="221"/>
    </row>
    <row r="1265" spans="2:9" s="218" customFormat="1" ht="11.25" hidden="1" customHeight="1" x14ac:dyDescent="0.2">
      <c r="B1265" s="220"/>
      <c r="C1265" s="216" t="str">
        <f>IF(F1265-G1265&lt;&gt;0,JURNAL!C1263,"")</f>
        <v/>
      </c>
      <c r="D1265" s="217" t="str">
        <f>IF(F1265-G1265&lt;&gt;0,JURNAL!E1263,"")</f>
        <v/>
      </c>
      <c r="E1265" s="15" t="str">
        <f>IF(F1265-G1265&lt;&gt;0,JURNAL!F1263,"")</f>
        <v/>
      </c>
      <c r="F1265" s="16">
        <f>IF(JURNAL!G1263=$D$8,JURNAL!I1263,0)</f>
        <v>0</v>
      </c>
      <c r="G1265" s="16">
        <f>IF(JURNAL!J1263=$D$8,JURNAL!L1263,0)</f>
        <v>0</v>
      </c>
      <c r="H1265" s="16">
        <f t="shared" si="21"/>
        <v>0</v>
      </c>
      <c r="I1265" s="221"/>
    </row>
    <row r="1266" spans="2:9" s="218" customFormat="1" ht="11.25" hidden="1" customHeight="1" x14ac:dyDescent="0.2">
      <c r="B1266" s="220"/>
      <c r="C1266" s="216" t="str">
        <f>IF(F1266-G1266&lt;&gt;0,JURNAL!C1264,"")</f>
        <v/>
      </c>
      <c r="D1266" s="217" t="str">
        <f>IF(F1266-G1266&lt;&gt;0,JURNAL!E1264,"")</f>
        <v/>
      </c>
      <c r="E1266" s="15" t="str">
        <f>IF(F1266-G1266&lt;&gt;0,JURNAL!F1264,"")</f>
        <v/>
      </c>
      <c r="F1266" s="16">
        <f>IF(JURNAL!G1264=$D$8,JURNAL!I1264,0)</f>
        <v>0</v>
      </c>
      <c r="G1266" s="16">
        <f>IF(JURNAL!J1264=$D$8,JURNAL!L1264,0)</f>
        <v>0</v>
      </c>
      <c r="H1266" s="16">
        <f t="shared" si="21"/>
        <v>0</v>
      </c>
      <c r="I1266" s="221"/>
    </row>
    <row r="1267" spans="2:9" s="218" customFormat="1" ht="11.25" hidden="1" customHeight="1" x14ac:dyDescent="0.2">
      <c r="B1267" s="220"/>
      <c r="C1267" s="216" t="str">
        <f>IF(F1267-G1267&lt;&gt;0,JURNAL!C1265,"")</f>
        <v/>
      </c>
      <c r="D1267" s="217" t="str">
        <f>IF(F1267-G1267&lt;&gt;0,JURNAL!E1265,"")</f>
        <v/>
      </c>
      <c r="E1267" s="15" t="str">
        <f>IF(F1267-G1267&lt;&gt;0,JURNAL!F1265,"")</f>
        <v/>
      </c>
      <c r="F1267" s="16">
        <f>IF(JURNAL!G1265=$D$8,JURNAL!I1265,0)</f>
        <v>0</v>
      </c>
      <c r="G1267" s="16">
        <f>IF(JURNAL!J1265=$D$8,JURNAL!L1265,0)</f>
        <v>0</v>
      </c>
      <c r="H1267" s="16">
        <f t="shared" si="21"/>
        <v>0</v>
      </c>
      <c r="I1267" s="221"/>
    </row>
    <row r="1268" spans="2:9" s="218" customFormat="1" ht="11.25" hidden="1" customHeight="1" x14ac:dyDescent="0.2">
      <c r="B1268" s="220"/>
      <c r="C1268" s="216" t="str">
        <f>IF(F1268-G1268&lt;&gt;0,JURNAL!C1266,"")</f>
        <v/>
      </c>
      <c r="D1268" s="217" t="str">
        <f>IF(F1268-G1268&lt;&gt;0,JURNAL!E1266,"")</f>
        <v/>
      </c>
      <c r="E1268" s="15" t="str">
        <f>IF(F1268-G1268&lt;&gt;0,JURNAL!F1266,"")</f>
        <v/>
      </c>
      <c r="F1268" s="16">
        <f>IF(JURNAL!G1266=$D$8,JURNAL!I1266,0)</f>
        <v>0</v>
      </c>
      <c r="G1268" s="16">
        <f>IF(JURNAL!J1266=$D$8,JURNAL!L1266,0)</f>
        <v>0</v>
      </c>
      <c r="H1268" s="16">
        <f t="shared" si="21"/>
        <v>0</v>
      </c>
      <c r="I1268" s="221"/>
    </row>
    <row r="1269" spans="2:9" s="218" customFormat="1" ht="11.25" hidden="1" customHeight="1" x14ac:dyDescent="0.2">
      <c r="B1269" s="220"/>
      <c r="C1269" s="216" t="str">
        <f>IF(F1269-G1269&lt;&gt;0,JURNAL!C1267,"")</f>
        <v/>
      </c>
      <c r="D1269" s="217" t="str">
        <f>IF(F1269-G1269&lt;&gt;0,JURNAL!E1267,"")</f>
        <v/>
      </c>
      <c r="E1269" s="15" t="str">
        <f>IF(F1269-G1269&lt;&gt;0,JURNAL!F1267,"")</f>
        <v/>
      </c>
      <c r="F1269" s="16">
        <f>IF(JURNAL!G1267=$D$8,JURNAL!I1267,0)</f>
        <v>0</v>
      </c>
      <c r="G1269" s="16">
        <f>IF(JURNAL!J1267=$D$8,JURNAL!L1267,0)</f>
        <v>0</v>
      </c>
      <c r="H1269" s="16">
        <f t="shared" si="21"/>
        <v>0</v>
      </c>
      <c r="I1269" s="221"/>
    </row>
    <row r="1270" spans="2:9" s="218" customFormat="1" ht="11.25" hidden="1" customHeight="1" x14ac:dyDescent="0.2">
      <c r="B1270" s="220"/>
      <c r="C1270" s="216" t="str">
        <f>IF(F1270-G1270&lt;&gt;0,JURNAL!C1268,"")</f>
        <v/>
      </c>
      <c r="D1270" s="217" t="str">
        <f>IF(F1270-G1270&lt;&gt;0,JURNAL!E1268,"")</f>
        <v/>
      </c>
      <c r="E1270" s="15" t="str">
        <f>IF(F1270-G1270&lt;&gt;0,JURNAL!F1268,"")</f>
        <v/>
      </c>
      <c r="F1270" s="16">
        <f>IF(JURNAL!G1268=$D$8,JURNAL!I1268,0)</f>
        <v>0</v>
      </c>
      <c r="G1270" s="16">
        <f>IF(JURNAL!J1268=$D$8,JURNAL!L1268,0)</f>
        <v>0</v>
      </c>
      <c r="H1270" s="16">
        <f t="shared" si="21"/>
        <v>0</v>
      </c>
      <c r="I1270" s="221"/>
    </row>
    <row r="1271" spans="2:9" s="218" customFormat="1" ht="11.25" hidden="1" customHeight="1" x14ac:dyDescent="0.2">
      <c r="B1271" s="220"/>
      <c r="C1271" s="216" t="str">
        <f>IF(F1271-G1271&lt;&gt;0,JURNAL!C1269,"")</f>
        <v/>
      </c>
      <c r="D1271" s="217" t="str">
        <f>IF(F1271-G1271&lt;&gt;0,JURNAL!E1269,"")</f>
        <v/>
      </c>
      <c r="E1271" s="15" t="str">
        <f>IF(F1271-G1271&lt;&gt;0,JURNAL!F1269,"")</f>
        <v/>
      </c>
      <c r="F1271" s="16">
        <f>IF(JURNAL!G1269=$D$8,JURNAL!I1269,0)</f>
        <v>0</v>
      </c>
      <c r="G1271" s="16">
        <f>IF(JURNAL!J1269=$D$8,JURNAL!L1269,0)</f>
        <v>0</v>
      </c>
      <c r="H1271" s="16">
        <f t="shared" si="21"/>
        <v>0</v>
      </c>
      <c r="I1271" s="221"/>
    </row>
    <row r="1272" spans="2:9" s="218" customFormat="1" ht="11.25" hidden="1" customHeight="1" x14ac:dyDescent="0.2">
      <c r="B1272" s="220"/>
      <c r="C1272" s="216" t="str">
        <f>IF(F1272-G1272&lt;&gt;0,JURNAL!C1270,"")</f>
        <v/>
      </c>
      <c r="D1272" s="217" t="str">
        <f>IF(F1272-G1272&lt;&gt;0,JURNAL!E1270,"")</f>
        <v/>
      </c>
      <c r="E1272" s="15" t="str">
        <f>IF(F1272-G1272&lt;&gt;0,JURNAL!F1270,"")</f>
        <v/>
      </c>
      <c r="F1272" s="16">
        <f>IF(JURNAL!G1270=$D$8,JURNAL!I1270,0)</f>
        <v>0</v>
      </c>
      <c r="G1272" s="16">
        <f>IF(JURNAL!J1270=$D$8,JURNAL!L1270,0)</f>
        <v>0</v>
      </c>
      <c r="H1272" s="16">
        <f t="shared" si="21"/>
        <v>0</v>
      </c>
      <c r="I1272" s="221"/>
    </row>
    <row r="1273" spans="2:9" s="218" customFormat="1" ht="11.25" hidden="1" customHeight="1" x14ac:dyDescent="0.2">
      <c r="B1273" s="220"/>
      <c r="C1273" s="216" t="str">
        <f>IF(F1273-G1273&lt;&gt;0,JURNAL!C1271,"")</f>
        <v/>
      </c>
      <c r="D1273" s="217" t="str">
        <f>IF(F1273-G1273&lt;&gt;0,JURNAL!E1271,"")</f>
        <v/>
      </c>
      <c r="E1273" s="15" t="str">
        <f>IF(F1273-G1273&lt;&gt;0,JURNAL!F1271,"")</f>
        <v/>
      </c>
      <c r="F1273" s="16">
        <f>IF(JURNAL!G1271=$D$8,JURNAL!I1271,0)</f>
        <v>0</v>
      </c>
      <c r="G1273" s="16">
        <f>IF(JURNAL!J1271=$D$8,JURNAL!L1271,0)</f>
        <v>0</v>
      </c>
      <c r="H1273" s="16">
        <f t="shared" si="21"/>
        <v>0</v>
      </c>
      <c r="I1273" s="221"/>
    </row>
    <row r="1274" spans="2:9" s="218" customFormat="1" ht="11.25" hidden="1" customHeight="1" x14ac:dyDescent="0.2">
      <c r="B1274" s="220"/>
      <c r="C1274" s="216" t="str">
        <f>IF(F1274-G1274&lt;&gt;0,JURNAL!C1272,"")</f>
        <v/>
      </c>
      <c r="D1274" s="217" t="str">
        <f>IF(F1274-G1274&lt;&gt;0,JURNAL!E1272,"")</f>
        <v/>
      </c>
      <c r="E1274" s="15" t="str">
        <f>IF(F1274-G1274&lt;&gt;0,JURNAL!F1272,"")</f>
        <v/>
      </c>
      <c r="F1274" s="16">
        <f>IF(JURNAL!G1272=$D$8,JURNAL!I1272,0)</f>
        <v>0</v>
      </c>
      <c r="G1274" s="16">
        <f>IF(JURNAL!J1272=$D$8,JURNAL!L1272,0)</f>
        <v>0</v>
      </c>
      <c r="H1274" s="16">
        <f t="shared" si="21"/>
        <v>0</v>
      </c>
      <c r="I1274" s="221"/>
    </row>
    <row r="1275" spans="2:9" s="218" customFormat="1" ht="11.25" hidden="1" customHeight="1" x14ac:dyDescent="0.2">
      <c r="B1275" s="220"/>
      <c r="C1275" s="216" t="str">
        <f>IF(F1275-G1275&lt;&gt;0,JURNAL!C1273,"")</f>
        <v/>
      </c>
      <c r="D1275" s="217" t="str">
        <f>IF(F1275-G1275&lt;&gt;0,JURNAL!E1273,"")</f>
        <v/>
      </c>
      <c r="E1275" s="15" t="str">
        <f>IF(F1275-G1275&lt;&gt;0,JURNAL!F1273,"")</f>
        <v/>
      </c>
      <c r="F1275" s="16">
        <f>IF(JURNAL!G1273=$D$8,JURNAL!I1273,0)</f>
        <v>0</v>
      </c>
      <c r="G1275" s="16">
        <f>IF(JURNAL!J1273=$D$8,JURNAL!L1273,0)</f>
        <v>0</v>
      </c>
      <c r="H1275" s="16">
        <f t="shared" si="21"/>
        <v>0</v>
      </c>
      <c r="I1275" s="221"/>
    </row>
    <row r="1276" spans="2:9" s="218" customFormat="1" ht="11.25" hidden="1" customHeight="1" x14ac:dyDescent="0.2">
      <c r="B1276" s="220"/>
      <c r="C1276" s="216" t="str">
        <f>IF(F1276-G1276&lt;&gt;0,JURNAL!C1274,"")</f>
        <v/>
      </c>
      <c r="D1276" s="217" t="str">
        <f>IF(F1276-G1276&lt;&gt;0,JURNAL!E1274,"")</f>
        <v/>
      </c>
      <c r="E1276" s="15" t="str">
        <f>IF(F1276-G1276&lt;&gt;0,JURNAL!F1274,"")</f>
        <v/>
      </c>
      <c r="F1276" s="16">
        <f>IF(JURNAL!G1274=$D$8,JURNAL!I1274,0)</f>
        <v>0</v>
      </c>
      <c r="G1276" s="16">
        <f>IF(JURNAL!J1274=$D$8,JURNAL!L1274,0)</f>
        <v>0</v>
      </c>
      <c r="H1276" s="16">
        <f t="shared" si="21"/>
        <v>0</v>
      </c>
      <c r="I1276" s="221"/>
    </row>
    <row r="1277" spans="2:9" s="218" customFormat="1" ht="11.25" hidden="1" customHeight="1" x14ac:dyDescent="0.2">
      <c r="B1277" s="220"/>
      <c r="C1277" s="216" t="str">
        <f>IF(F1277-G1277&lt;&gt;0,JURNAL!C1275,"")</f>
        <v/>
      </c>
      <c r="D1277" s="217" t="str">
        <f>IF(F1277-G1277&lt;&gt;0,JURNAL!E1275,"")</f>
        <v/>
      </c>
      <c r="E1277" s="15" t="str">
        <f>IF(F1277-G1277&lt;&gt;0,JURNAL!F1275,"")</f>
        <v/>
      </c>
      <c r="F1277" s="16">
        <f>IF(JURNAL!G1275=$D$8,JURNAL!I1275,0)</f>
        <v>0</v>
      </c>
      <c r="G1277" s="16">
        <f>IF(JURNAL!J1275=$D$8,JURNAL!L1275,0)</f>
        <v>0</v>
      </c>
      <c r="H1277" s="16">
        <f t="shared" si="21"/>
        <v>0</v>
      </c>
      <c r="I1277" s="221"/>
    </row>
    <row r="1278" spans="2:9" s="218" customFormat="1" ht="11.25" hidden="1" customHeight="1" x14ac:dyDescent="0.2">
      <c r="B1278" s="220"/>
      <c r="C1278" s="216" t="str">
        <f>IF(F1278-G1278&lt;&gt;0,JURNAL!C1276,"")</f>
        <v/>
      </c>
      <c r="D1278" s="217" t="str">
        <f>IF(F1278-G1278&lt;&gt;0,JURNAL!E1276,"")</f>
        <v/>
      </c>
      <c r="E1278" s="15" t="str">
        <f>IF(F1278-G1278&lt;&gt;0,JURNAL!F1276,"")</f>
        <v/>
      </c>
      <c r="F1278" s="16">
        <f>IF(JURNAL!G1276=$D$8,JURNAL!I1276,0)</f>
        <v>0</v>
      </c>
      <c r="G1278" s="16">
        <f>IF(JURNAL!J1276=$D$8,JURNAL!L1276,0)</f>
        <v>0</v>
      </c>
      <c r="H1278" s="16">
        <f t="shared" si="21"/>
        <v>0</v>
      </c>
      <c r="I1278" s="221"/>
    </row>
    <row r="1279" spans="2:9" s="218" customFormat="1" ht="11.25" hidden="1" customHeight="1" x14ac:dyDescent="0.2">
      <c r="B1279" s="220"/>
      <c r="C1279" s="216" t="str">
        <f>IF(F1279-G1279&lt;&gt;0,JURNAL!C1277,"")</f>
        <v/>
      </c>
      <c r="D1279" s="217" t="str">
        <f>IF(F1279-G1279&lt;&gt;0,JURNAL!E1277,"")</f>
        <v/>
      </c>
      <c r="E1279" s="15" t="str">
        <f>IF(F1279-G1279&lt;&gt;0,JURNAL!F1277,"")</f>
        <v/>
      </c>
      <c r="F1279" s="16">
        <f>IF(JURNAL!G1277=$D$8,JURNAL!I1277,0)</f>
        <v>0</v>
      </c>
      <c r="G1279" s="16">
        <f>IF(JURNAL!J1277=$D$8,JURNAL!L1277,0)</f>
        <v>0</v>
      </c>
      <c r="H1279" s="16">
        <f t="shared" si="21"/>
        <v>0</v>
      </c>
      <c r="I1279" s="221"/>
    </row>
    <row r="1280" spans="2:9" s="218" customFormat="1" ht="11.25" hidden="1" customHeight="1" x14ac:dyDescent="0.2">
      <c r="B1280" s="220"/>
      <c r="C1280" s="216" t="str">
        <f>IF(F1280-G1280&lt;&gt;0,JURNAL!C1278,"")</f>
        <v/>
      </c>
      <c r="D1280" s="217" t="str">
        <f>IF(F1280-G1280&lt;&gt;0,JURNAL!E1278,"")</f>
        <v/>
      </c>
      <c r="E1280" s="15" t="str">
        <f>IF(F1280-G1280&lt;&gt;0,JURNAL!F1278,"")</f>
        <v/>
      </c>
      <c r="F1280" s="16">
        <f>IF(JURNAL!G1278=$D$8,JURNAL!I1278,0)</f>
        <v>0</v>
      </c>
      <c r="G1280" s="16">
        <f>IF(JURNAL!J1278=$D$8,JURNAL!L1278,0)</f>
        <v>0</v>
      </c>
      <c r="H1280" s="16">
        <f t="shared" si="21"/>
        <v>0</v>
      </c>
      <c r="I1280" s="221"/>
    </row>
    <row r="1281" spans="2:9" s="218" customFormat="1" ht="11.25" hidden="1" customHeight="1" x14ac:dyDescent="0.2">
      <c r="B1281" s="220"/>
      <c r="C1281" s="216" t="str">
        <f>IF(F1281-G1281&lt;&gt;0,JURNAL!C1279,"")</f>
        <v/>
      </c>
      <c r="D1281" s="217" t="str">
        <f>IF(F1281-G1281&lt;&gt;0,JURNAL!E1279,"")</f>
        <v/>
      </c>
      <c r="E1281" s="15" t="str">
        <f>IF(F1281-G1281&lt;&gt;0,JURNAL!F1279,"")</f>
        <v/>
      </c>
      <c r="F1281" s="16">
        <f>IF(JURNAL!G1279=$D$8,JURNAL!I1279,0)</f>
        <v>0</v>
      </c>
      <c r="G1281" s="16">
        <f>IF(JURNAL!J1279=$D$8,JURNAL!L1279,0)</f>
        <v>0</v>
      </c>
      <c r="H1281" s="16">
        <f t="shared" si="21"/>
        <v>0</v>
      </c>
      <c r="I1281" s="221"/>
    </row>
    <row r="1282" spans="2:9" s="218" customFormat="1" ht="11.25" hidden="1" customHeight="1" x14ac:dyDescent="0.2">
      <c r="B1282" s="220"/>
      <c r="C1282" s="216" t="str">
        <f>IF(F1282-G1282&lt;&gt;0,JURNAL!C1280,"")</f>
        <v/>
      </c>
      <c r="D1282" s="217" t="str">
        <f>IF(F1282-G1282&lt;&gt;0,JURNAL!E1280,"")</f>
        <v/>
      </c>
      <c r="E1282" s="15" t="str">
        <f>IF(F1282-G1282&lt;&gt;0,JURNAL!F1280,"")</f>
        <v/>
      </c>
      <c r="F1282" s="16">
        <f>IF(JURNAL!G1280=$D$8,JURNAL!I1280,0)</f>
        <v>0</v>
      </c>
      <c r="G1282" s="16">
        <f>IF(JURNAL!J1280=$D$8,JURNAL!L1280,0)</f>
        <v>0</v>
      </c>
      <c r="H1282" s="16">
        <f t="shared" si="21"/>
        <v>0</v>
      </c>
      <c r="I1282" s="221"/>
    </row>
    <row r="1283" spans="2:9" s="218" customFormat="1" ht="11.25" hidden="1" customHeight="1" x14ac:dyDescent="0.2">
      <c r="B1283" s="220"/>
      <c r="C1283" s="216" t="str">
        <f>IF(F1283-G1283&lt;&gt;0,JURNAL!C1281,"")</f>
        <v/>
      </c>
      <c r="D1283" s="217" t="str">
        <f>IF(F1283-G1283&lt;&gt;0,JURNAL!E1281,"")</f>
        <v/>
      </c>
      <c r="E1283" s="15" t="str">
        <f>IF(F1283-G1283&lt;&gt;0,JURNAL!F1281,"")</f>
        <v/>
      </c>
      <c r="F1283" s="16">
        <f>IF(JURNAL!G1281=$D$8,JURNAL!I1281,0)</f>
        <v>0</v>
      </c>
      <c r="G1283" s="16">
        <f>IF(JURNAL!J1281=$D$8,JURNAL!L1281,0)</f>
        <v>0</v>
      </c>
      <c r="H1283" s="16">
        <f t="shared" si="21"/>
        <v>0</v>
      </c>
      <c r="I1283" s="221"/>
    </row>
    <row r="1284" spans="2:9" s="218" customFormat="1" ht="11.25" hidden="1" customHeight="1" x14ac:dyDescent="0.2">
      <c r="B1284" s="220"/>
      <c r="C1284" s="216" t="str">
        <f>IF(F1284-G1284&lt;&gt;0,JURNAL!C1282,"")</f>
        <v/>
      </c>
      <c r="D1284" s="217" t="str">
        <f>IF(F1284-G1284&lt;&gt;0,JURNAL!E1282,"")</f>
        <v/>
      </c>
      <c r="E1284" s="15" t="str">
        <f>IF(F1284-G1284&lt;&gt;0,JURNAL!F1282,"")</f>
        <v/>
      </c>
      <c r="F1284" s="16">
        <f>IF(JURNAL!G1282=$D$8,JURNAL!I1282,0)</f>
        <v>0</v>
      </c>
      <c r="G1284" s="16">
        <f>IF(JURNAL!J1282=$D$8,JURNAL!L1282,0)</f>
        <v>0</v>
      </c>
      <c r="H1284" s="16">
        <f t="shared" si="21"/>
        <v>0</v>
      </c>
      <c r="I1284" s="221"/>
    </row>
    <row r="1285" spans="2:9" s="218" customFormat="1" ht="11.25" hidden="1" customHeight="1" x14ac:dyDescent="0.2">
      <c r="B1285" s="220"/>
      <c r="C1285" s="216" t="str">
        <f>IF(F1285-G1285&lt;&gt;0,JURNAL!C1283,"")</f>
        <v/>
      </c>
      <c r="D1285" s="217" t="str">
        <f>IF(F1285-G1285&lt;&gt;0,JURNAL!E1283,"")</f>
        <v/>
      </c>
      <c r="E1285" s="15" t="str">
        <f>IF(F1285-G1285&lt;&gt;0,JURNAL!F1283,"")</f>
        <v/>
      </c>
      <c r="F1285" s="16">
        <f>IF(JURNAL!G1283=$D$8,JURNAL!I1283,0)</f>
        <v>0</v>
      </c>
      <c r="G1285" s="16">
        <f>IF(JURNAL!J1283=$D$8,JURNAL!L1283,0)</f>
        <v>0</v>
      </c>
      <c r="H1285" s="16">
        <f t="shared" si="21"/>
        <v>0</v>
      </c>
      <c r="I1285" s="221"/>
    </row>
    <row r="1286" spans="2:9" s="218" customFormat="1" ht="11.25" hidden="1" customHeight="1" x14ac:dyDescent="0.2">
      <c r="B1286" s="220"/>
      <c r="C1286" s="216" t="str">
        <f>IF(F1286-G1286&lt;&gt;0,JURNAL!C1284,"")</f>
        <v/>
      </c>
      <c r="D1286" s="217" t="str">
        <f>IF(F1286-G1286&lt;&gt;0,JURNAL!E1284,"")</f>
        <v/>
      </c>
      <c r="E1286" s="15" t="str">
        <f>IF(F1286-G1286&lt;&gt;0,JURNAL!F1284,"")</f>
        <v/>
      </c>
      <c r="F1286" s="16">
        <f>IF(JURNAL!G1284=$D$8,JURNAL!I1284,0)</f>
        <v>0</v>
      </c>
      <c r="G1286" s="16">
        <f>IF(JURNAL!J1284=$D$8,JURNAL!L1284,0)</f>
        <v>0</v>
      </c>
      <c r="H1286" s="16">
        <f t="shared" si="21"/>
        <v>0</v>
      </c>
      <c r="I1286" s="221"/>
    </row>
    <row r="1287" spans="2:9" s="218" customFormat="1" ht="11.25" hidden="1" customHeight="1" x14ac:dyDescent="0.2">
      <c r="B1287" s="220"/>
      <c r="C1287" s="216" t="str">
        <f>IF(F1287-G1287&lt;&gt;0,JURNAL!C1285,"")</f>
        <v/>
      </c>
      <c r="D1287" s="217" t="str">
        <f>IF(F1287-G1287&lt;&gt;0,JURNAL!E1285,"")</f>
        <v/>
      </c>
      <c r="E1287" s="15" t="str">
        <f>IF(F1287-G1287&lt;&gt;0,JURNAL!F1285,"")</f>
        <v/>
      </c>
      <c r="F1287" s="16">
        <f>IF(JURNAL!G1285=$D$8,JURNAL!I1285,0)</f>
        <v>0</v>
      </c>
      <c r="G1287" s="16">
        <f>IF(JURNAL!J1285=$D$8,JURNAL!L1285,0)</f>
        <v>0</v>
      </c>
      <c r="H1287" s="16">
        <f t="shared" si="21"/>
        <v>0</v>
      </c>
      <c r="I1287" s="221"/>
    </row>
    <row r="1288" spans="2:9" s="218" customFormat="1" ht="11.25" hidden="1" customHeight="1" x14ac:dyDescent="0.2">
      <c r="B1288" s="220"/>
      <c r="C1288" s="216" t="str">
        <f>IF(F1288-G1288&lt;&gt;0,JURNAL!C1286,"")</f>
        <v/>
      </c>
      <c r="D1288" s="217" t="str">
        <f>IF(F1288-G1288&lt;&gt;0,JURNAL!E1286,"")</f>
        <v/>
      </c>
      <c r="E1288" s="15" t="str">
        <f>IF(F1288-G1288&lt;&gt;0,JURNAL!F1286,"")</f>
        <v/>
      </c>
      <c r="F1288" s="16">
        <f>IF(JURNAL!G1286=$D$8,JURNAL!I1286,0)</f>
        <v>0</v>
      </c>
      <c r="G1288" s="16">
        <f>IF(JURNAL!J1286=$D$8,JURNAL!L1286,0)</f>
        <v>0</v>
      </c>
      <c r="H1288" s="16">
        <f t="shared" si="21"/>
        <v>0</v>
      </c>
      <c r="I1288" s="221"/>
    </row>
    <row r="1289" spans="2:9" s="218" customFormat="1" ht="11.25" hidden="1" customHeight="1" x14ac:dyDescent="0.2">
      <c r="B1289" s="220"/>
      <c r="C1289" s="216" t="str">
        <f>IF(F1289-G1289&lt;&gt;0,JURNAL!C1287,"")</f>
        <v/>
      </c>
      <c r="D1289" s="217" t="str">
        <f>IF(F1289-G1289&lt;&gt;0,JURNAL!E1287,"")</f>
        <v/>
      </c>
      <c r="E1289" s="15" t="str">
        <f>IF(F1289-G1289&lt;&gt;0,JURNAL!F1287,"")</f>
        <v/>
      </c>
      <c r="F1289" s="16">
        <f>IF(JURNAL!G1287=$D$8,JURNAL!I1287,0)</f>
        <v>0</v>
      </c>
      <c r="G1289" s="16">
        <f>IF(JURNAL!J1287=$D$8,JURNAL!L1287,0)</f>
        <v>0</v>
      </c>
      <c r="H1289" s="16">
        <f t="shared" si="21"/>
        <v>0</v>
      </c>
      <c r="I1289" s="221"/>
    </row>
    <row r="1290" spans="2:9" s="218" customFormat="1" ht="11.25" hidden="1" customHeight="1" x14ac:dyDescent="0.2">
      <c r="B1290" s="220"/>
      <c r="C1290" s="216" t="str">
        <f>IF(F1290-G1290&lt;&gt;0,JURNAL!C1288,"")</f>
        <v/>
      </c>
      <c r="D1290" s="217" t="str">
        <f>IF(F1290-G1290&lt;&gt;0,JURNAL!E1288,"")</f>
        <v/>
      </c>
      <c r="E1290" s="15" t="str">
        <f>IF(F1290-G1290&lt;&gt;0,JURNAL!F1288,"")</f>
        <v/>
      </c>
      <c r="F1290" s="16">
        <f>IF(JURNAL!G1288=$D$8,JURNAL!I1288,0)</f>
        <v>0</v>
      </c>
      <c r="G1290" s="16">
        <f>IF(JURNAL!J1288=$D$8,JURNAL!L1288,0)</f>
        <v>0</v>
      </c>
      <c r="H1290" s="16">
        <f t="shared" si="21"/>
        <v>0</v>
      </c>
      <c r="I1290" s="221"/>
    </row>
    <row r="1291" spans="2:9" s="218" customFormat="1" ht="11.25" hidden="1" customHeight="1" x14ac:dyDescent="0.2">
      <c r="B1291" s="220"/>
      <c r="C1291" s="216" t="str">
        <f>IF(F1291-G1291&lt;&gt;0,JURNAL!C1289,"")</f>
        <v/>
      </c>
      <c r="D1291" s="217" t="str">
        <f>IF(F1291-G1291&lt;&gt;0,JURNAL!E1289,"")</f>
        <v/>
      </c>
      <c r="E1291" s="15" t="str">
        <f>IF(F1291-G1291&lt;&gt;0,JURNAL!F1289,"")</f>
        <v/>
      </c>
      <c r="F1291" s="16">
        <f>IF(JURNAL!G1289=$D$8,JURNAL!I1289,0)</f>
        <v>0</v>
      </c>
      <c r="G1291" s="16">
        <f>IF(JURNAL!J1289=$D$8,JURNAL!L1289,0)</f>
        <v>0</v>
      </c>
      <c r="H1291" s="16">
        <f t="shared" si="21"/>
        <v>0</v>
      </c>
      <c r="I1291" s="221"/>
    </row>
    <row r="1292" spans="2:9" s="218" customFormat="1" ht="11.25" hidden="1" customHeight="1" x14ac:dyDescent="0.2">
      <c r="B1292" s="220"/>
      <c r="C1292" s="216" t="str">
        <f>IF(F1292-G1292&lt;&gt;0,JURNAL!C1290,"")</f>
        <v/>
      </c>
      <c r="D1292" s="217" t="str">
        <f>IF(F1292-G1292&lt;&gt;0,JURNAL!E1290,"")</f>
        <v/>
      </c>
      <c r="E1292" s="15" t="str">
        <f>IF(F1292-G1292&lt;&gt;0,JURNAL!F1290,"")</f>
        <v/>
      </c>
      <c r="F1292" s="16">
        <f>IF(JURNAL!G1290=$D$8,JURNAL!I1290,0)</f>
        <v>0</v>
      </c>
      <c r="G1292" s="16">
        <f>IF(JURNAL!J1290=$D$8,JURNAL!L1290,0)</f>
        <v>0</v>
      </c>
      <c r="H1292" s="16">
        <f t="shared" si="21"/>
        <v>0</v>
      </c>
      <c r="I1292" s="221"/>
    </row>
    <row r="1293" spans="2:9" s="218" customFormat="1" ht="11.25" hidden="1" customHeight="1" x14ac:dyDescent="0.2">
      <c r="B1293" s="220"/>
      <c r="C1293" s="216" t="str">
        <f>IF(F1293-G1293&lt;&gt;0,JURNAL!C1291,"")</f>
        <v/>
      </c>
      <c r="D1293" s="217" t="str">
        <f>IF(F1293-G1293&lt;&gt;0,JURNAL!E1291,"")</f>
        <v/>
      </c>
      <c r="E1293" s="15" t="str">
        <f>IF(F1293-G1293&lt;&gt;0,JURNAL!F1291,"")</f>
        <v/>
      </c>
      <c r="F1293" s="16">
        <f>IF(JURNAL!G1291=$D$8,JURNAL!I1291,0)</f>
        <v>0</v>
      </c>
      <c r="G1293" s="16">
        <f>IF(JURNAL!J1291=$D$8,JURNAL!L1291,0)</f>
        <v>0</v>
      </c>
      <c r="H1293" s="16">
        <f t="shared" si="21"/>
        <v>0</v>
      </c>
      <c r="I1293" s="221"/>
    </row>
    <row r="1294" spans="2:9" s="218" customFormat="1" ht="11.25" hidden="1" customHeight="1" x14ac:dyDescent="0.2">
      <c r="B1294" s="220"/>
      <c r="C1294" s="216" t="str">
        <f>IF(F1294-G1294&lt;&gt;0,JURNAL!C1292,"")</f>
        <v/>
      </c>
      <c r="D1294" s="217" t="str">
        <f>IF(F1294-G1294&lt;&gt;0,JURNAL!E1292,"")</f>
        <v/>
      </c>
      <c r="E1294" s="15" t="str">
        <f>IF(F1294-G1294&lt;&gt;0,JURNAL!F1292,"")</f>
        <v/>
      </c>
      <c r="F1294" s="16">
        <f>IF(JURNAL!G1292=$D$8,JURNAL!I1292,0)</f>
        <v>0</v>
      </c>
      <c r="G1294" s="16">
        <f>IF(JURNAL!J1292=$D$8,JURNAL!L1292,0)</f>
        <v>0</v>
      </c>
      <c r="H1294" s="16">
        <f t="shared" si="21"/>
        <v>0</v>
      </c>
      <c r="I1294" s="221"/>
    </row>
    <row r="1295" spans="2:9" s="218" customFormat="1" ht="11.25" hidden="1" customHeight="1" x14ac:dyDescent="0.2">
      <c r="B1295" s="220"/>
      <c r="C1295" s="216" t="str">
        <f>IF(F1295-G1295&lt;&gt;0,JURNAL!C1293,"")</f>
        <v/>
      </c>
      <c r="D1295" s="217" t="str">
        <f>IF(F1295-G1295&lt;&gt;0,JURNAL!E1293,"")</f>
        <v/>
      </c>
      <c r="E1295" s="15" t="str">
        <f>IF(F1295-G1295&lt;&gt;0,JURNAL!F1293,"")</f>
        <v/>
      </c>
      <c r="F1295" s="16">
        <f>IF(JURNAL!G1293=$D$8,JURNAL!I1293,0)</f>
        <v>0</v>
      </c>
      <c r="G1295" s="16">
        <f>IF(JURNAL!J1293=$D$8,JURNAL!L1293,0)</f>
        <v>0</v>
      </c>
      <c r="H1295" s="16">
        <f t="shared" si="21"/>
        <v>0</v>
      </c>
      <c r="I1295" s="221"/>
    </row>
    <row r="1296" spans="2:9" s="218" customFormat="1" ht="11.25" hidden="1" customHeight="1" x14ac:dyDescent="0.2">
      <c r="B1296" s="220"/>
      <c r="C1296" s="216" t="str">
        <f>IF(F1296-G1296&lt;&gt;0,JURNAL!C1294,"")</f>
        <v/>
      </c>
      <c r="D1296" s="217" t="str">
        <f>IF(F1296-G1296&lt;&gt;0,JURNAL!E1294,"")</f>
        <v/>
      </c>
      <c r="E1296" s="15" t="str">
        <f>IF(F1296-G1296&lt;&gt;0,JURNAL!F1294,"")</f>
        <v/>
      </c>
      <c r="F1296" s="16">
        <f>IF(JURNAL!G1294=$D$8,JURNAL!I1294,0)</f>
        <v>0</v>
      </c>
      <c r="G1296" s="16">
        <f>IF(JURNAL!J1294=$D$8,JURNAL!L1294,0)</f>
        <v>0</v>
      </c>
      <c r="H1296" s="16">
        <f t="shared" si="21"/>
        <v>0</v>
      </c>
      <c r="I1296" s="221"/>
    </row>
    <row r="1297" spans="2:9" s="218" customFormat="1" ht="11.25" hidden="1" customHeight="1" x14ac:dyDescent="0.2">
      <c r="B1297" s="220"/>
      <c r="C1297" s="216" t="str">
        <f>IF(F1297-G1297&lt;&gt;0,JURNAL!C1295,"")</f>
        <v/>
      </c>
      <c r="D1297" s="217" t="str">
        <f>IF(F1297-G1297&lt;&gt;0,JURNAL!E1295,"")</f>
        <v/>
      </c>
      <c r="E1297" s="15" t="str">
        <f>IF(F1297-G1297&lt;&gt;0,JURNAL!F1295,"")</f>
        <v/>
      </c>
      <c r="F1297" s="16">
        <f>IF(JURNAL!G1295=$D$8,JURNAL!I1295,0)</f>
        <v>0</v>
      </c>
      <c r="G1297" s="16">
        <f>IF(JURNAL!J1295=$D$8,JURNAL!L1295,0)</f>
        <v>0</v>
      </c>
      <c r="H1297" s="16">
        <f t="shared" si="21"/>
        <v>0</v>
      </c>
      <c r="I1297" s="221"/>
    </row>
    <row r="1298" spans="2:9" s="218" customFormat="1" ht="11.25" hidden="1" customHeight="1" x14ac:dyDescent="0.2">
      <c r="B1298" s="220"/>
      <c r="C1298" s="216" t="str">
        <f>IF(F1298-G1298&lt;&gt;0,JURNAL!C1296,"")</f>
        <v/>
      </c>
      <c r="D1298" s="217" t="str">
        <f>IF(F1298-G1298&lt;&gt;0,JURNAL!E1296,"")</f>
        <v/>
      </c>
      <c r="E1298" s="15" t="str">
        <f>IF(F1298-G1298&lt;&gt;0,JURNAL!F1296,"")</f>
        <v/>
      </c>
      <c r="F1298" s="16">
        <f>IF(JURNAL!G1296=$D$8,JURNAL!I1296,0)</f>
        <v>0</v>
      </c>
      <c r="G1298" s="16">
        <f>IF(JURNAL!J1296=$D$8,JURNAL!L1296,0)</f>
        <v>0</v>
      </c>
      <c r="H1298" s="16">
        <f t="shared" si="21"/>
        <v>0</v>
      </c>
      <c r="I1298" s="221"/>
    </row>
    <row r="1299" spans="2:9" s="218" customFormat="1" ht="11.25" hidden="1" customHeight="1" x14ac:dyDescent="0.2">
      <c r="B1299" s="220"/>
      <c r="C1299" s="216" t="str">
        <f>IF(F1299-G1299&lt;&gt;0,JURNAL!C1297,"")</f>
        <v/>
      </c>
      <c r="D1299" s="217" t="str">
        <f>IF(F1299-G1299&lt;&gt;0,JURNAL!E1297,"")</f>
        <v/>
      </c>
      <c r="E1299" s="15" t="str">
        <f>IF(F1299-G1299&lt;&gt;0,JURNAL!F1297,"")</f>
        <v/>
      </c>
      <c r="F1299" s="16">
        <f>IF(JURNAL!G1297=$D$8,JURNAL!I1297,0)</f>
        <v>0</v>
      </c>
      <c r="G1299" s="16">
        <f>IF(JURNAL!J1297=$D$8,JURNAL!L1297,0)</f>
        <v>0</v>
      </c>
      <c r="H1299" s="16">
        <f t="shared" si="21"/>
        <v>0</v>
      </c>
      <c r="I1299" s="221"/>
    </row>
    <row r="1300" spans="2:9" s="218" customFormat="1" ht="11.25" hidden="1" customHeight="1" x14ac:dyDescent="0.2">
      <c r="B1300" s="220"/>
      <c r="C1300" s="216" t="str">
        <f>IF(F1300-G1300&lt;&gt;0,JURNAL!C1298,"")</f>
        <v/>
      </c>
      <c r="D1300" s="217" t="str">
        <f>IF(F1300-G1300&lt;&gt;0,JURNAL!E1298,"")</f>
        <v/>
      </c>
      <c r="E1300" s="15" t="str">
        <f>IF(F1300-G1300&lt;&gt;0,JURNAL!F1298,"")</f>
        <v/>
      </c>
      <c r="F1300" s="16">
        <f>IF(JURNAL!G1298=$D$8,JURNAL!I1298,0)</f>
        <v>0</v>
      </c>
      <c r="G1300" s="16">
        <f>IF(JURNAL!J1298=$D$8,JURNAL!L1298,0)</f>
        <v>0</v>
      </c>
      <c r="H1300" s="16">
        <f t="shared" si="21"/>
        <v>0</v>
      </c>
      <c r="I1300" s="221"/>
    </row>
    <row r="1301" spans="2:9" s="218" customFormat="1" ht="11.25" hidden="1" customHeight="1" x14ac:dyDescent="0.2">
      <c r="B1301" s="220"/>
      <c r="C1301" s="216" t="str">
        <f>IF(F1301-G1301&lt;&gt;0,JURNAL!C1299,"")</f>
        <v/>
      </c>
      <c r="D1301" s="217" t="str">
        <f>IF(F1301-G1301&lt;&gt;0,JURNAL!E1299,"")</f>
        <v/>
      </c>
      <c r="E1301" s="15" t="str">
        <f>IF(F1301-G1301&lt;&gt;0,JURNAL!F1299,"")</f>
        <v/>
      </c>
      <c r="F1301" s="16">
        <f>IF(JURNAL!G1299=$D$8,JURNAL!I1299,0)</f>
        <v>0</v>
      </c>
      <c r="G1301" s="16">
        <f>IF(JURNAL!J1299=$D$8,JURNAL!L1299,0)</f>
        <v>0</v>
      </c>
      <c r="H1301" s="16">
        <f t="shared" si="21"/>
        <v>0</v>
      </c>
      <c r="I1301" s="221"/>
    </row>
    <row r="1302" spans="2:9" s="218" customFormat="1" ht="11.25" hidden="1" customHeight="1" x14ac:dyDescent="0.2">
      <c r="B1302" s="220"/>
      <c r="C1302" s="216" t="str">
        <f>IF(F1302-G1302&lt;&gt;0,JURNAL!C1300,"")</f>
        <v/>
      </c>
      <c r="D1302" s="217" t="str">
        <f>IF(F1302-G1302&lt;&gt;0,JURNAL!E1300,"")</f>
        <v/>
      </c>
      <c r="E1302" s="15" t="str">
        <f>IF(F1302-G1302&lt;&gt;0,JURNAL!F1300,"")</f>
        <v/>
      </c>
      <c r="F1302" s="16">
        <f>IF(JURNAL!G1300=$D$8,JURNAL!I1300,0)</f>
        <v>0</v>
      </c>
      <c r="G1302" s="16">
        <f>IF(JURNAL!J1300=$D$8,JURNAL!L1300,0)</f>
        <v>0</v>
      </c>
      <c r="H1302" s="16">
        <f t="shared" si="21"/>
        <v>0</v>
      </c>
      <c r="I1302" s="221"/>
    </row>
    <row r="1303" spans="2:9" s="218" customFormat="1" ht="11.25" hidden="1" customHeight="1" x14ac:dyDescent="0.2">
      <c r="B1303" s="220"/>
      <c r="C1303" s="216" t="str">
        <f>IF(F1303-G1303&lt;&gt;0,JURNAL!C1301,"")</f>
        <v/>
      </c>
      <c r="D1303" s="217" t="str">
        <f>IF(F1303-G1303&lt;&gt;0,JURNAL!E1301,"")</f>
        <v/>
      </c>
      <c r="E1303" s="15" t="str">
        <f>IF(F1303-G1303&lt;&gt;0,JURNAL!F1301,"")</f>
        <v/>
      </c>
      <c r="F1303" s="16">
        <f>IF(JURNAL!G1301=$D$8,JURNAL!I1301,0)</f>
        <v>0</v>
      </c>
      <c r="G1303" s="16">
        <f>IF(JURNAL!J1301=$D$8,JURNAL!L1301,0)</f>
        <v>0</v>
      </c>
      <c r="H1303" s="16">
        <f t="shared" si="21"/>
        <v>0</v>
      </c>
      <c r="I1303" s="221"/>
    </row>
    <row r="1304" spans="2:9" s="218" customFormat="1" ht="11.25" hidden="1" customHeight="1" x14ac:dyDescent="0.2">
      <c r="B1304" s="220"/>
      <c r="C1304" s="216" t="str">
        <f>IF(F1304-G1304&lt;&gt;0,JURNAL!C1302,"")</f>
        <v/>
      </c>
      <c r="D1304" s="217" t="str">
        <f>IF(F1304-G1304&lt;&gt;0,JURNAL!E1302,"")</f>
        <v/>
      </c>
      <c r="E1304" s="15" t="str">
        <f>IF(F1304-G1304&lt;&gt;0,JURNAL!F1302,"")</f>
        <v/>
      </c>
      <c r="F1304" s="16">
        <f>IF(JURNAL!G1302=$D$8,JURNAL!I1302,0)</f>
        <v>0</v>
      </c>
      <c r="G1304" s="16">
        <f>IF(JURNAL!J1302=$D$8,JURNAL!L1302,0)</f>
        <v>0</v>
      </c>
      <c r="H1304" s="16">
        <f t="shared" si="21"/>
        <v>0</v>
      </c>
      <c r="I1304" s="221"/>
    </row>
    <row r="1305" spans="2:9" s="218" customFormat="1" ht="11.25" hidden="1" customHeight="1" x14ac:dyDescent="0.2">
      <c r="B1305" s="220"/>
      <c r="C1305" s="216" t="str">
        <f>IF(F1305-G1305&lt;&gt;0,JURNAL!C1303,"")</f>
        <v/>
      </c>
      <c r="D1305" s="217" t="str">
        <f>IF(F1305-G1305&lt;&gt;0,JURNAL!E1303,"")</f>
        <v/>
      </c>
      <c r="E1305" s="15" t="str">
        <f>IF(F1305-G1305&lt;&gt;0,JURNAL!F1303,"")</f>
        <v/>
      </c>
      <c r="F1305" s="16">
        <f>IF(JURNAL!G1303=$D$8,JURNAL!I1303,0)</f>
        <v>0</v>
      </c>
      <c r="G1305" s="16">
        <f>IF(JURNAL!J1303=$D$8,JURNAL!L1303,0)</f>
        <v>0</v>
      </c>
      <c r="H1305" s="16">
        <f t="shared" ref="H1305:H1368" si="22">IF(OR(LEFT($D$8,1)="1",LEFT($D$8,1)="5"),(H1304+F1305-G1305),(H1304+G1305-F1305))</f>
        <v>0</v>
      </c>
      <c r="I1305" s="221"/>
    </row>
    <row r="1306" spans="2:9" s="218" customFormat="1" ht="11.25" hidden="1" customHeight="1" x14ac:dyDescent="0.2">
      <c r="B1306" s="220"/>
      <c r="C1306" s="216" t="str">
        <f>IF(F1306-G1306&lt;&gt;0,JURNAL!C1304,"")</f>
        <v/>
      </c>
      <c r="D1306" s="217" t="str">
        <f>IF(F1306-G1306&lt;&gt;0,JURNAL!E1304,"")</f>
        <v/>
      </c>
      <c r="E1306" s="15" t="str">
        <f>IF(F1306-G1306&lt;&gt;0,JURNAL!F1304,"")</f>
        <v/>
      </c>
      <c r="F1306" s="16">
        <f>IF(JURNAL!G1304=$D$8,JURNAL!I1304,0)</f>
        <v>0</v>
      </c>
      <c r="G1306" s="16">
        <f>IF(JURNAL!J1304=$D$8,JURNAL!L1304,0)</f>
        <v>0</v>
      </c>
      <c r="H1306" s="16">
        <f t="shared" si="22"/>
        <v>0</v>
      </c>
      <c r="I1306" s="221"/>
    </row>
    <row r="1307" spans="2:9" s="218" customFormat="1" ht="11.25" hidden="1" customHeight="1" x14ac:dyDescent="0.2">
      <c r="B1307" s="220"/>
      <c r="C1307" s="216" t="str">
        <f>IF(F1307-G1307&lt;&gt;0,JURNAL!C1305,"")</f>
        <v/>
      </c>
      <c r="D1307" s="217" t="str">
        <f>IF(F1307-G1307&lt;&gt;0,JURNAL!E1305,"")</f>
        <v/>
      </c>
      <c r="E1307" s="15" t="str">
        <f>IF(F1307-G1307&lt;&gt;0,JURNAL!F1305,"")</f>
        <v/>
      </c>
      <c r="F1307" s="16">
        <f>IF(JURNAL!G1305=$D$8,JURNAL!I1305,0)</f>
        <v>0</v>
      </c>
      <c r="G1307" s="16">
        <f>IF(JURNAL!J1305=$D$8,JURNAL!L1305,0)</f>
        <v>0</v>
      </c>
      <c r="H1307" s="16">
        <f t="shared" si="22"/>
        <v>0</v>
      </c>
      <c r="I1307" s="221"/>
    </row>
    <row r="1308" spans="2:9" s="218" customFormat="1" ht="11.25" hidden="1" customHeight="1" x14ac:dyDescent="0.2">
      <c r="B1308" s="220"/>
      <c r="C1308" s="216" t="str">
        <f>IF(F1308-G1308&lt;&gt;0,JURNAL!C1306,"")</f>
        <v/>
      </c>
      <c r="D1308" s="217" t="str">
        <f>IF(F1308-G1308&lt;&gt;0,JURNAL!E1306,"")</f>
        <v/>
      </c>
      <c r="E1308" s="15" t="str">
        <f>IF(F1308-G1308&lt;&gt;0,JURNAL!F1306,"")</f>
        <v/>
      </c>
      <c r="F1308" s="16">
        <f>IF(JURNAL!G1306=$D$8,JURNAL!I1306,0)</f>
        <v>0</v>
      </c>
      <c r="G1308" s="16">
        <f>IF(JURNAL!J1306=$D$8,JURNAL!L1306,0)</f>
        <v>0</v>
      </c>
      <c r="H1308" s="16">
        <f t="shared" si="22"/>
        <v>0</v>
      </c>
      <c r="I1308" s="221"/>
    </row>
    <row r="1309" spans="2:9" s="218" customFormat="1" ht="11.25" hidden="1" customHeight="1" x14ac:dyDescent="0.2">
      <c r="B1309" s="220"/>
      <c r="C1309" s="216" t="str">
        <f>IF(F1309-G1309&lt;&gt;0,JURNAL!C1307,"")</f>
        <v/>
      </c>
      <c r="D1309" s="217" t="str">
        <f>IF(F1309-G1309&lt;&gt;0,JURNAL!E1307,"")</f>
        <v/>
      </c>
      <c r="E1309" s="15" t="str">
        <f>IF(F1309-G1309&lt;&gt;0,JURNAL!F1307,"")</f>
        <v/>
      </c>
      <c r="F1309" s="16">
        <f>IF(JURNAL!G1307=$D$8,JURNAL!I1307,0)</f>
        <v>0</v>
      </c>
      <c r="G1309" s="16">
        <f>IF(JURNAL!J1307=$D$8,JURNAL!L1307,0)</f>
        <v>0</v>
      </c>
      <c r="H1309" s="16">
        <f t="shared" si="22"/>
        <v>0</v>
      </c>
      <c r="I1309" s="221"/>
    </row>
    <row r="1310" spans="2:9" s="218" customFormat="1" ht="11.25" hidden="1" customHeight="1" x14ac:dyDescent="0.2">
      <c r="B1310" s="220"/>
      <c r="C1310" s="216" t="str">
        <f>IF(F1310-G1310&lt;&gt;0,JURNAL!C1308,"")</f>
        <v/>
      </c>
      <c r="D1310" s="217" t="str">
        <f>IF(F1310-G1310&lt;&gt;0,JURNAL!E1308,"")</f>
        <v/>
      </c>
      <c r="E1310" s="15" t="str">
        <f>IF(F1310-G1310&lt;&gt;0,JURNAL!F1308,"")</f>
        <v/>
      </c>
      <c r="F1310" s="16">
        <f>IF(JURNAL!G1308=$D$8,JURNAL!I1308,0)</f>
        <v>0</v>
      </c>
      <c r="G1310" s="16">
        <f>IF(JURNAL!J1308=$D$8,JURNAL!L1308,0)</f>
        <v>0</v>
      </c>
      <c r="H1310" s="16">
        <f t="shared" si="22"/>
        <v>0</v>
      </c>
      <c r="I1310" s="221"/>
    </row>
    <row r="1311" spans="2:9" s="218" customFormat="1" ht="11.25" hidden="1" customHeight="1" x14ac:dyDescent="0.2">
      <c r="B1311" s="220"/>
      <c r="C1311" s="216" t="str">
        <f>IF(F1311-G1311&lt;&gt;0,JURNAL!C1309,"")</f>
        <v/>
      </c>
      <c r="D1311" s="217" t="str">
        <f>IF(F1311-G1311&lt;&gt;0,JURNAL!E1309,"")</f>
        <v/>
      </c>
      <c r="E1311" s="15" t="str">
        <f>IF(F1311-G1311&lt;&gt;0,JURNAL!F1309,"")</f>
        <v/>
      </c>
      <c r="F1311" s="16">
        <f>IF(JURNAL!G1309=$D$8,JURNAL!I1309,0)</f>
        <v>0</v>
      </c>
      <c r="G1311" s="16">
        <f>IF(JURNAL!J1309=$D$8,JURNAL!L1309,0)</f>
        <v>0</v>
      </c>
      <c r="H1311" s="16">
        <f t="shared" si="22"/>
        <v>0</v>
      </c>
      <c r="I1311" s="221"/>
    </row>
    <row r="1312" spans="2:9" s="218" customFormat="1" ht="11.25" hidden="1" customHeight="1" x14ac:dyDescent="0.2">
      <c r="B1312" s="220"/>
      <c r="C1312" s="216" t="str">
        <f>IF(F1312-G1312&lt;&gt;0,JURNAL!C1310,"")</f>
        <v/>
      </c>
      <c r="D1312" s="217" t="str">
        <f>IF(F1312-G1312&lt;&gt;0,JURNAL!E1310,"")</f>
        <v/>
      </c>
      <c r="E1312" s="15" t="str">
        <f>IF(F1312-G1312&lt;&gt;0,JURNAL!F1310,"")</f>
        <v/>
      </c>
      <c r="F1312" s="16">
        <f>IF(JURNAL!G1310=$D$8,JURNAL!I1310,0)</f>
        <v>0</v>
      </c>
      <c r="G1312" s="16">
        <f>IF(JURNAL!J1310=$D$8,JURNAL!L1310,0)</f>
        <v>0</v>
      </c>
      <c r="H1312" s="16">
        <f t="shared" si="22"/>
        <v>0</v>
      </c>
      <c r="I1312" s="221"/>
    </row>
    <row r="1313" spans="2:9" s="218" customFormat="1" ht="11.25" hidden="1" customHeight="1" x14ac:dyDescent="0.2">
      <c r="B1313" s="220"/>
      <c r="C1313" s="216" t="str">
        <f>IF(F1313-G1313&lt;&gt;0,JURNAL!C1311,"")</f>
        <v/>
      </c>
      <c r="D1313" s="217" t="str">
        <f>IF(F1313-G1313&lt;&gt;0,JURNAL!E1311,"")</f>
        <v/>
      </c>
      <c r="E1313" s="15" t="str">
        <f>IF(F1313-G1313&lt;&gt;0,JURNAL!F1311,"")</f>
        <v/>
      </c>
      <c r="F1313" s="16">
        <f>IF(JURNAL!G1311=$D$8,JURNAL!I1311,0)</f>
        <v>0</v>
      </c>
      <c r="G1313" s="16">
        <f>IF(JURNAL!J1311=$D$8,JURNAL!L1311,0)</f>
        <v>0</v>
      </c>
      <c r="H1313" s="16">
        <f t="shared" si="22"/>
        <v>0</v>
      </c>
      <c r="I1313" s="221"/>
    </row>
    <row r="1314" spans="2:9" s="218" customFormat="1" ht="11.25" hidden="1" customHeight="1" x14ac:dyDescent="0.2">
      <c r="B1314" s="220"/>
      <c r="C1314" s="216" t="str">
        <f>IF(F1314-G1314&lt;&gt;0,JURNAL!C1312,"")</f>
        <v/>
      </c>
      <c r="D1314" s="217" t="str">
        <f>IF(F1314-G1314&lt;&gt;0,JURNAL!E1312,"")</f>
        <v/>
      </c>
      <c r="E1314" s="15" t="str">
        <f>IF(F1314-G1314&lt;&gt;0,JURNAL!F1312,"")</f>
        <v/>
      </c>
      <c r="F1314" s="16">
        <f>IF(JURNAL!G1312=$D$8,JURNAL!I1312,0)</f>
        <v>0</v>
      </c>
      <c r="G1314" s="16">
        <f>IF(JURNAL!J1312=$D$8,JURNAL!L1312,0)</f>
        <v>0</v>
      </c>
      <c r="H1314" s="16">
        <f t="shared" si="22"/>
        <v>0</v>
      </c>
      <c r="I1314" s="221"/>
    </row>
    <row r="1315" spans="2:9" s="218" customFormat="1" ht="11.25" hidden="1" customHeight="1" x14ac:dyDescent="0.2">
      <c r="B1315" s="220"/>
      <c r="C1315" s="216" t="str">
        <f>IF(F1315-G1315&lt;&gt;0,JURNAL!C1313,"")</f>
        <v/>
      </c>
      <c r="D1315" s="217" t="str">
        <f>IF(F1315-G1315&lt;&gt;0,JURNAL!E1313,"")</f>
        <v/>
      </c>
      <c r="E1315" s="15" t="str">
        <f>IF(F1315-G1315&lt;&gt;0,JURNAL!F1313,"")</f>
        <v/>
      </c>
      <c r="F1315" s="16">
        <f>IF(JURNAL!G1313=$D$8,JURNAL!I1313,0)</f>
        <v>0</v>
      </c>
      <c r="G1315" s="16">
        <f>IF(JURNAL!J1313=$D$8,JURNAL!L1313,0)</f>
        <v>0</v>
      </c>
      <c r="H1315" s="16">
        <f t="shared" si="22"/>
        <v>0</v>
      </c>
      <c r="I1315" s="221"/>
    </row>
    <row r="1316" spans="2:9" s="218" customFormat="1" ht="11.25" hidden="1" customHeight="1" x14ac:dyDescent="0.2">
      <c r="B1316" s="220"/>
      <c r="C1316" s="216" t="str">
        <f>IF(F1316-G1316&lt;&gt;0,JURNAL!C1314,"")</f>
        <v/>
      </c>
      <c r="D1316" s="217" t="str">
        <f>IF(F1316-G1316&lt;&gt;0,JURNAL!E1314,"")</f>
        <v/>
      </c>
      <c r="E1316" s="15" t="str">
        <f>IF(F1316-G1316&lt;&gt;0,JURNAL!F1314,"")</f>
        <v/>
      </c>
      <c r="F1316" s="16">
        <f>IF(JURNAL!G1314=$D$8,JURNAL!I1314,0)</f>
        <v>0</v>
      </c>
      <c r="G1316" s="16">
        <f>IF(JURNAL!J1314=$D$8,JURNAL!L1314,0)</f>
        <v>0</v>
      </c>
      <c r="H1316" s="16">
        <f t="shared" si="22"/>
        <v>0</v>
      </c>
      <c r="I1316" s="221"/>
    </row>
    <row r="1317" spans="2:9" s="218" customFormat="1" ht="11.25" hidden="1" customHeight="1" x14ac:dyDescent="0.2">
      <c r="B1317" s="220"/>
      <c r="C1317" s="216" t="str">
        <f>IF(F1317-G1317&lt;&gt;0,JURNAL!C1315,"")</f>
        <v/>
      </c>
      <c r="D1317" s="217" t="str">
        <f>IF(F1317-G1317&lt;&gt;0,JURNAL!E1315,"")</f>
        <v/>
      </c>
      <c r="E1317" s="15" t="str">
        <f>IF(F1317-G1317&lt;&gt;0,JURNAL!F1315,"")</f>
        <v/>
      </c>
      <c r="F1317" s="16">
        <f>IF(JURNAL!G1315=$D$8,JURNAL!I1315,0)</f>
        <v>0</v>
      </c>
      <c r="G1317" s="16">
        <f>IF(JURNAL!J1315=$D$8,JURNAL!L1315,0)</f>
        <v>0</v>
      </c>
      <c r="H1317" s="16">
        <f t="shared" si="22"/>
        <v>0</v>
      </c>
      <c r="I1317" s="221"/>
    </row>
    <row r="1318" spans="2:9" s="218" customFormat="1" ht="11.25" hidden="1" customHeight="1" x14ac:dyDescent="0.2">
      <c r="B1318" s="220"/>
      <c r="C1318" s="216" t="str">
        <f>IF(F1318-G1318&lt;&gt;0,JURNAL!C1316,"")</f>
        <v/>
      </c>
      <c r="D1318" s="217" t="str">
        <f>IF(F1318-G1318&lt;&gt;0,JURNAL!E1316,"")</f>
        <v/>
      </c>
      <c r="E1318" s="15" t="str">
        <f>IF(F1318-G1318&lt;&gt;0,JURNAL!F1316,"")</f>
        <v/>
      </c>
      <c r="F1318" s="16">
        <f>IF(JURNAL!G1316=$D$8,JURNAL!I1316,0)</f>
        <v>0</v>
      </c>
      <c r="G1318" s="16">
        <f>IF(JURNAL!J1316=$D$8,JURNAL!L1316,0)</f>
        <v>0</v>
      </c>
      <c r="H1318" s="16">
        <f t="shared" si="22"/>
        <v>0</v>
      </c>
      <c r="I1318" s="221"/>
    </row>
    <row r="1319" spans="2:9" s="218" customFormat="1" ht="11.25" hidden="1" customHeight="1" x14ac:dyDescent="0.2">
      <c r="B1319" s="220"/>
      <c r="C1319" s="216" t="str">
        <f>IF(F1319-G1319&lt;&gt;0,JURNAL!C1317,"")</f>
        <v/>
      </c>
      <c r="D1319" s="217" t="str">
        <f>IF(F1319-G1319&lt;&gt;0,JURNAL!E1317,"")</f>
        <v/>
      </c>
      <c r="E1319" s="15" t="str">
        <f>IF(F1319-G1319&lt;&gt;0,JURNAL!F1317,"")</f>
        <v/>
      </c>
      <c r="F1319" s="16">
        <f>IF(JURNAL!G1317=$D$8,JURNAL!I1317,0)</f>
        <v>0</v>
      </c>
      <c r="G1319" s="16">
        <f>IF(JURNAL!J1317=$D$8,JURNAL!L1317,0)</f>
        <v>0</v>
      </c>
      <c r="H1319" s="16">
        <f t="shared" si="22"/>
        <v>0</v>
      </c>
      <c r="I1319" s="221"/>
    </row>
    <row r="1320" spans="2:9" s="218" customFormat="1" ht="11.25" hidden="1" customHeight="1" x14ac:dyDescent="0.2">
      <c r="B1320" s="220"/>
      <c r="C1320" s="216" t="str">
        <f>IF(F1320-G1320&lt;&gt;0,JURNAL!C1318,"")</f>
        <v/>
      </c>
      <c r="D1320" s="217" t="str">
        <f>IF(F1320-G1320&lt;&gt;0,JURNAL!E1318,"")</f>
        <v/>
      </c>
      <c r="E1320" s="15" t="str">
        <f>IF(F1320-G1320&lt;&gt;0,JURNAL!F1318,"")</f>
        <v/>
      </c>
      <c r="F1320" s="16">
        <f>IF(JURNAL!G1318=$D$8,JURNAL!I1318,0)</f>
        <v>0</v>
      </c>
      <c r="G1320" s="16">
        <f>IF(JURNAL!J1318=$D$8,JURNAL!L1318,0)</f>
        <v>0</v>
      </c>
      <c r="H1320" s="16">
        <f t="shared" si="22"/>
        <v>0</v>
      </c>
      <c r="I1320" s="221"/>
    </row>
    <row r="1321" spans="2:9" s="218" customFormat="1" ht="11.25" hidden="1" customHeight="1" x14ac:dyDescent="0.2">
      <c r="B1321" s="220"/>
      <c r="C1321" s="216" t="str">
        <f>IF(F1321-G1321&lt;&gt;0,JURNAL!C1319,"")</f>
        <v/>
      </c>
      <c r="D1321" s="217" t="str">
        <f>IF(F1321-G1321&lt;&gt;0,JURNAL!E1319,"")</f>
        <v/>
      </c>
      <c r="E1321" s="15" t="str">
        <f>IF(F1321-G1321&lt;&gt;0,JURNAL!F1319,"")</f>
        <v/>
      </c>
      <c r="F1321" s="16">
        <f>IF(JURNAL!G1319=$D$8,JURNAL!I1319,0)</f>
        <v>0</v>
      </c>
      <c r="G1321" s="16">
        <f>IF(JURNAL!J1319=$D$8,JURNAL!L1319,0)</f>
        <v>0</v>
      </c>
      <c r="H1321" s="16">
        <f t="shared" si="22"/>
        <v>0</v>
      </c>
      <c r="I1321" s="221"/>
    </row>
    <row r="1322" spans="2:9" s="218" customFormat="1" ht="11.25" hidden="1" customHeight="1" x14ac:dyDescent="0.2">
      <c r="B1322" s="220"/>
      <c r="C1322" s="216" t="str">
        <f>IF(F1322-G1322&lt;&gt;0,JURNAL!C1320,"")</f>
        <v/>
      </c>
      <c r="D1322" s="217" t="str">
        <f>IF(F1322-G1322&lt;&gt;0,JURNAL!E1320,"")</f>
        <v/>
      </c>
      <c r="E1322" s="15" t="str">
        <f>IF(F1322-G1322&lt;&gt;0,JURNAL!F1320,"")</f>
        <v/>
      </c>
      <c r="F1322" s="16">
        <f>IF(JURNAL!G1320=$D$8,JURNAL!I1320,0)</f>
        <v>0</v>
      </c>
      <c r="G1322" s="16">
        <f>IF(JURNAL!J1320=$D$8,JURNAL!L1320,0)</f>
        <v>0</v>
      </c>
      <c r="H1322" s="16">
        <f t="shared" si="22"/>
        <v>0</v>
      </c>
      <c r="I1322" s="221"/>
    </row>
    <row r="1323" spans="2:9" s="218" customFormat="1" ht="11.25" hidden="1" customHeight="1" x14ac:dyDescent="0.2">
      <c r="B1323" s="220"/>
      <c r="C1323" s="216" t="str">
        <f>IF(F1323-G1323&lt;&gt;0,JURNAL!C1321,"")</f>
        <v/>
      </c>
      <c r="D1323" s="217" t="str">
        <f>IF(F1323-G1323&lt;&gt;0,JURNAL!E1321,"")</f>
        <v/>
      </c>
      <c r="E1323" s="15" t="str">
        <f>IF(F1323-G1323&lt;&gt;0,JURNAL!F1321,"")</f>
        <v/>
      </c>
      <c r="F1323" s="16">
        <f>IF(JURNAL!G1321=$D$8,JURNAL!I1321,0)</f>
        <v>0</v>
      </c>
      <c r="G1323" s="16">
        <f>IF(JURNAL!J1321=$D$8,JURNAL!L1321,0)</f>
        <v>0</v>
      </c>
      <c r="H1323" s="16">
        <f t="shared" si="22"/>
        <v>0</v>
      </c>
      <c r="I1323" s="221"/>
    </row>
    <row r="1324" spans="2:9" s="218" customFormat="1" ht="11.25" hidden="1" customHeight="1" x14ac:dyDescent="0.2">
      <c r="B1324" s="220"/>
      <c r="C1324" s="216" t="str">
        <f>IF(F1324-G1324&lt;&gt;0,JURNAL!C1322,"")</f>
        <v/>
      </c>
      <c r="D1324" s="217" t="str">
        <f>IF(F1324-G1324&lt;&gt;0,JURNAL!E1322,"")</f>
        <v/>
      </c>
      <c r="E1324" s="15" t="str">
        <f>IF(F1324-G1324&lt;&gt;0,JURNAL!F1322,"")</f>
        <v/>
      </c>
      <c r="F1324" s="16">
        <f>IF(JURNAL!G1322=$D$8,JURNAL!I1322,0)</f>
        <v>0</v>
      </c>
      <c r="G1324" s="16">
        <f>IF(JURNAL!J1322=$D$8,JURNAL!L1322,0)</f>
        <v>0</v>
      </c>
      <c r="H1324" s="16">
        <f t="shared" si="22"/>
        <v>0</v>
      </c>
      <c r="I1324" s="221"/>
    </row>
    <row r="1325" spans="2:9" s="218" customFormat="1" ht="11.25" hidden="1" customHeight="1" x14ac:dyDescent="0.2">
      <c r="B1325" s="220"/>
      <c r="C1325" s="216" t="str">
        <f>IF(F1325-G1325&lt;&gt;0,JURNAL!C1323,"")</f>
        <v/>
      </c>
      <c r="D1325" s="217" t="str">
        <f>IF(F1325-G1325&lt;&gt;0,JURNAL!E1323,"")</f>
        <v/>
      </c>
      <c r="E1325" s="15" t="str">
        <f>IF(F1325-G1325&lt;&gt;0,JURNAL!F1323,"")</f>
        <v/>
      </c>
      <c r="F1325" s="16">
        <f>IF(JURNAL!G1323=$D$8,JURNAL!I1323,0)</f>
        <v>0</v>
      </c>
      <c r="G1325" s="16">
        <f>IF(JURNAL!J1323=$D$8,JURNAL!L1323,0)</f>
        <v>0</v>
      </c>
      <c r="H1325" s="16">
        <f t="shared" si="22"/>
        <v>0</v>
      </c>
      <c r="I1325" s="221"/>
    </row>
    <row r="1326" spans="2:9" s="218" customFormat="1" ht="11.25" hidden="1" customHeight="1" x14ac:dyDescent="0.2">
      <c r="B1326" s="220"/>
      <c r="C1326" s="216" t="str">
        <f>IF(F1326-G1326&lt;&gt;0,JURNAL!C1324,"")</f>
        <v/>
      </c>
      <c r="D1326" s="217" t="str">
        <f>IF(F1326-G1326&lt;&gt;0,JURNAL!E1324,"")</f>
        <v/>
      </c>
      <c r="E1326" s="15" t="str">
        <f>IF(F1326-G1326&lt;&gt;0,JURNAL!F1324,"")</f>
        <v/>
      </c>
      <c r="F1326" s="16">
        <f>IF(JURNAL!G1324=$D$8,JURNAL!I1324,0)</f>
        <v>0</v>
      </c>
      <c r="G1326" s="16">
        <f>IF(JURNAL!J1324=$D$8,JURNAL!L1324,0)</f>
        <v>0</v>
      </c>
      <c r="H1326" s="16">
        <f t="shared" si="22"/>
        <v>0</v>
      </c>
      <c r="I1326" s="221"/>
    </row>
    <row r="1327" spans="2:9" s="218" customFormat="1" ht="11.25" hidden="1" customHeight="1" x14ac:dyDescent="0.2">
      <c r="B1327" s="220"/>
      <c r="C1327" s="216" t="str">
        <f>IF(F1327-G1327&lt;&gt;0,JURNAL!C1325,"")</f>
        <v/>
      </c>
      <c r="D1327" s="217" t="str">
        <f>IF(F1327-G1327&lt;&gt;0,JURNAL!E1325,"")</f>
        <v/>
      </c>
      <c r="E1327" s="15" t="str">
        <f>IF(F1327-G1327&lt;&gt;0,JURNAL!F1325,"")</f>
        <v/>
      </c>
      <c r="F1327" s="16">
        <f>IF(JURNAL!G1325=$D$8,JURNAL!I1325,0)</f>
        <v>0</v>
      </c>
      <c r="G1327" s="16">
        <f>IF(JURNAL!J1325=$D$8,JURNAL!L1325,0)</f>
        <v>0</v>
      </c>
      <c r="H1327" s="16">
        <f t="shared" si="22"/>
        <v>0</v>
      </c>
      <c r="I1327" s="221"/>
    </row>
    <row r="1328" spans="2:9" s="218" customFormat="1" ht="11.25" hidden="1" customHeight="1" x14ac:dyDescent="0.2">
      <c r="B1328" s="220"/>
      <c r="C1328" s="216" t="str">
        <f>IF(F1328-G1328&lt;&gt;0,JURNAL!C1326,"")</f>
        <v/>
      </c>
      <c r="D1328" s="217" t="str">
        <f>IF(F1328-G1328&lt;&gt;0,JURNAL!E1326,"")</f>
        <v/>
      </c>
      <c r="E1328" s="15" t="str">
        <f>IF(F1328-G1328&lt;&gt;0,JURNAL!F1326,"")</f>
        <v/>
      </c>
      <c r="F1328" s="16">
        <f>IF(JURNAL!G1326=$D$8,JURNAL!I1326,0)</f>
        <v>0</v>
      </c>
      <c r="G1328" s="16">
        <f>IF(JURNAL!J1326=$D$8,JURNAL!L1326,0)</f>
        <v>0</v>
      </c>
      <c r="H1328" s="16">
        <f t="shared" si="22"/>
        <v>0</v>
      </c>
      <c r="I1328" s="221"/>
    </row>
    <row r="1329" spans="2:9" s="218" customFormat="1" ht="11.25" hidden="1" customHeight="1" x14ac:dyDescent="0.2">
      <c r="B1329" s="220"/>
      <c r="C1329" s="216" t="str">
        <f>IF(F1329-G1329&lt;&gt;0,JURNAL!C1327,"")</f>
        <v/>
      </c>
      <c r="D1329" s="217" t="str">
        <f>IF(F1329-G1329&lt;&gt;0,JURNAL!E1327,"")</f>
        <v/>
      </c>
      <c r="E1329" s="15" t="str">
        <f>IF(F1329-G1329&lt;&gt;0,JURNAL!F1327,"")</f>
        <v/>
      </c>
      <c r="F1329" s="16">
        <f>IF(JURNAL!G1327=$D$8,JURNAL!I1327,0)</f>
        <v>0</v>
      </c>
      <c r="G1329" s="16">
        <f>IF(JURNAL!J1327=$D$8,JURNAL!L1327,0)</f>
        <v>0</v>
      </c>
      <c r="H1329" s="16">
        <f t="shared" si="22"/>
        <v>0</v>
      </c>
      <c r="I1329" s="221"/>
    </row>
    <row r="1330" spans="2:9" s="218" customFormat="1" ht="11.25" hidden="1" customHeight="1" x14ac:dyDescent="0.2">
      <c r="B1330" s="220"/>
      <c r="C1330" s="216" t="str">
        <f>IF(F1330-G1330&lt;&gt;0,JURNAL!C1328,"")</f>
        <v/>
      </c>
      <c r="D1330" s="217" t="str">
        <f>IF(F1330-G1330&lt;&gt;0,JURNAL!E1328,"")</f>
        <v/>
      </c>
      <c r="E1330" s="15" t="str">
        <f>IF(F1330-G1330&lt;&gt;0,JURNAL!F1328,"")</f>
        <v/>
      </c>
      <c r="F1330" s="16">
        <f>IF(JURNAL!G1328=$D$8,JURNAL!I1328,0)</f>
        <v>0</v>
      </c>
      <c r="G1330" s="16">
        <f>IF(JURNAL!J1328=$D$8,JURNAL!L1328,0)</f>
        <v>0</v>
      </c>
      <c r="H1330" s="16">
        <f t="shared" si="22"/>
        <v>0</v>
      </c>
      <c r="I1330" s="221"/>
    </row>
    <row r="1331" spans="2:9" s="218" customFormat="1" ht="11.25" hidden="1" customHeight="1" x14ac:dyDescent="0.2">
      <c r="B1331" s="220"/>
      <c r="C1331" s="216" t="str">
        <f>IF(F1331-G1331&lt;&gt;0,JURNAL!C1329,"")</f>
        <v/>
      </c>
      <c r="D1331" s="217" t="str">
        <f>IF(F1331-G1331&lt;&gt;0,JURNAL!E1329,"")</f>
        <v/>
      </c>
      <c r="E1331" s="15" t="str">
        <f>IF(F1331-G1331&lt;&gt;0,JURNAL!F1329,"")</f>
        <v/>
      </c>
      <c r="F1331" s="16">
        <f>IF(JURNAL!G1329=$D$8,JURNAL!I1329,0)</f>
        <v>0</v>
      </c>
      <c r="G1331" s="16">
        <f>IF(JURNAL!J1329=$D$8,JURNAL!L1329,0)</f>
        <v>0</v>
      </c>
      <c r="H1331" s="16">
        <f t="shared" si="22"/>
        <v>0</v>
      </c>
      <c r="I1331" s="221"/>
    </row>
    <row r="1332" spans="2:9" s="218" customFormat="1" ht="11.25" hidden="1" customHeight="1" x14ac:dyDescent="0.2">
      <c r="B1332" s="220"/>
      <c r="C1332" s="216" t="str">
        <f>IF(F1332-G1332&lt;&gt;0,JURNAL!C1330,"")</f>
        <v/>
      </c>
      <c r="D1332" s="217" t="str">
        <f>IF(F1332-G1332&lt;&gt;0,JURNAL!E1330,"")</f>
        <v/>
      </c>
      <c r="E1332" s="15" t="str">
        <f>IF(F1332-G1332&lt;&gt;0,JURNAL!F1330,"")</f>
        <v/>
      </c>
      <c r="F1332" s="16">
        <f>IF(JURNAL!G1330=$D$8,JURNAL!I1330,0)</f>
        <v>0</v>
      </c>
      <c r="G1332" s="16">
        <f>IF(JURNAL!J1330=$D$8,JURNAL!L1330,0)</f>
        <v>0</v>
      </c>
      <c r="H1332" s="16">
        <f t="shared" si="22"/>
        <v>0</v>
      </c>
      <c r="I1332" s="221"/>
    </row>
    <row r="1333" spans="2:9" s="218" customFormat="1" ht="11.25" hidden="1" customHeight="1" x14ac:dyDescent="0.2">
      <c r="B1333" s="220"/>
      <c r="C1333" s="216" t="str">
        <f>IF(F1333-G1333&lt;&gt;0,JURNAL!C1331,"")</f>
        <v/>
      </c>
      <c r="D1333" s="217" t="str">
        <f>IF(F1333-G1333&lt;&gt;0,JURNAL!E1331,"")</f>
        <v/>
      </c>
      <c r="E1333" s="15" t="str">
        <f>IF(F1333-G1333&lt;&gt;0,JURNAL!F1331,"")</f>
        <v/>
      </c>
      <c r="F1333" s="16">
        <f>IF(JURNAL!G1331=$D$8,JURNAL!I1331,0)</f>
        <v>0</v>
      </c>
      <c r="G1333" s="16">
        <f>IF(JURNAL!J1331=$D$8,JURNAL!L1331,0)</f>
        <v>0</v>
      </c>
      <c r="H1333" s="16">
        <f t="shared" si="22"/>
        <v>0</v>
      </c>
      <c r="I1333" s="221"/>
    </row>
    <row r="1334" spans="2:9" s="218" customFormat="1" ht="11.25" hidden="1" customHeight="1" x14ac:dyDescent="0.2">
      <c r="B1334" s="220"/>
      <c r="C1334" s="216" t="str">
        <f>IF(F1334-G1334&lt;&gt;0,JURNAL!C1332,"")</f>
        <v/>
      </c>
      <c r="D1334" s="217" t="str">
        <f>IF(F1334-G1334&lt;&gt;0,JURNAL!E1332,"")</f>
        <v/>
      </c>
      <c r="E1334" s="15" t="str">
        <f>IF(F1334-G1334&lt;&gt;0,JURNAL!F1332,"")</f>
        <v/>
      </c>
      <c r="F1334" s="16">
        <f>IF(JURNAL!G1332=$D$8,JURNAL!I1332,0)</f>
        <v>0</v>
      </c>
      <c r="G1334" s="16">
        <f>IF(JURNAL!J1332=$D$8,JURNAL!L1332,0)</f>
        <v>0</v>
      </c>
      <c r="H1334" s="16">
        <f t="shared" si="22"/>
        <v>0</v>
      </c>
      <c r="I1334" s="221"/>
    </row>
    <row r="1335" spans="2:9" s="218" customFormat="1" ht="11.25" hidden="1" customHeight="1" x14ac:dyDescent="0.2">
      <c r="B1335" s="220"/>
      <c r="C1335" s="216" t="str">
        <f>IF(F1335-G1335&lt;&gt;0,JURNAL!C1333,"")</f>
        <v/>
      </c>
      <c r="D1335" s="217" t="str">
        <f>IF(F1335-G1335&lt;&gt;0,JURNAL!E1333,"")</f>
        <v/>
      </c>
      <c r="E1335" s="15" t="str">
        <f>IF(F1335-G1335&lt;&gt;0,JURNAL!F1333,"")</f>
        <v/>
      </c>
      <c r="F1335" s="16">
        <f>IF(JURNAL!G1333=$D$8,JURNAL!I1333,0)</f>
        <v>0</v>
      </c>
      <c r="G1335" s="16">
        <f>IF(JURNAL!J1333=$D$8,JURNAL!L1333,0)</f>
        <v>0</v>
      </c>
      <c r="H1335" s="16">
        <f t="shared" si="22"/>
        <v>0</v>
      </c>
      <c r="I1335" s="221"/>
    </row>
    <row r="1336" spans="2:9" s="218" customFormat="1" ht="11.25" hidden="1" customHeight="1" x14ac:dyDescent="0.2">
      <c r="B1336" s="220"/>
      <c r="C1336" s="216" t="str">
        <f>IF(F1336-G1336&lt;&gt;0,JURNAL!C1334,"")</f>
        <v/>
      </c>
      <c r="D1336" s="217" t="str">
        <f>IF(F1336-G1336&lt;&gt;0,JURNAL!E1334,"")</f>
        <v/>
      </c>
      <c r="E1336" s="15" t="str">
        <f>IF(F1336-G1336&lt;&gt;0,JURNAL!F1334,"")</f>
        <v/>
      </c>
      <c r="F1336" s="16">
        <f>IF(JURNAL!G1334=$D$8,JURNAL!I1334,0)</f>
        <v>0</v>
      </c>
      <c r="G1336" s="16">
        <f>IF(JURNAL!J1334=$D$8,JURNAL!L1334,0)</f>
        <v>0</v>
      </c>
      <c r="H1336" s="16">
        <f t="shared" si="22"/>
        <v>0</v>
      </c>
      <c r="I1336" s="221"/>
    </row>
    <row r="1337" spans="2:9" s="218" customFormat="1" ht="11.25" hidden="1" customHeight="1" x14ac:dyDescent="0.2">
      <c r="B1337" s="220"/>
      <c r="C1337" s="216" t="str">
        <f>IF(F1337-G1337&lt;&gt;0,JURNAL!C1335,"")</f>
        <v/>
      </c>
      <c r="D1337" s="217" t="str">
        <f>IF(F1337-G1337&lt;&gt;0,JURNAL!E1335,"")</f>
        <v/>
      </c>
      <c r="E1337" s="15" t="str">
        <f>IF(F1337-G1337&lt;&gt;0,JURNAL!F1335,"")</f>
        <v/>
      </c>
      <c r="F1337" s="16">
        <f>IF(JURNAL!G1335=$D$8,JURNAL!I1335,0)</f>
        <v>0</v>
      </c>
      <c r="G1337" s="16">
        <f>IF(JURNAL!J1335=$D$8,JURNAL!L1335,0)</f>
        <v>0</v>
      </c>
      <c r="H1337" s="16">
        <f t="shared" si="22"/>
        <v>0</v>
      </c>
      <c r="I1337" s="221"/>
    </row>
    <row r="1338" spans="2:9" s="218" customFormat="1" ht="11.25" hidden="1" customHeight="1" x14ac:dyDescent="0.2">
      <c r="B1338" s="220"/>
      <c r="C1338" s="216" t="str">
        <f>IF(F1338-G1338&lt;&gt;0,JURNAL!C1336,"")</f>
        <v/>
      </c>
      <c r="D1338" s="217" t="str">
        <f>IF(F1338-G1338&lt;&gt;0,JURNAL!E1336,"")</f>
        <v/>
      </c>
      <c r="E1338" s="15" t="str">
        <f>IF(F1338-G1338&lt;&gt;0,JURNAL!F1336,"")</f>
        <v/>
      </c>
      <c r="F1338" s="16">
        <f>IF(JURNAL!G1336=$D$8,JURNAL!I1336,0)</f>
        <v>0</v>
      </c>
      <c r="G1338" s="16">
        <f>IF(JURNAL!J1336=$D$8,JURNAL!L1336,0)</f>
        <v>0</v>
      </c>
      <c r="H1338" s="16">
        <f t="shared" si="22"/>
        <v>0</v>
      </c>
      <c r="I1338" s="221"/>
    </row>
    <row r="1339" spans="2:9" s="218" customFormat="1" ht="11.25" hidden="1" customHeight="1" x14ac:dyDescent="0.2">
      <c r="B1339" s="220"/>
      <c r="C1339" s="216" t="str">
        <f>IF(F1339-G1339&lt;&gt;0,JURNAL!C1337,"")</f>
        <v/>
      </c>
      <c r="D1339" s="217" t="str">
        <f>IF(F1339-G1339&lt;&gt;0,JURNAL!E1337,"")</f>
        <v/>
      </c>
      <c r="E1339" s="15" t="str">
        <f>IF(F1339-G1339&lt;&gt;0,JURNAL!F1337,"")</f>
        <v/>
      </c>
      <c r="F1339" s="16">
        <f>IF(JURNAL!G1337=$D$8,JURNAL!I1337,0)</f>
        <v>0</v>
      </c>
      <c r="G1339" s="16">
        <f>IF(JURNAL!J1337=$D$8,JURNAL!L1337,0)</f>
        <v>0</v>
      </c>
      <c r="H1339" s="16">
        <f t="shared" si="22"/>
        <v>0</v>
      </c>
      <c r="I1339" s="221"/>
    </row>
    <row r="1340" spans="2:9" s="218" customFormat="1" ht="11.25" hidden="1" customHeight="1" x14ac:dyDescent="0.2">
      <c r="B1340" s="220"/>
      <c r="C1340" s="216" t="str">
        <f>IF(F1340-G1340&lt;&gt;0,JURNAL!C1338,"")</f>
        <v/>
      </c>
      <c r="D1340" s="217" t="str">
        <f>IF(F1340-G1340&lt;&gt;0,JURNAL!E1338,"")</f>
        <v/>
      </c>
      <c r="E1340" s="15" t="str">
        <f>IF(F1340-G1340&lt;&gt;0,JURNAL!F1338,"")</f>
        <v/>
      </c>
      <c r="F1340" s="16">
        <f>IF(JURNAL!G1338=$D$8,JURNAL!I1338,0)</f>
        <v>0</v>
      </c>
      <c r="G1340" s="16">
        <f>IF(JURNAL!J1338=$D$8,JURNAL!L1338,0)</f>
        <v>0</v>
      </c>
      <c r="H1340" s="16">
        <f t="shared" si="22"/>
        <v>0</v>
      </c>
      <c r="I1340" s="221"/>
    </row>
    <row r="1341" spans="2:9" s="218" customFormat="1" ht="11.25" hidden="1" customHeight="1" x14ac:dyDescent="0.2">
      <c r="B1341" s="220"/>
      <c r="C1341" s="216" t="str">
        <f>IF(F1341-G1341&lt;&gt;0,JURNAL!C1339,"")</f>
        <v/>
      </c>
      <c r="D1341" s="217" t="str">
        <f>IF(F1341-G1341&lt;&gt;0,JURNAL!E1339,"")</f>
        <v/>
      </c>
      <c r="E1341" s="15" t="str">
        <f>IF(F1341-G1341&lt;&gt;0,JURNAL!F1339,"")</f>
        <v/>
      </c>
      <c r="F1341" s="16">
        <f>IF(JURNAL!G1339=$D$8,JURNAL!I1339,0)</f>
        <v>0</v>
      </c>
      <c r="G1341" s="16">
        <f>IF(JURNAL!J1339=$D$8,JURNAL!L1339,0)</f>
        <v>0</v>
      </c>
      <c r="H1341" s="16">
        <f t="shared" si="22"/>
        <v>0</v>
      </c>
      <c r="I1341" s="221"/>
    </row>
    <row r="1342" spans="2:9" s="218" customFormat="1" ht="11.25" hidden="1" customHeight="1" x14ac:dyDescent="0.2">
      <c r="B1342" s="220"/>
      <c r="C1342" s="216" t="str">
        <f>IF(F1342-G1342&lt;&gt;0,JURNAL!C1340,"")</f>
        <v/>
      </c>
      <c r="D1342" s="217" t="str">
        <f>IF(F1342-G1342&lt;&gt;0,JURNAL!E1340,"")</f>
        <v/>
      </c>
      <c r="E1342" s="15" t="str">
        <f>IF(F1342-G1342&lt;&gt;0,JURNAL!F1340,"")</f>
        <v/>
      </c>
      <c r="F1342" s="16">
        <f>IF(JURNAL!G1340=$D$8,JURNAL!I1340,0)</f>
        <v>0</v>
      </c>
      <c r="G1342" s="16">
        <f>IF(JURNAL!J1340=$D$8,JURNAL!L1340,0)</f>
        <v>0</v>
      </c>
      <c r="H1342" s="16">
        <f t="shared" si="22"/>
        <v>0</v>
      </c>
      <c r="I1342" s="221"/>
    </row>
    <row r="1343" spans="2:9" s="218" customFormat="1" ht="11.25" hidden="1" customHeight="1" x14ac:dyDescent="0.2">
      <c r="B1343" s="220"/>
      <c r="C1343" s="216" t="str">
        <f>IF(F1343-G1343&lt;&gt;0,JURNAL!C1341,"")</f>
        <v/>
      </c>
      <c r="D1343" s="217" t="str">
        <f>IF(F1343-G1343&lt;&gt;0,JURNAL!E1341,"")</f>
        <v/>
      </c>
      <c r="E1343" s="15" t="str">
        <f>IF(F1343-G1343&lt;&gt;0,JURNAL!F1341,"")</f>
        <v/>
      </c>
      <c r="F1343" s="16">
        <f>IF(JURNAL!G1341=$D$8,JURNAL!I1341,0)</f>
        <v>0</v>
      </c>
      <c r="G1343" s="16">
        <f>IF(JURNAL!J1341=$D$8,JURNAL!L1341,0)</f>
        <v>0</v>
      </c>
      <c r="H1343" s="16">
        <f t="shared" si="22"/>
        <v>0</v>
      </c>
      <c r="I1343" s="221"/>
    </row>
    <row r="1344" spans="2:9" s="218" customFormat="1" ht="11.25" hidden="1" customHeight="1" x14ac:dyDescent="0.2">
      <c r="B1344" s="220"/>
      <c r="C1344" s="216" t="str">
        <f>IF(F1344-G1344&lt;&gt;0,JURNAL!C1342,"")</f>
        <v/>
      </c>
      <c r="D1344" s="217" t="str">
        <f>IF(F1344-G1344&lt;&gt;0,JURNAL!E1342,"")</f>
        <v/>
      </c>
      <c r="E1344" s="15" t="str">
        <f>IF(F1344-G1344&lt;&gt;0,JURNAL!F1342,"")</f>
        <v/>
      </c>
      <c r="F1344" s="16">
        <f>IF(JURNAL!G1342=$D$8,JURNAL!I1342,0)</f>
        <v>0</v>
      </c>
      <c r="G1344" s="16">
        <f>IF(JURNAL!J1342=$D$8,JURNAL!L1342,0)</f>
        <v>0</v>
      </c>
      <c r="H1344" s="16">
        <f t="shared" si="22"/>
        <v>0</v>
      </c>
      <c r="I1344" s="221"/>
    </row>
    <row r="1345" spans="2:9" s="218" customFormat="1" ht="11.25" hidden="1" customHeight="1" x14ac:dyDescent="0.2">
      <c r="B1345" s="220"/>
      <c r="C1345" s="216" t="str">
        <f>IF(F1345-G1345&lt;&gt;0,JURNAL!C1343,"")</f>
        <v/>
      </c>
      <c r="D1345" s="217" t="str">
        <f>IF(F1345-G1345&lt;&gt;0,JURNAL!E1343,"")</f>
        <v/>
      </c>
      <c r="E1345" s="15" t="str">
        <f>IF(F1345-G1345&lt;&gt;0,JURNAL!F1343,"")</f>
        <v/>
      </c>
      <c r="F1345" s="16">
        <f>IF(JURNAL!G1343=$D$8,JURNAL!I1343,0)</f>
        <v>0</v>
      </c>
      <c r="G1345" s="16">
        <f>IF(JURNAL!J1343=$D$8,JURNAL!L1343,0)</f>
        <v>0</v>
      </c>
      <c r="H1345" s="16">
        <f t="shared" si="22"/>
        <v>0</v>
      </c>
      <c r="I1345" s="221"/>
    </row>
    <row r="1346" spans="2:9" s="218" customFormat="1" ht="11.25" hidden="1" customHeight="1" x14ac:dyDescent="0.2">
      <c r="B1346" s="220"/>
      <c r="C1346" s="216" t="str">
        <f>IF(F1346-G1346&lt;&gt;0,JURNAL!C1344,"")</f>
        <v/>
      </c>
      <c r="D1346" s="217" t="str">
        <f>IF(F1346-G1346&lt;&gt;0,JURNAL!E1344,"")</f>
        <v/>
      </c>
      <c r="E1346" s="15" t="str">
        <f>IF(F1346-G1346&lt;&gt;0,JURNAL!F1344,"")</f>
        <v/>
      </c>
      <c r="F1346" s="16">
        <f>IF(JURNAL!G1344=$D$8,JURNAL!I1344,0)</f>
        <v>0</v>
      </c>
      <c r="G1346" s="16">
        <f>IF(JURNAL!J1344=$D$8,JURNAL!L1344,0)</f>
        <v>0</v>
      </c>
      <c r="H1346" s="16">
        <f t="shared" si="22"/>
        <v>0</v>
      </c>
      <c r="I1346" s="221"/>
    </row>
    <row r="1347" spans="2:9" s="218" customFormat="1" ht="11.25" hidden="1" customHeight="1" x14ac:dyDescent="0.2">
      <c r="B1347" s="220"/>
      <c r="C1347" s="216" t="str">
        <f>IF(F1347-G1347&lt;&gt;0,JURNAL!C1345,"")</f>
        <v/>
      </c>
      <c r="D1347" s="217" t="str">
        <f>IF(F1347-G1347&lt;&gt;0,JURNAL!E1345,"")</f>
        <v/>
      </c>
      <c r="E1347" s="15" t="str">
        <f>IF(F1347-G1347&lt;&gt;0,JURNAL!F1345,"")</f>
        <v/>
      </c>
      <c r="F1347" s="16">
        <f>IF(JURNAL!G1345=$D$8,JURNAL!I1345,0)</f>
        <v>0</v>
      </c>
      <c r="G1347" s="16">
        <f>IF(JURNAL!J1345=$D$8,JURNAL!L1345,0)</f>
        <v>0</v>
      </c>
      <c r="H1347" s="16">
        <f t="shared" si="22"/>
        <v>0</v>
      </c>
      <c r="I1347" s="221"/>
    </row>
    <row r="1348" spans="2:9" s="218" customFormat="1" ht="11.25" hidden="1" customHeight="1" x14ac:dyDescent="0.2">
      <c r="B1348" s="220"/>
      <c r="C1348" s="216" t="str">
        <f>IF(F1348-G1348&lt;&gt;0,JURNAL!C1346,"")</f>
        <v/>
      </c>
      <c r="D1348" s="217" t="str">
        <f>IF(F1348-G1348&lt;&gt;0,JURNAL!E1346,"")</f>
        <v/>
      </c>
      <c r="E1348" s="15" t="str">
        <f>IF(F1348-G1348&lt;&gt;0,JURNAL!F1346,"")</f>
        <v/>
      </c>
      <c r="F1348" s="16">
        <f>IF(JURNAL!G1346=$D$8,JURNAL!I1346,0)</f>
        <v>0</v>
      </c>
      <c r="G1348" s="16">
        <f>IF(JURNAL!J1346=$D$8,JURNAL!L1346,0)</f>
        <v>0</v>
      </c>
      <c r="H1348" s="16">
        <f t="shared" si="22"/>
        <v>0</v>
      </c>
      <c r="I1348" s="221"/>
    </row>
    <row r="1349" spans="2:9" s="218" customFormat="1" ht="11.25" hidden="1" customHeight="1" x14ac:dyDescent="0.2">
      <c r="B1349" s="220"/>
      <c r="C1349" s="216" t="str">
        <f>IF(F1349-G1349&lt;&gt;0,JURNAL!C1347,"")</f>
        <v/>
      </c>
      <c r="D1349" s="217" t="str">
        <f>IF(F1349-G1349&lt;&gt;0,JURNAL!E1347,"")</f>
        <v/>
      </c>
      <c r="E1349" s="15" t="str">
        <f>IF(F1349-G1349&lt;&gt;0,JURNAL!F1347,"")</f>
        <v/>
      </c>
      <c r="F1349" s="16">
        <f>IF(JURNAL!G1347=$D$8,JURNAL!I1347,0)</f>
        <v>0</v>
      </c>
      <c r="G1349" s="16">
        <f>IF(JURNAL!J1347=$D$8,JURNAL!L1347,0)</f>
        <v>0</v>
      </c>
      <c r="H1349" s="16">
        <f t="shared" si="22"/>
        <v>0</v>
      </c>
      <c r="I1349" s="221"/>
    </row>
    <row r="1350" spans="2:9" s="218" customFormat="1" ht="11.25" hidden="1" customHeight="1" x14ac:dyDescent="0.2">
      <c r="B1350" s="220"/>
      <c r="C1350" s="216" t="str">
        <f>IF(F1350-G1350&lt;&gt;0,JURNAL!C1348,"")</f>
        <v/>
      </c>
      <c r="D1350" s="217" t="str">
        <f>IF(F1350-G1350&lt;&gt;0,JURNAL!E1348,"")</f>
        <v/>
      </c>
      <c r="E1350" s="15" t="str">
        <f>IF(F1350-G1350&lt;&gt;0,JURNAL!F1348,"")</f>
        <v/>
      </c>
      <c r="F1350" s="16">
        <f>IF(JURNAL!G1348=$D$8,JURNAL!I1348,0)</f>
        <v>0</v>
      </c>
      <c r="G1350" s="16">
        <f>IF(JURNAL!J1348=$D$8,JURNAL!L1348,0)</f>
        <v>0</v>
      </c>
      <c r="H1350" s="16">
        <f t="shared" si="22"/>
        <v>0</v>
      </c>
      <c r="I1350" s="221"/>
    </row>
    <row r="1351" spans="2:9" s="218" customFormat="1" ht="11.25" hidden="1" customHeight="1" x14ac:dyDescent="0.2">
      <c r="B1351" s="220"/>
      <c r="C1351" s="216" t="str">
        <f>IF(F1351-G1351&lt;&gt;0,JURNAL!C1349,"")</f>
        <v/>
      </c>
      <c r="D1351" s="217" t="str">
        <f>IF(F1351-G1351&lt;&gt;0,JURNAL!E1349,"")</f>
        <v/>
      </c>
      <c r="E1351" s="15" t="str">
        <f>IF(F1351-G1351&lt;&gt;0,JURNAL!F1349,"")</f>
        <v/>
      </c>
      <c r="F1351" s="16">
        <f>IF(JURNAL!G1349=$D$8,JURNAL!I1349,0)</f>
        <v>0</v>
      </c>
      <c r="G1351" s="16">
        <f>IF(JURNAL!J1349=$D$8,JURNAL!L1349,0)</f>
        <v>0</v>
      </c>
      <c r="H1351" s="16">
        <f t="shared" si="22"/>
        <v>0</v>
      </c>
      <c r="I1351" s="221"/>
    </row>
    <row r="1352" spans="2:9" s="218" customFormat="1" ht="11.25" hidden="1" customHeight="1" x14ac:dyDescent="0.2">
      <c r="B1352" s="220"/>
      <c r="C1352" s="216" t="str">
        <f>IF(F1352-G1352&lt;&gt;0,JURNAL!C1350,"")</f>
        <v/>
      </c>
      <c r="D1352" s="217" t="str">
        <f>IF(F1352-G1352&lt;&gt;0,JURNAL!E1350,"")</f>
        <v/>
      </c>
      <c r="E1352" s="15" t="str">
        <f>IF(F1352-G1352&lt;&gt;0,JURNAL!F1350,"")</f>
        <v/>
      </c>
      <c r="F1352" s="16">
        <f>IF(JURNAL!G1350=$D$8,JURNAL!I1350,0)</f>
        <v>0</v>
      </c>
      <c r="G1352" s="16">
        <f>IF(JURNAL!J1350=$D$8,JURNAL!L1350,0)</f>
        <v>0</v>
      </c>
      <c r="H1352" s="16">
        <f t="shared" si="22"/>
        <v>0</v>
      </c>
      <c r="I1352" s="221"/>
    </row>
    <row r="1353" spans="2:9" s="218" customFormat="1" ht="11.25" hidden="1" customHeight="1" x14ac:dyDescent="0.2">
      <c r="B1353" s="220"/>
      <c r="C1353" s="216" t="str">
        <f>IF(F1353-G1353&lt;&gt;0,JURNAL!C1351,"")</f>
        <v/>
      </c>
      <c r="D1353" s="217" t="str">
        <f>IF(F1353-G1353&lt;&gt;0,JURNAL!E1351,"")</f>
        <v/>
      </c>
      <c r="E1353" s="15" t="str">
        <f>IF(F1353-G1353&lt;&gt;0,JURNAL!F1351,"")</f>
        <v/>
      </c>
      <c r="F1353" s="16">
        <f>IF(JURNAL!G1351=$D$8,JURNAL!I1351,0)</f>
        <v>0</v>
      </c>
      <c r="G1353" s="16">
        <f>IF(JURNAL!J1351=$D$8,JURNAL!L1351,0)</f>
        <v>0</v>
      </c>
      <c r="H1353" s="16">
        <f t="shared" si="22"/>
        <v>0</v>
      </c>
      <c r="I1353" s="221"/>
    </row>
    <row r="1354" spans="2:9" s="218" customFormat="1" ht="11.25" hidden="1" customHeight="1" x14ac:dyDescent="0.2">
      <c r="B1354" s="220"/>
      <c r="C1354" s="216" t="str">
        <f>IF(F1354-G1354&lt;&gt;0,JURNAL!C1352,"")</f>
        <v/>
      </c>
      <c r="D1354" s="217" t="str">
        <f>IF(F1354-G1354&lt;&gt;0,JURNAL!E1352,"")</f>
        <v/>
      </c>
      <c r="E1354" s="15" t="str">
        <f>IF(F1354-G1354&lt;&gt;0,JURNAL!F1352,"")</f>
        <v/>
      </c>
      <c r="F1354" s="16">
        <f>IF(JURNAL!G1352=$D$8,JURNAL!I1352,0)</f>
        <v>0</v>
      </c>
      <c r="G1354" s="16">
        <f>IF(JURNAL!J1352=$D$8,JURNAL!L1352,0)</f>
        <v>0</v>
      </c>
      <c r="H1354" s="16">
        <f t="shared" si="22"/>
        <v>0</v>
      </c>
      <c r="I1354" s="221"/>
    </row>
    <row r="1355" spans="2:9" s="218" customFormat="1" ht="11.25" hidden="1" customHeight="1" x14ac:dyDescent="0.2">
      <c r="B1355" s="220"/>
      <c r="C1355" s="216" t="str">
        <f>IF(F1355-G1355&lt;&gt;0,JURNAL!C1353,"")</f>
        <v/>
      </c>
      <c r="D1355" s="217" t="str">
        <f>IF(F1355-G1355&lt;&gt;0,JURNAL!E1353,"")</f>
        <v/>
      </c>
      <c r="E1355" s="15" t="str">
        <f>IF(F1355-G1355&lt;&gt;0,JURNAL!F1353,"")</f>
        <v/>
      </c>
      <c r="F1355" s="16">
        <f>IF(JURNAL!G1353=$D$8,JURNAL!I1353,0)</f>
        <v>0</v>
      </c>
      <c r="G1355" s="16">
        <f>IF(JURNAL!J1353=$D$8,JURNAL!L1353,0)</f>
        <v>0</v>
      </c>
      <c r="H1355" s="16">
        <f t="shared" si="22"/>
        <v>0</v>
      </c>
      <c r="I1355" s="221"/>
    </row>
    <row r="1356" spans="2:9" s="218" customFormat="1" ht="11.25" hidden="1" customHeight="1" x14ac:dyDescent="0.2">
      <c r="B1356" s="220"/>
      <c r="C1356" s="216" t="str">
        <f>IF(F1356-G1356&lt;&gt;0,JURNAL!C1354,"")</f>
        <v/>
      </c>
      <c r="D1356" s="217" t="str">
        <f>IF(F1356-G1356&lt;&gt;0,JURNAL!E1354,"")</f>
        <v/>
      </c>
      <c r="E1356" s="15" t="str">
        <f>IF(F1356-G1356&lt;&gt;0,JURNAL!F1354,"")</f>
        <v/>
      </c>
      <c r="F1356" s="16">
        <f>IF(JURNAL!G1354=$D$8,JURNAL!I1354,0)</f>
        <v>0</v>
      </c>
      <c r="G1356" s="16">
        <f>IF(JURNAL!J1354=$D$8,JURNAL!L1354,0)</f>
        <v>0</v>
      </c>
      <c r="H1356" s="16">
        <f t="shared" si="22"/>
        <v>0</v>
      </c>
      <c r="I1356" s="221"/>
    </row>
    <row r="1357" spans="2:9" s="218" customFormat="1" ht="11.25" hidden="1" customHeight="1" x14ac:dyDescent="0.2">
      <c r="B1357" s="220"/>
      <c r="C1357" s="216" t="str">
        <f>IF(F1357-G1357&lt;&gt;0,JURNAL!C1355,"")</f>
        <v/>
      </c>
      <c r="D1357" s="217" t="str">
        <f>IF(F1357-G1357&lt;&gt;0,JURNAL!E1355,"")</f>
        <v/>
      </c>
      <c r="E1357" s="15" t="str">
        <f>IF(F1357-G1357&lt;&gt;0,JURNAL!F1355,"")</f>
        <v/>
      </c>
      <c r="F1357" s="16">
        <f>IF(JURNAL!G1355=$D$8,JURNAL!I1355,0)</f>
        <v>0</v>
      </c>
      <c r="G1357" s="16">
        <f>IF(JURNAL!J1355=$D$8,JURNAL!L1355,0)</f>
        <v>0</v>
      </c>
      <c r="H1357" s="16">
        <f t="shared" si="22"/>
        <v>0</v>
      </c>
      <c r="I1357" s="221"/>
    </row>
    <row r="1358" spans="2:9" s="218" customFormat="1" ht="11.25" hidden="1" customHeight="1" x14ac:dyDescent="0.2">
      <c r="B1358" s="220"/>
      <c r="C1358" s="216" t="str">
        <f>IF(F1358-G1358&lt;&gt;0,JURNAL!C1356,"")</f>
        <v/>
      </c>
      <c r="D1358" s="217" t="str">
        <f>IF(F1358-G1358&lt;&gt;0,JURNAL!E1356,"")</f>
        <v/>
      </c>
      <c r="E1358" s="15" t="str">
        <f>IF(F1358-G1358&lt;&gt;0,JURNAL!F1356,"")</f>
        <v/>
      </c>
      <c r="F1358" s="16">
        <f>IF(JURNAL!G1356=$D$8,JURNAL!I1356,0)</f>
        <v>0</v>
      </c>
      <c r="G1358" s="16">
        <f>IF(JURNAL!J1356=$D$8,JURNAL!L1356,0)</f>
        <v>0</v>
      </c>
      <c r="H1358" s="16">
        <f t="shared" si="22"/>
        <v>0</v>
      </c>
      <c r="I1358" s="221"/>
    </row>
    <row r="1359" spans="2:9" s="218" customFormat="1" ht="11.25" hidden="1" customHeight="1" x14ac:dyDescent="0.2">
      <c r="B1359" s="220"/>
      <c r="C1359" s="216" t="str">
        <f>IF(F1359-G1359&lt;&gt;0,JURNAL!C1357,"")</f>
        <v/>
      </c>
      <c r="D1359" s="217" t="str">
        <f>IF(F1359-G1359&lt;&gt;0,JURNAL!E1357,"")</f>
        <v/>
      </c>
      <c r="E1359" s="15" t="str">
        <f>IF(F1359-G1359&lt;&gt;0,JURNAL!F1357,"")</f>
        <v/>
      </c>
      <c r="F1359" s="16">
        <f>IF(JURNAL!G1357=$D$8,JURNAL!I1357,0)</f>
        <v>0</v>
      </c>
      <c r="G1359" s="16">
        <f>IF(JURNAL!J1357=$D$8,JURNAL!L1357,0)</f>
        <v>0</v>
      </c>
      <c r="H1359" s="16">
        <f t="shared" si="22"/>
        <v>0</v>
      </c>
      <c r="I1359" s="221"/>
    </row>
    <row r="1360" spans="2:9" s="218" customFormat="1" ht="11.25" hidden="1" customHeight="1" x14ac:dyDescent="0.2">
      <c r="B1360" s="220"/>
      <c r="C1360" s="216" t="str">
        <f>IF(F1360-G1360&lt;&gt;0,JURNAL!C1358,"")</f>
        <v/>
      </c>
      <c r="D1360" s="217" t="str">
        <f>IF(F1360-G1360&lt;&gt;0,JURNAL!E1358,"")</f>
        <v/>
      </c>
      <c r="E1360" s="15" t="str">
        <f>IF(F1360-G1360&lt;&gt;0,JURNAL!F1358,"")</f>
        <v/>
      </c>
      <c r="F1360" s="16">
        <f>IF(JURNAL!G1358=$D$8,JURNAL!I1358,0)</f>
        <v>0</v>
      </c>
      <c r="G1360" s="16">
        <f>IF(JURNAL!J1358=$D$8,JURNAL!L1358,0)</f>
        <v>0</v>
      </c>
      <c r="H1360" s="16">
        <f t="shared" si="22"/>
        <v>0</v>
      </c>
      <c r="I1360" s="221"/>
    </row>
    <row r="1361" spans="2:9" s="218" customFormat="1" ht="11.25" hidden="1" customHeight="1" x14ac:dyDescent="0.2">
      <c r="B1361" s="220"/>
      <c r="C1361" s="216" t="str">
        <f>IF(F1361-G1361&lt;&gt;0,JURNAL!C1359,"")</f>
        <v/>
      </c>
      <c r="D1361" s="217" t="str">
        <f>IF(F1361-G1361&lt;&gt;0,JURNAL!E1359,"")</f>
        <v/>
      </c>
      <c r="E1361" s="15" t="str">
        <f>IF(F1361-G1361&lt;&gt;0,JURNAL!F1359,"")</f>
        <v/>
      </c>
      <c r="F1361" s="16">
        <f>IF(JURNAL!G1359=$D$8,JURNAL!I1359,0)</f>
        <v>0</v>
      </c>
      <c r="G1361" s="16">
        <f>IF(JURNAL!J1359=$D$8,JURNAL!L1359,0)</f>
        <v>0</v>
      </c>
      <c r="H1361" s="16">
        <f t="shared" si="22"/>
        <v>0</v>
      </c>
      <c r="I1361" s="221"/>
    </row>
    <row r="1362" spans="2:9" s="218" customFormat="1" ht="11.25" hidden="1" customHeight="1" x14ac:dyDescent="0.2">
      <c r="B1362" s="220"/>
      <c r="C1362" s="216" t="str">
        <f>IF(F1362-G1362&lt;&gt;0,JURNAL!C1360,"")</f>
        <v/>
      </c>
      <c r="D1362" s="217" t="str">
        <f>IF(F1362-G1362&lt;&gt;0,JURNAL!E1360,"")</f>
        <v/>
      </c>
      <c r="E1362" s="15" t="str">
        <f>IF(F1362-G1362&lt;&gt;0,JURNAL!F1360,"")</f>
        <v/>
      </c>
      <c r="F1362" s="16">
        <f>IF(JURNAL!G1360=$D$8,JURNAL!I1360,0)</f>
        <v>0</v>
      </c>
      <c r="G1362" s="16">
        <f>IF(JURNAL!J1360=$D$8,JURNAL!L1360,0)</f>
        <v>0</v>
      </c>
      <c r="H1362" s="16">
        <f t="shared" si="22"/>
        <v>0</v>
      </c>
      <c r="I1362" s="221"/>
    </row>
    <row r="1363" spans="2:9" s="218" customFormat="1" ht="11.25" hidden="1" customHeight="1" x14ac:dyDescent="0.2">
      <c r="B1363" s="220"/>
      <c r="C1363" s="216" t="str">
        <f>IF(F1363-G1363&lt;&gt;0,JURNAL!C1361,"")</f>
        <v/>
      </c>
      <c r="D1363" s="217" t="str">
        <f>IF(F1363-G1363&lt;&gt;0,JURNAL!E1361,"")</f>
        <v/>
      </c>
      <c r="E1363" s="15" t="str">
        <f>IF(F1363-G1363&lt;&gt;0,JURNAL!F1361,"")</f>
        <v/>
      </c>
      <c r="F1363" s="16">
        <f>IF(JURNAL!G1361=$D$8,JURNAL!I1361,0)</f>
        <v>0</v>
      </c>
      <c r="G1363" s="16">
        <f>IF(JURNAL!J1361=$D$8,JURNAL!L1361,0)</f>
        <v>0</v>
      </c>
      <c r="H1363" s="16">
        <f t="shared" si="22"/>
        <v>0</v>
      </c>
      <c r="I1363" s="221"/>
    </row>
    <row r="1364" spans="2:9" s="218" customFormat="1" ht="11.25" hidden="1" customHeight="1" x14ac:dyDescent="0.2">
      <c r="B1364" s="220"/>
      <c r="C1364" s="216" t="str">
        <f>IF(F1364-G1364&lt;&gt;0,JURNAL!C1362,"")</f>
        <v/>
      </c>
      <c r="D1364" s="217" t="str">
        <f>IF(F1364-G1364&lt;&gt;0,JURNAL!E1362,"")</f>
        <v/>
      </c>
      <c r="E1364" s="15" t="str">
        <f>IF(F1364-G1364&lt;&gt;0,JURNAL!F1362,"")</f>
        <v/>
      </c>
      <c r="F1364" s="16">
        <f>IF(JURNAL!G1362=$D$8,JURNAL!I1362,0)</f>
        <v>0</v>
      </c>
      <c r="G1364" s="16">
        <f>IF(JURNAL!J1362=$D$8,JURNAL!L1362,0)</f>
        <v>0</v>
      </c>
      <c r="H1364" s="16">
        <f t="shared" si="22"/>
        <v>0</v>
      </c>
      <c r="I1364" s="221"/>
    </row>
    <row r="1365" spans="2:9" s="218" customFormat="1" ht="11.25" hidden="1" customHeight="1" x14ac:dyDescent="0.2">
      <c r="B1365" s="220"/>
      <c r="C1365" s="216" t="str">
        <f>IF(F1365-G1365&lt;&gt;0,JURNAL!C1363,"")</f>
        <v/>
      </c>
      <c r="D1365" s="217" t="str">
        <f>IF(F1365-G1365&lt;&gt;0,JURNAL!E1363,"")</f>
        <v/>
      </c>
      <c r="E1365" s="15" t="str">
        <f>IF(F1365-G1365&lt;&gt;0,JURNAL!F1363,"")</f>
        <v/>
      </c>
      <c r="F1365" s="16">
        <f>IF(JURNAL!G1363=$D$8,JURNAL!I1363,0)</f>
        <v>0</v>
      </c>
      <c r="G1365" s="16">
        <f>IF(JURNAL!J1363=$D$8,JURNAL!L1363,0)</f>
        <v>0</v>
      </c>
      <c r="H1365" s="16">
        <f t="shared" si="22"/>
        <v>0</v>
      </c>
      <c r="I1365" s="221"/>
    </row>
    <row r="1366" spans="2:9" s="218" customFormat="1" ht="11.25" hidden="1" customHeight="1" x14ac:dyDescent="0.2">
      <c r="B1366" s="220"/>
      <c r="C1366" s="216" t="str">
        <f>IF(F1366-G1366&lt;&gt;0,JURNAL!C1364,"")</f>
        <v/>
      </c>
      <c r="D1366" s="217" t="str">
        <f>IF(F1366-G1366&lt;&gt;0,JURNAL!E1364,"")</f>
        <v/>
      </c>
      <c r="E1366" s="15" t="str">
        <f>IF(F1366-G1366&lt;&gt;0,JURNAL!F1364,"")</f>
        <v/>
      </c>
      <c r="F1366" s="16">
        <f>IF(JURNAL!G1364=$D$8,JURNAL!I1364,0)</f>
        <v>0</v>
      </c>
      <c r="G1366" s="16">
        <f>IF(JURNAL!J1364=$D$8,JURNAL!L1364,0)</f>
        <v>0</v>
      </c>
      <c r="H1366" s="16">
        <f t="shared" si="22"/>
        <v>0</v>
      </c>
      <c r="I1366" s="221"/>
    </row>
    <row r="1367" spans="2:9" s="218" customFormat="1" ht="11.25" hidden="1" customHeight="1" x14ac:dyDescent="0.2">
      <c r="B1367" s="220"/>
      <c r="C1367" s="216" t="str">
        <f>IF(F1367-G1367&lt;&gt;0,JURNAL!C1365,"")</f>
        <v/>
      </c>
      <c r="D1367" s="217" t="str">
        <f>IF(F1367-G1367&lt;&gt;0,JURNAL!E1365,"")</f>
        <v/>
      </c>
      <c r="E1367" s="15" t="str">
        <f>IF(F1367-G1367&lt;&gt;0,JURNAL!F1365,"")</f>
        <v/>
      </c>
      <c r="F1367" s="16">
        <f>IF(JURNAL!G1365=$D$8,JURNAL!I1365,0)</f>
        <v>0</v>
      </c>
      <c r="G1367" s="16">
        <f>IF(JURNAL!J1365=$D$8,JURNAL!L1365,0)</f>
        <v>0</v>
      </c>
      <c r="H1367" s="16">
        <f t="shared" si="22"/>
        <v>0</v>
      </c>
      <c r="I1367" s="221"/>
    </row>
    <row r="1368" spans="2:9" s="218" customFormat="1" ht="11.25" hidden="1" customHeight="1" x14ac:dyDescent="0.2">
      <c r="B1368" s="220"/>
      <c r="C1368" s="216" t="str">
        <f>IF(F1368-G1368&lt;&gt;0,JURNAL!C1366,"")</f>
        <v/>
      </c>
      <c r="D1368" s="217" t="str">
        <f>IF(F1368-G1368&lt;&gt;0,JURNAL!E1366,"")</f>
        <v/>
      </c>
      <c r="E1368" s="15" t="str">
        <f>IF(F1368-G1368&lt;&gt;0,JURNAL!F1366,"")</f>
        <v/>
      </c>
      <c r="F1368" s="16">
        <f>IF(JURNAL!G1366=$D$8,JURNAL!I1366,0)</f>
        <v>0</v>
      </c>
      <c r="G1368" s="16">
        <f>IF(JURNAL!J1366=$D$8,JURNAL!L1366,0)</f>
        <v>0</v>
      </c>
      <c r="H1368" s="16">
        <f t="shared" si="22"/>
        <v>0</v>
      </c>
      <c r="I1368" s="221"/>
    </row>
    <row r="1369" spans="2:9" s="218" customFormat="1" ht="11.25" hidden="1" customHeight="1" x14ac:dyDescent="0.2">
      <c r="B1369" s="220"/>
      <c r="C1369" s="216" t="str">
        <f>IF(F1369-G1369&lt;&gt;0,JURNAL!C1367,"")</f>
        <v/>
      </c>
      <c r="D1369" s="217" t="str">
        <f>IF(F1369-G1369&lt;&gt;0,JURNAL!E1367,"")</f>
        <v/>
      </c>
      <c r="E1369" s="15" t="str">
        <f>IF(F1369-G1369&lt;&gt;0,JURNAL!F1367,"")</f>
        <v/>
      </c>
      <c r="F1369" s="16">
        <f>IF(JURNAL!G1367=$D$8,JURNAL!I1367,0)</f>
        <v>0</v>
      </c>
      <c r="G1369" s="16">
        <f>IF(JURNAL!J1367=$D$8,JURNAL!L1367,0)</f>
        <v>0</v>
      </c>
      <c r="H1369" s="16">
        <f t="shared" ref="H1369:H1432" si="23">IF(OR(LEFT($D$8,1)="1",LEFT($D$8,1)="5"),(H1368+F1369-G1369),(H1368+G1369-F1369))</f>
        <v>0</v>
      </c>
      <c r="I1369" s="221"/>
    </row>
    <row r="1370" spans="2:9" s="218" customFormat="1" ht="11.25" hidden="1" customHeight="1" x14ac:dyDescent="0.2">
      <c r="B1370" s="220"/>
      <c r="C1370" s="216" t="str">
        <f>IF(F1370-G1370&lt;&gt;0,JURNAL!C1368,"")</f>
        <v/>
      </c>
      <c r="D1370" s="217" t="str">
        <f>IF(F1370-G1370&lt;&gt;0,JURNAL!E1368,"")</f>
        <v/>
      </c>
      <c r="E1370" s="15" t="str">
        <f>IF(F1370-G1370&lt;&gt;0,JURNAL!F1368,"")</f>
        <v/>
      </c>
      <c r="F1370" s="16">
        <f>IF(JURNAL!G1368=$D$8,JURNAL!I1368,0)</f>
        <v>0</v>
      </c>
      <c r="G1370" s="16">
        <f>IF(JURNAL!J1368=$D$8,JURNAL!L1368,0)</f>
        <v>0</v>
      </c>
      <c r="H1370" s="16">
        <f t="shared" si="23"/>
        <v>0</v>
      </c>
      <c r="I1370" s="221"/>
    </row>
    <row r="1371" spans="2:9" s="218" customFormat="1" ht="11.25" hidden="1" customHeight="1" x14ac:dyDescent="0.2">
      <c r="B1371" s="220"/>
      <c r="C1371" s="216" t="str">
        <f>IF(F1371-G1371&lt;&gt;0,JURNAL!C1369,"")</f>
        <v/>
      </c>
      <c r="D1371" s="217" t="str">
        <f>IF(F1371-G1371&lt;&gt;0,JURNAL!E1369,"")</f>
        <v/>
      </c>
      <c r="E1371" s="15" t="str">
        <f>IF(F1371-G1371&lt;&gt;0,JURNAL!F1369,"")</f>
        <v/>
      </c>
      <c r="F1371" s="16">
        <f>IF(JURNAL!G1369=$D$8,JURNAL!I1369,0)</f>
        <v>0</v>
      </c>
      <c r="G1371" s="16">
        <f>IF(JURNAL!J1369=$D$8,JURNAL!L1369,0)</f>
        <v>0</v>
      </c>
      <c r="H1371" s="16">
        <f t="shared" si="23"/>
        <v>0</v>
      </c>
      <c r="I1371" s="221"/>
    </row>
    <row r="1372" spans="2:9" s="218" customFormat="1" ht="11.25" hidden="1" customHeight="1" x14ac:dyDescent="0.2">
      <c r="B1372" s="220"/>
      <c r="C1372" s="216" t="str">
        <f>IF(F1372-G1372&lt;&gt;0,JURNAL!C1370,"")</f>
        <v/>
      </c>
      <c r="D1372" s="217" t="str">
        <f>IF(F1372-G1372&lt;&gt;0,JURNAL!E1370,"")</f>
        <v/>
      </c>
      <c r="E1372" s="15" t="str">
        <f>IF(F1372-G1372&lt;&gt;0,JURNAL!F1370,"")</f>
        <v/>
      </c>
      <c r="F1372" s="16">
        <f>IF(JURNAL!G1370=$D$8,JURNAL!I1370,0)</f>
        <v>0</v>
      </c>
      <c r="G1372" s="16">
        <f>IF(JURNAL!J1370=$D$8,JURNAL!L1370,0)</f>
        <v>0</v>
      </c>
      <c r="H1372" s="16">
        <f t="shared" si="23"/>
        <v>0</v>
      </c>
      <c r="I1372" s="221"/>
    </row>
    <row r="1373" spans="2:9" s="218" customFormat="1" ht="11.25" hidden="1" customHeight="1" x14ac:dyDescent="0.2">
      <c r="B1373" s="220"/>
      <c r="C1373" s="216" t="str">
        <f>IF(F1373-G1373&lt;&gt;0,JURNAL!C1371,"")</f>
        <v/>
      </c>
      <c r="D1373" s="217" t="str">
        <f>IF(F1373-G1373&lt;&gt;0,JURNAL!E1371,"")</f>
        <v/>
      </c>
      <c r="E1373" s="15" t="str">
        <f>IF(F1373-G1373&lt;&gt;0,JURNAL!F1371,"")</f>
        <v/>
      </c>
      <c r="F1373" s="16">
        <f>IF(JURNAL!G1371=$D$8,JURNAL!I1371,0)</f>
        <v>0</v>
      </c>
      <c r="G1373" s="16">
        <f>IF(JURNAL!J1371=$D$8,JURNAL!L1371,0)</f>
        <v>0</v>
      </c>
      <c r="H1373" s="16">
        <f t="shared" si="23"/>
        <v>0</v>
      </c>
      <c r="I1373" s="221"/>
    </row>
    <row r="1374" spans="2:9" s="218" customFormat="1" ht="11.25" hidden="1" customHeight="1" x14ac:dyDescent="0.2">
      <c r="B1374" s="220"/>
      <c r="C1374" s="216" t="str">
        <f>IF(F1374-G1374&lt;&gt;0,JURNAL!C1372,"")</f>
        <v/>
      </c>
      <c r="D1374" s="217" t="str">
        <f>IF(F1374-G1374&lt;&gt;0,JURNAL!E1372,"")</f>
        <v/>
      </c>
      <c r="E1374" s="15" t="str">
        <f>IF(F1374-G1374&lt;&gt;0,JURNAL!F1372,"")</f>
        <v/>
      </c>
      <c r="F1374" s="16">
        <f>IF(JURNAL!G1372=$D$8,JURNAL!I1372,0)</f>
        <v>0</v>
      </c>
      <c r="G1374" s="16">
        <f>IF(JURNAL!J1372=$D$8,JURNAL!L1372,0)</f>
        <v>0</v>
      </c>
      <c r="H1374" s="16">
        <f t="shared" si="23"/>
        <v>0</v>
      </c>
      <c r="I1374" s="221"/>
    </row>
    <row r="1375" spans="2:9" s="218" customFormat="1" ht="11.25" hidden="1" customHeight="1" x14ac:dyDescent="0.2">
      <c r="B1375" s="220"/>
      <c r="C1375" s="216" t="str">
        <f>IF(F1375-G1375&lt;&gt;0,JURNAL!C1373,"")</f>
        <v/>
      </c>
      <c r="D1375" s="217" t="str">
        <f>IF(F1375-G1375&lt;&gt;0,JURNAL!E1373,"")</f>
        <v/>
      </c>
      <c r="E1375" s="15" t="str">
        <f>IF(F1375-G1375&lt;&gt;0,JURNAL!F1373,"")</f>
        <v/>
      </c>
      <c r="F1375" s="16">
        <f>IF(JURNAL!G1373=$D$8,JURNAL!I1373,0)</f>
        <v>0</v>
      </c>
      <c r="G1375" s="16">
        <f>IF(JURNAL!J1373=$D$8,JURNAL!L1373,0)</f>
        <v>0</v>
      </c>
      <c r="H1375" s="16">
        <f t="shared" si="23"/>
        <v>0</v>
      </c>
      <c r="I1375" s="221"/>
    </row>
    <row r="1376" spans="2:9" s="218" customFormat="1" ht="11.25" hidden="1" customHeight="1" x14ac:dyDescent="0.2">
      <c r="B1376" s="220"/>
      <c r="C1376" s="216" t="str">
        <f>IF(F1376-G1376&lt;&gt;0,JURNAL!C1374,"")</f>
        <v/>
      </c>
      <c r="D1376" s="217" t="str">
        <f>IF(F1376-G1376&lt;&gt;0,JURNAL!E1374,"")</f>
        <v/>
      </c>
      <c r="E1376" s="15" t="str">
        <f>IF(F1376-G1376&lt;&gt;0,JURNAL!F1374,"")</f>
        <v/>
      </c>
      <c r="F1376" s="16">
        <f>IF(JURNAL!G1374=$D$8,JURNAL!I1374,0)</f>
        <v>0</v>
      </c>
      <c r="G1376" s="16">
        <f>IF(JURNAL!J1374=$D$8,JURNAL!L1374,0)</f>
        <v>0</v>
      </c>
      <c r="H1376" s="16">
        <f t="shared" si="23"/>
        <v>0</v>
      </c>
      <c r="I1376" s="221"/>
    </row>
    <row r="1377" spans="2:9" s="218" customFormat="1" ht="11.25" hidden="1" customHeight="1" x14ac:dyDescent="0.2">
      <c r="B1377" s="220"/>
      <c r="C1377" s="216" t="str">
        <f>IF(F1377-G1377&lt;&gt;0,JURNAL!C1375,"")</f>
        <v/>
      </c>
      <c r="D1377" s="217" t="str">
        <f>IF(F1377-G1377&lt;&gt;0,JURNAL!E1375,"")</f>
        <v/>
      </c>
      <c r="E1377" s="15" t="str">
        <f>IF(F1377-G1377&lt;&gt;0,JURNAL!F1375,"")</f>
        <v/>
      </c>
      <c r="F1377" s="16">
        <f>IF(JURNAL!G1375=$D$8,JURNAL!I1375,0)</f>
        <v>0</v>
      </c>
      <c r="G1377" s="16">
        <f>IF(JURNAL!J1375=$D$8,JURNAL!L1375,0)</f>
        <v>0</v>
      </c>
      <c r="H1377" s="16">
        <f t="shared" si="23"/>
        <v>0</v>
      </c>
      <c r="I1377" s="221"/>
    </row>
    <row r="1378" spans="2:9" s="218" customFormat="1" ht="11.25" hidden="1" customHeight="1" x14ac:dyDescent="0.2">
      <c r="B1378" s="220"/>
      <c r="C1378" s="216" t="str">
        <f>IF(F1378-G1378&lt;&gt;0,JURNAL!C1376,"")</f>
        <v/>
      </c>
      <c r="D1378" s="217" t="str">
        <f>IF(F1378-G1378&lt;&gt;0,JURNAL!E1376,"")</f>
        <v/>
      </c>
      <c r="E1378" s="15" t="str">
        <f>IF(F1378-G1378&lt;&gt;0,JURNAL!F1376,"")</f>
        <v/>
      </c>
      <c r="F1378" s="16">
        <f>IF(JURNAL!G1376=$D$8,JURNAL!I1376,0)</f>
        <v>0</v>
      </c>
      <c r="G1378" s="16">
        <f>IF(JURNAL!J1376=$D$8,JURNAL!L1376,0)</f>
        <v>0</v>
      </c>
      <c r="H1378" s="16">
        <f t="shared" si="23"/>
        <v>0</v>
      </c>
      <c r="I1378" s="221"/>
    </row>
    <row r="1379" spans="2:9" s="218" customFormat="1" ht="11.25" hidden="1" customHeight="1" x14ac:dyDescent="0.2">
      <c r="B1379" s="220"/>
      <c r="C1379" s="216" t="str">
        <f>IF(F1379-G1379&lt;&gt;0,JURNAL!C1377,"")</f>
        <v/>
      </c>
      <c r="D1379" s="217" t="str">
        <f>IF(F1379-G1379&lt;&gt;0,JURNAL!E1377,"")</f>
        <v/>
      </c>
      <c r="E1379" s="15" t="str">
        <f>IF(F1379-G1379&lt;&gt;0,JURNAL!F1377,"")</f>
        <v/>
      </c>
      <c r="F1379" s="16">
        <f>IF(JURNAL!G1377=$D$8,JURNAL!I1377,0)</f>
        <v>0</v>
      </c>
      <c r="G1379" s="16">
        <f>IF(JURNAL!J1377=$D$8,JURNAL!L1377,0)</f>
        <v>0</v>
      </c>
      <c r="H1379" s="16">
        <f t="shared" si="23"/>
        <v>0</v>
      </c>
      <c r="I1379" s="221"/>
    </row>
    <row r="1380" spans="2:9" s="218" customFormat="1" ht="11.25" hidden="1" customHeight="1" x14ac:dyDescent="0.2">
      <c r="B1380" s="220"/>
      <c r="C1380" s="216" t="str">
        <f>IF(F1380-G1380&lt;&gt;0,JURNAL!C1378,"")</f>
        <v/>
      </c>
      <c r="D1380" s="217" t="str">
        <f>IF(F1380-G1380&lt;&gt;0,JURNAL!E1378,"")</f>
        <v/>
      </c>
      <c r="E1380" s="15" t="str">
        <f>IF(F1380-G1380&lt;&gt;0,JURNAL!F1378,"")</f>
        <v/>
      </c>
      <c r="F1380" s="16">
        <f>IF(JURNAL!G1378=$D$8,JURNAL!I1378,0)</f>
        <v>0</v>
      </c>
      <c r="G1380" s="16">
        <f>IF(JURNAL!J1378=$D$8,JURNAL!L1378,0)</f>
        <v>0</v>
      </c>
      <c r="H1380" s="16">
        <f t="shared" si="23"/>
        <v>0</v>
      </c>
      <c r="I1380" s="221"/>
    </row>
    <row r="1381" spans="2:9" s="218" customFormat="1" ht="11.25" hidden="1" customHeight="1" x14ac:dyDescent="0.2">
      <c r="B1381" s="220"/>
      <c r="C1381" s="216" t="str">
        <f>IF(F1381-G1381&lt;&gt;0,JURNAL!C1379,"")</f>
        <v/>
      </c>
      <c r="D1381" s="217" t="str">
        <f>IF(F1381-G1381&lt;&gt;0,JURNAL!E1379,"")</f>
        <v/>
      </c>
      <c r="E1381" s="15" t="str">
        <f>IF(F1381-G1381&lt;&gt;0,JURNAL!F1379,"")</f>
        <v/>
      </c>
      <c r="F1381" s="16">
        <f>IF(JURNAL!G1379=$D$8,JURNAL!I1379,0)</f>
        <v>0</v>
      </c>
      <c r="G1381" s="16">
        <f>IF(JURNAL!J1379=$D$8,JURNAL!L1379,0)</f>
        <v>0</v>
      </c>
      <c r="H1381" s="16">
        <f t="shared" si="23"/>
        <v>0</v>
      </c>
      <c r="I1381" s="221"/>
    </row>
    <row r="1382" spans="2:9" s="218" customFormat="1" ht="11.25" hidden="1" customHeight="1" x14ac:dyDescent="0.2">
      <c r="B1382" s="220"/>
      <c r="C1382" s="216" t="str">
        <f>IF(F1382-G1382&lt;&gt;0,JURNAL!C1380,"")</f>
        <v/>
      </c>
      <c r="D1382" s="217" t="str">
        <f>IF(F1382-G1382&lt;&gt;0,JURNAL!E1380,"")</f>
        <v/>
      </c>
      <c r="E1382" s="15" t="str">
        <f>IF(F1382-G1382&lt;&gt;0,JURNAL!F1380,"")</f>
        <v/>
      </c>
      <c r="F1382" s="16">
        <f>IF(JURNAL!G1380=$D$8,JURNAL!I1380,0)</f>
        <v>0</v>
      </c>
      <c r="G1382" s="16">
        <f>IF(JURNAL!J1380=$D$8,JURNAL!L1380,0)</f>
        <v>0</v>
      </c>
      <c r="H1382" s="16">
        <f t="shared" si="23"/>
        <v>0</v>
      </c>
      <c r="I1382" s="221"/>
    </row>
    <row r="1383" spans="2:9" s="218" customFormat="1" ht="11.25" hidden="1" customHeight="1" x14ac:dyDescent="0.2">
      <c r="B1383" s="220"/>
      <c r="C1383" s="216" t="str">
        <f>IF(F1383-G1383&lt;&gt;0,JURNAL!C1381,"")</f>
        <v/>
      </c>
      <c r="D1383" s="217" t="str">
        <f>IF(F1383-G1383&lt;&gt;0,JURNAL!E1381,"")</f>
        <v/>
      </c>
      <c r="E1383" s="15" t="str">
        <f>IF(F1383-G1383&lt;&gt;0,JURNAL!F1381,"")</f>
        <v/>
      </c>
      <c r="F1383" s="16">
        <f>IF(JURNAL!G1381=$D$8,JURNAL!I1381,0)</f>
        <v>0</v>
      </c>
      <c r="G1383" s="16">
        <f>IF(JURNAL!J1381=$D$8,JURNAL!L1381,0)</f>
        <v>0</v>
      </c>
      <c r="H1383" s="16">
        <f t="shared" si="23"/>
        <v>0</v>
      </c>
      <c r="I1383" s="221"/>
    </row>
    <row r="1384" spans="2:9" s="218" customFormat="1" ht="11.25" hidden="1" customHeight="1" x14ac:dyDescent="0.2">
      <c r="B1384" s="220"/>
      <c r="C1384" s="216" t="str">
        <f>IF(F1384-G1384&lt;&gt;0,JURNAL!C1382,"")</f>
        <v/>
      </c>
      <c r="D1384" s="217" t="str">
        <f>IF(F1384-G1384&lt;&gt;0,JURNAL!E1382,"")</f>
        <v/>
      </c>
      <c r="E1384" s="15" t="str">
        <f>IF(F1384-G1384&lt;&gt;0,JURNAL!F1382,"")</f>
        <v/>
      </c>
      <c r="F1384" s="16">
        <f>IF(JURNAL!G1382=$D$8,JURNAL!I1382,0)</f>
        <v>0</v>
      </c>
      <c r="G1384" s="16">
        <f>IF(JURNAL!J1382=$D$8,JURNAL!L1382,0)</f>
        <v>0</v>
      </c>
      <c r="H1384" s="16">
        <f t="shared" si="23"/>
        <v>0</v>
      </c>
      <c r="I1384" s="221"/>
    </row>
    <row r="1385" spans="2:9" s="218" customFormat="1" ht="11.25" hidden="1" customHeight="1" x14ac:dyDescent="0.2">
      <c r="B1385" s="220"/>
      <c r="C1385" s="216" t="str">
        <f>IF(F1385-G1385&lt;&gt;0,JURNAL!C1383,"")</f>
        <v/>
      </c>
      <c r="D1385" s="217" t="str">
        <f>IF(F1385-G1385&lt;&gt;0,JURNAL!E1383,"")</f>
        <v/>
      </c>
      <c r="E1385" s="15" t="str">
        <f>IF(F1385-G1385&lt;&gt;0,JURNAL!F1383,"")</f>
        <v/>
      </c>
      <c r="F1385" s="16">
        <f>IF(JURNAL!G1383=$D$8,JURNAL!I1383,0)</f>
        <v>0</v>
      </c>
      <c r="G1385" s="16">
        <f>IF(JURNAL!J1383=$D$8,JURNAL!L1383,0)</f>
        <v>0</v>
      </c>
      <c r="H1385" s="16">
        <f t="shared" si="23"/>
        <v>0</v>
      </c>
      <c r="I1385" s="221"/>
    </row>
    <row r="1386" spans="2:9" s="218" customFormat="1" ht="11.25" hidden="1" customHeight="1" x14ac:dyDescent="0.2">
      <c r="B1386" s="220"/>
      <c r="C1386" s="216" t="str">
        <f>IF(F1386-G1386&lt;&gt;0,JURNAL!C1384,"")</f>
        <v/>
      </c>
      <c r="D1386" s="217" t="str">
        <f>IF(F1386-G1386&lt;&gt;0,JURNAL!E1384,"")</f>
        <v/>
      </c>
      <c r="E1386" s="15" t="str">
        <f>IF(F1386-G1386&lt;&gt;0,JURNAL!F1384,"")</f>
        <v/>
      </c>
      <c r="F1386" s="16">
        <f>IF(JURNAL!G1384=$D$8,JURNAL!I1384,0)</f>
        <v>0</v>
      </c>
      <c r="G1386" s="16">
        <f>IF(JURNAL!J1384=$D$8,JURNAL!L1384,0)</f>
        <v>0</v>
      </c>
      <c r="H1386" s="16">
        <f t="shared" si="23"/>
        <v>0</v>
      </c>
      <c r="I1386" s="221"/>
    </row>
    <row r="1387" spans="2:9" s="218" customFormat="1" ht="11.25" hidden="1" customHeight="1" x14ac:dyDescent="0.2">
      <c r="B1387" s="220"/>
      <c r="C1387" s="216" t="str">
        <f>IF(F1387-G1387&lt;&gt;0,JURNAL!C1385,"")</f>
        <v/>
      </c>
      <c r="D1387" s="217" t="str">
        <f>IF(F1387-G1387&lt;&gt;0,JURNAL!E1385,"")</f>
        <v/>
      </c>
      <c r="E1387" s="15" t="str">
        <f>IF(F1387-G1387&lt;&gt;0,JURNAL!F1385,"")</f>
        <v/>
      </c>
      <c r="F1387" s="16">
        <f>IF(JURNAL!G1385=$D$8,JURNAL!I1385,0)</f>
        <v>0</v>
      </c>
      <c r="G1387" s="16">
        <f>IF(JURNAL!J1385=$D$8,JURNAL!L1385,0)</f>
        <v>0</v>
      </c>
      <c r="H1387" s="16">
        <f t="shared" si="23"/>
        <v>0</v>
      </c>
      <c r="I1387" s="221"/>
    </row>
    <row r="1388" spans="2:9" s="218" customFormat="1" ht="11.25" hidden="1" customHeight="1" x14ac:dyDescent="0.2">
      <c r="B1388" s="220"/>
      <c r="C1388" s="216" t="str">
        <f>IF(F1388-G1388&lt;&gt;0,JURNAL!C1386,"")</f>
        <v/>
      </c>
      <c r="D1388" s="217" t="str">
        <f>IF(F1388-G1388&lt;&gt;0,JURNAL!E1386,"")</f>
        <v/>
      </c>
      <c r="E1388" s="15" t="str">
        <f>IF(F1388-G1388&lt;&gt;0,JURNAL!F1386,"")</f>
        <v/>
      </c>
      <c r="F1388" s="16">
        <f>IF(JURNAL!G1386=$D$8,JURNAL!I1386,0)</f>
        <v>0</v>
      </c>
      <c r="G1388" s="16">
        <f>IF(JURNAL!J1386=$D$8,JURNAL!L1386,0)</f>
        <v>0</v>
      </c>
      <c r="H1388" s="16">
        <f t="shared" si="23"/>
        <v>0</v>
      </c>
      <c r="I1388" s="221"/>
    </row>
    <row r="1389" spans="2:9" s="218" customFormat="1" ht="11.25" hidden="1" customHeight="1" x14ac:dyDescent="0.2">
      <c r="B1389" s="220"/>
      <c r="C1389" s="216" t="str">
        <f>IF(F1389-G1389&lt;&gt;0,JURNAL!C1387,"")</f>
        <v/>
      </c>
      <c r="D1389" s="217" t="str">
        <f>IF(F1389-G1389&lt;&gt;0,JURNAL!E1387,"")</f>
        <v/>
      </c>
      <c r="E1389" s="15" t="str">
        <f>IF(F1389-G1389&lt;&gt;0,JURNAL!F1387,"")</f>
        <v/>
      </c>
      <c r="F1389" s="16">
        <f>IF(JURNAL!G1387=$D$8,JURNAL!I1387,0)</f>
        <v>0</v>
      </c>
      <c r="G1389" s="16">
        <f>IF(JURNAL!J1387=$D$8,JURNAL!L1387,0)</f>
        <v>0</v>
      </c>
      <c r="H1389" s="16">
        <f t="shared" si="23"/>
        <v>0</v>
      </c>
      <c r="I1389" s="221"/>
    </row>
    <row r="1390" spans="2:9" s="218" customFormat="1" ht="11.25" hidden="1" customHeight="1" x14ac:dyDescent="0.2">
      <c r="B1390" s="220"/>
      <c r="C1390" s="216" t="str">
        <f>IF(F1390-G1390&lt;&gt;0,JURNAL!C1388,"")</f>
        <v/>
      </c>
      <c r="D1390" s="217" t="str">
        <f>IF(F1390-G1390&lt;&gt;0,JURNAL!E1388,"")</f>
        <v/>
      </c>
      <c r="E1390" s="15" t="str">
        <f>IF(F1390-G1390&lt;&gt;0,JURNAL!F1388,"")</f>
        <v/>
      </c>
      <c r="F1390" s="16">
        <f>IF(JURNAL!G1388=$D$8,JURNAL!I1388,0)</f>
        <v>0</v>
      </c>
      <c r="G1390" s="16">
        <f>IF(JURNAL!J1388=$D$8,JURNAL!L1388,0)</f>
        <v>0</v>
      </c>
      <c r="H1390" s="16">
        <f t="shared" si="23"/>
        <v>0</v>
      </c>
      <c r="I1390" s="221"/>
    </row>
    <row r="1391" spans="2:9" s="218" customFormat="1" ht="11.25" hidden="1" customHeight="1" x14ac:dyDescent="0.2">
      <c r="B1391" s="220"/>
      <c r="C1391" s="216" t="str">
        <f>IF(F1391-G1391&lt;&gt;0,JURNAL!C1389,"")</f>
        <v/>
      </c>
      <c r="D1391" s="217" t="str">
        <f>IF(F1391-G1391&lt;&gt;0,JURNAL!E1389,"")</f>
        <v/>
      </c>
      <c r="E1391" s="15" t="str">
        <f>IF(F1391-G1391&lt;&gt;0,JURNAL!F1389,"")</f>
        <v/>
      </c>
      <c r="F1391" s="16">
        <f>IF(JURNAL!G1389=$D$8,JURNAL!I1389,0)</f>
        <v>0</v>
      </c>
      <c r="G1391" s="16">
        <f>IF(JURNAL!J1389=$D$8,JURNAL!L1389,0)</f>
        <v>0</v>
      </c>
      <c r="H1391" s="16">
        <f t="shared" si="23"/>
        <v>0</v>
      </c>
      <c r="I1391" s="221"/>
    </row>
    <row r="1392" spans="2:9" s="218" customFormat="1" ht="11.25" hidden="1" customHeight="1" x14ac:dyDescent="0.2">
      <c r="B1392" s="220"/>
      <c r="C1392" s="216" t="str">
        <f>IF(F1392-G1392&lt;&gt;0,JURNAL!C1390,"")</f>
        <v/>
      </c>
      <c r="D1392" s="217" t="str">
        <f>IF(F1392-G1392&lt;&gt;0,JURNAL!E1390,"")</f>
        <v/>
      </c>
      <c r="E1392" s="15" t="str">
        <f>IF(F1392-G1392&lt;&gt;0,JURNAL!F1390,"")</f>
        <v/>
      </c>
      <c r="F1392" s="16">
        <f>IF(JURNAL!G1390=$D$8,JURNAL!I1390,0)</f>
        <v>0</v>
      </c>
      <c r="G1392" s="16">
        <f>IF(JURNAL!J1390=$D$8,JURNAL!L1390,0)</f>
        <v>0</v>
      </c>
      <c r="H1392" s="16">
        <f t="shared" si="23"/>
        <v>0</v>
      </c>
      <c r="I1392" s="221"/>
    </row>
    <row r="1393" spans="2:9" s="218" customFormat="1" ht="11.25" hidden="1" customHeight="1" x14ac:dyDescent="0.2">
      <c r="B1393" s="220"/>
      <c r="C1393" s="216" t="str">
        <f>IF(F1393-G1393&lt;&gt;0,JURNAL!C1391,"")</f>
        <v/>
      </c>
      <c r="D1393" s="217" t="str">
        <f>IF(F1393-G1393&lt;&gt;0,JURNAL!E1391,"")</f>
        <v/>
      </c>
      <c r="E1393" s="15" t="str">
        <f>IF(F1393-G1393&lt;&gt;0,JURNAL!F1391,"")</f>
        <v/>
      </c>
      <c r="F1393" s="16">
        <f>IF(JURNAL!G1391=$D$8,JURNAL!I1391,0)</f>
        <v>0</v>
      </c>
      <c r="G1393" s="16">
        <f>IF(JURNAL!J1391=$D$8,JURNAL!L1391,0)</f>
        <v>0</v>
      </c>
      <c r="H1393" s="16">
        <f t="shared" si="23"/>
        <v>0</v>
      </c>
      <c r="I1393" s="221"/>
    </row>
    <row r="1394" spans="2:9" s="218" customFormat="1" ht="11.25" hidden="1" customHeight="1" x14ac:dyDescent="0.2">
      <c r="B1394" s="220"/>
      <c r="C1394" s="216" t="str">
        <f>IF(F1394-G1394&lt;&gt;0,JURNAL!C1392,"")</f>
        <v/>
      </c>
      <c r="D1394" s="217" t="str">
        <f>IF(F1394-G1394&lt;&gt;0,JURNAL!E1392,"")</f>
        <v/>
      </c>
      <c r="E1394" s="15" t="str">
        <f>IF(F1394-G1394&lt;&gt;0,JURNAL!F1392,"")</f>
        <v/>
      </c>
      <c r="F1394" s="16">
        <f>IF(JURNAL!G1392=$D$8,JURNAL!I1392,0)</f>
        <v>0</v>
      </c>
      <c r="G1394" s="16">
        <f>IF(JURNAL!J1392=$D$8,JURNAL!L1392,0)</f>
        <v>0</v>
      </c>
      <c r="H1394" s="16">
        <f t="shared" si="23"/>
        <v>0</v>
      </c>
      <c r="I1394" s="221"/>
    </row>
    <row r="1395" spans="2:9" s="218" customFormat="1" ht="11.25" hidden="1" customHeight="1" x14ac:dyDescent="0.2">
      <c r="B1395" s="220"/>
      <c r="C1395" s="216" t="str">
        <f>IF(F1395-G1395&lt;&gt;0,JURNAL!C1393,"")</f>
        <v/>
      </c>
      <c r="D1395" s="217" t="str">
        <f>IF(F1395-G1395&lt;&gt;0,JURNAL!E1393,"")</f>
        <v/>
      </c>
      <c r="E1395" s="15" t="str">
        <f>IF(F1395-G1395&lt;&gt;0,JURNAL!F1393,"")</f>
        <v/>
      </c>
      <c r="F1395" s="16">
        <f>IF(JURNAL!G1393=$D$8,JURNAL!I1393,0)</f>
        <v>0</v>
      </c>
      <c r="G1395" s="16">
        <f>IF(JURNAL!J1393=$D$8,JURNAL!L1393,0)</f>
        <v>0</v>
      </c>
      <c r="H1395" s="16">
        <f t="shared" si="23"/>
        <v>0</v>
      </c>
      <c r="I1395" s="221"/>
    </row>
    <row r="1396" spans="2:9" s="218" customFormat="1" ht="11.25" hidden="1" customHeight="1" x14ac:dyDescent="0.2">
      <c r="B1396" s="220"/>
      <c r="C1396" s="216" t="str">
        <f>IF(F1396-G1396&lt;&gt;0,JURNAL!C1394,"")</f>
        <v/>
      </c>
      <c r="D1396" s="217" t="str">
        <f>IF(F1396-G1396&lt;&gt;0,JURNAL!E1394,"")</f>
        <v/>
      </c>
      <c r="E1396" s="15" t="str">
        <f>IF(F1396-G1396&lt;&gt;0,JURNAL!F1394,"")</f>
        <v/>
      </c>
      <c r="F1396" s="16">
        <f>IF(JURNAL!G1394=$D$8,JURNAL!I1394,0)</f>
        <v>0</v>
      </c>
      <c r="G1396" s="16">
        <f>IF(JURNAL!J1394=$D$8,JURNAL!L1394,0)</f>
        <v>0</v>
      </c>
      <c r="H1396" s="16">
        <f t="shared" si="23"/>
        <v>0</v>
      </c>
      <c r="I1396" s="221"/>
    </row>
    <row r="1397" spans="2:9" s="218" customFormat="1" ht="11.25" hidden="1" customHeight="1" x14ac:dyDescent="0.2">
      <c r="B1397" s="220"/>
      <c r="C1397" s="216" t="str">
        <f>IF(F1397-G1397&lt;&gt;0,JURNAL!C1395,"")</f>
        <v/>
      </c>
      <c r="D1397" s="217" t="str">
        <f>IF(F1397-G1397&lt;&gt;0,JURNAL!E1395,"")</f>
        <v/>
      </c>
      <c r="E1397" s="15" t="str">
        <f>IF(F1397-G1397&lt;&gt;0,JURNAL!F1395,"")</f>
        <v/>
      </c>
      <c r="F1397" s="16">
        <f>IF(JURNAL!G1395=$D$8,JURNAL!I1395,0)</f>
        <v>0</v>
      </c>
      <c r="G1397" s="16">
        <f>IF(JURNAL!J1395=$D$8,JURNAL!L1395,0)</f>
        <v>0</v>
      </c>
      <c r="H1397" s="16">
        <f t="shared" si="23"/>
        <v>0</v>
      </c>
      <c r="I1397" s="221"/>
    </row>
    <row r="1398" spans="2:9" s="218" customFormat="1" ht="11.25" hidden="1" customHeight="1" x14ac:dyDescent="0.2">
      <c r="B1398" s="220"/>
      <c r="C1398" s="216" t="str">
        <f>IF(F1398-G1398&lt;&gt;0,JURNAL!C1396,"")</f>
        <v/>
      </c>
      <c r="D1398" s="217" t="str">
        <f>IF(F1398-G1398&lt;&gt;0,JURNAL!E1396,"")</f>
        <v/>
      </c>
      <c r="E1398" s="15" t="str">
        <f>IF(F1398-G1398&lt;&gt;0,JURNAL!F1396,"")</f>
        <v/>
      </c>
      <c r="F1398" s="16">
        <f>IF(JURNAL!G1396=$D$8,JURNAL!I1396,0)</f>
        <v>0</v>
      </c>
      <c r="G1398" s="16">
        <f>IF(JURNAL!J1396=$D$8,JURNAL!L1396,0)</f>
        <v>0</v>
      </c>
      <c r="H1398" s="16">
        <f t="shared" si="23"/>
        <v>0</v>
      </c>
      <c r="I1398" s="221"/>
    </row>
    <row r="1399" spans="2:9" s="218" customFormat="1" ht="11.25" hidden="1" customHeight="1" x14ac:dyDescent="0.2">
      <c r="B1399" s="220"/>
      <c r="C1399" s="216" t="str">
        <f>IF(F1399-G1399&lt;&gt;0,JURNAL!C1397,"")</f>
        <v/>
      </c>
      <c r="D1399" s="217" t="str">
        <f>IF(F1399-G1399&lt;&gt;0,JURNAL!E1397,"")</f>
        <v/>
      </c>
      <c r="E1399" s="15" t="str">
        <f>IF(F1399-G1399&lt;&gt;0,JURNAL!F1397,"")</f>
        <v/>
      </c>
      <c r="F1399" s="16">
        <f>IF(JURNAL!G1397=$D$8,JURNAL!I1397,0)</f>
        <v>0</v>
      </c>
      <c r="G1399" s="16">
        <f>IF(JURNAL!J1397=$D$8,JURNAL!L1397,0)</f>
        <v>0</v>
      </c>
      <c r="H1399" s="16">
        <f t="shared" si="23"/>
        <v>0</v>
      </c>
      <c r="I1399" s="221"/>
    </row>
    <row r="1400" spans="2:9" s="218" customFormat="1" ht="11.25" hidden="1" customHeight="1" x14ac:dyDescent="0.2">
      <c r="B1400" s="220"/>
      <c r="C1400" s="216" t="str">
        <f>IF(F1400-G1400&lt;&gt;0,JURNAL!C1398,"")</f>
        <v/>
      </c>
      <c r="D1400" s="217" t="str">
        <f>IF(F1400-G1400&lt;&gt;0,JURNAL!E1398,"")</f>
        <v/>
      </c>
      <c r="E1400" s="15" t="str">
        <f>IF(F1400-G1400&lt;&gt;0,JURNAL!F1398,"")</f>
        <v/>
      </c>
      <c r="F1400" s="16">
        <f>IF(JURNAL!G1398=$D$8,JURNAL!I1398,0)</f>
        <v>0</v>
      </c>
      <c r="G1400" s="16">
        <f>IF(JURNAL!J1398=$D$8,JURNAL!L1398,0)</f>
        <v>0</v>
      </c>
      <c r="H1400" s="16">
        <f t="shared" si="23"/>
        <v>0</v>
      </c>
      <c r="I1400" s="221"/>
    </row>
    <row r="1401" spans="2:9" s="218" customFormat="1" ht="11.25" hidden="1" customHeight="1" x14ac:dyDescent="0.2">
      <c r="B1401" s="220"/>
      <c r="C1401" s="216" t="str">
        <f>IF(F1401-G1401&lt;&gt;0,JURNAL!C1399,"")</f>
        <v/>
      </c>
      <c r="D1401" s="217" t="str">
        <f>IF(F1401-G1401&lt;&gt;0,JURNAL!E1399,"")</f>
        <v/>
      </c>
      <c r="E1401" s="15" t="str">
        <f>IF(F1401-G1401&lt;&gt;0,JURNAL!F1399,"")</f>
        <v/>
      </c>
      <c r="F1401" s="16">
        <f>IF(JURNAL!G1399=$D$8,JURNAL!I1399,0)</f>
        <v>0</v>
      </c>
      <c r="G1401" s="16">
        <f>IF(JURNAL!J1399=$D$8,JURNAL!L1399,0)</f>
        <v>0</v>
      </c>
      <c r="H1401" s="16">
        <f t="shared" si="23"/>
        <v>0</v>
      </c>
      <c r="I1401" s="221"/>
    </row>
    <row r="1402" spans="2:9" s="218" customFormat="1" ht="11.25" hidden="1" customHeight="1" x14ac:dyDescent="0.2">
      <c r="B1402" s="220"/>
      <c r="C1402" s="216" t="str">
        <f>IF(F1402-G1402&lt;&gt;0,JURNAL!C1400,"")</f>
        <v/>
      </c>
      <c r="D1402" s="217" t="str">
        <f>IF(F1402-G1402&lt;&gt;0,JURNAL!E1400,"")</f>
        <v/>
      </c>
      <c r="E1402" s="15" t="str">
        <f>IF(F1402-G1402&lt;&gt;0,JURNAL!F1400,"")</f>
        <v/>
      </c>
      <c r="F1402" s="16">
        <f>IF(JURNAL!G1400=$D$8,JURNAL!I1400,0)</f>
        <v>0</v>
      </c>
      <c r="G1402" s="16">
        <f>IF(JURNAL!J1400=$D$8,JURNAL!L1400,0)</f>
        <v>0</v>
      </c>
      <c r="H1402" s="16">
        <f t="shared" si="23"/>
        <v>0</v>
      </c>
      <c r="I1402" s="221"/>
    </row>
    <row r="1403" spans="2:9" s="218" customFormat="1" ht="11.25" hidden="1" customHeight="1" x14ac:dyDescent="0.2">
      <c r="B1403" s="220"/>
      <c r="C1403" s="216" t="str">
        <f>IF(F1403-G1403&lt;&gt;0,JURNAL!C1401,"")</f>
        <v/>
      </c>
      <c r="D1403" s="217" t="str">
        <f>IF(F1403-G1403&lt;&gt;0,JURNAL!E1401,"")</f>
        <v/>
      </c>
      <c r="E1403" s="15" t="str">
        <f>IF(F1403-G1403&lt;&gt;0,JURNAL!F1401,"")</f>
        <v/>
      </c>
      <c r="F1403" s="16">
        <f>IF(JURNAL!G1401=$D$8,JURNAL!I1401,0)</f>
        <v>0</v>
      </c>
      <c r="G1403" s="16">
        <f>IF(JURNAL!J1401=$D$8,JURNAL!L1401,0)</f>
        <v>0</v>
      </c>
      <c r="H1403" s="16">
        <f t="shared" si="23"/>
        <v>0</v>
      </c>
      <c r="I1403" s="221"/>
    </row>
    <row r="1404" spans="2:9" s="218" customFormat="1" ht="11.25" hidden="1" customHeight="1" x14ac:dyDescent="0.2">
      <c r="B1404" s="220"/>
      <c r="C1404" s="216" t="str">
        <f>IF(F1404-G1404&lt;&gt;0,JURNAL!C1402,"")</f>
        <v/>
      </c>
      <c r="D1404" s="217" t="str">
        <f>IF(F1404-G1404&lt;&gt;0,JURNAL!E1402,"")</f>
        <v/>
      </c>
      <c r="E1404" s="15" t="str">
        <f>IF(F1404-G1404&lt;&gt;0,JURNAL!F1402,"")</f>
        <v/>
      </c>
      <c r="F1404" s="16">
        <f>IF(JURNAL!G1402=$D$8,JURNAL!I1402,0)</f>
        <v>0</v>
      </c>
      <c r="G1404" s="16">
        <f>IF(JURNAL!J1402=$D$8,JURNAL!L1402,0)</f>
        <v>0</v>
      </c>
      <c r="H1404" s="16">
        <f t="shared" si="23"/>
        <v>0</v>
      </c>
      <c r="I1404" s="221"/>
    </row>
    <row r="1405" spans="2:9" s="218" customFormat="1" ht="11.25" hidden="1" customHeight="1" x14ac:dyDescent="0.2">
      <c r="B1405" s="220"/>
      <c r="C1405" s="216" t="str">
        <f>IF(F1405-G1405&lt;&gt;0,JURNAL!C1403,"")</f>
        <v/>
      </c>
      <c r="D1405" s="217" t="str">
        <f>IF(F1405-G1405&lt;&gt;0,JURNAL!E1403,"")</f>
        <v/>
      </c>
      <c r="E1405" s="15" t="str">
        <f>IF(F1405-G1405&lt;&gt;0,JURNAL!F1403,"")</f>
        <v/>
      </c>
      <c r="F1405" s="16">
        <f>IF(JURNAL!G1403=$D$8,JURNAL!I1403,0)</f>
        <v>0</v>
      </c>
      <c r="G1405" s="16">
        <f>IF(JURNAL!J1403=$D$8,JURNAL!L1403,0)</f>
        <v>0</v>
      </c>
      <c r="H1405" s="16">
        <f t="shared" si="23"/>
        <v>0</v>
      </c>
      <c r="I1405" s="221"/>
    </row>
    <row r="1406" spans="2:9" s="218" customFormat="1" ht="11.25" hidden="1" customHeight="1" x14ac:dyDescent="0.2">
      <c r="B1406" s="220"/>
      <c r="C1406" s="216" t="str">
        <f>IF(F1406-G1406&lt;&gt;0,JURNAL!C1404,"")</f>
        <v/>
      </c>
      <c r="D1406" s="217" t="str">
        <f>IF(F1406-G1406&lt;&gt;0,JURNAL!E1404,"")</f>
        <v/>
      </c>
      <c r="E1406" s="15" t="str">
        <f>IF(F1406-G1406&lt;&gt;0,JURNAL!F1404,"")</f>
        <v/>
      </c>
      <c r="F1406" s="16">
        <f>IF(JURNAL!G1404=$D$8,JURNAL!I1404,0)</f>
        <v>0</v>
      </c>
      <c r="G1406" s="16">
        <f>IF(JURNAL!J1404=$D$8,JURNAL!L1404,0)</f>
        <v>0</v>
      </c>
      <c r="H1406" s="16">
        <f t="shared" si="23"/>
        <v>0</v>
      </c>
      <c r="I1406" s="221"/>
    </row>
    <row r="1407" spans="2:9" s="218" customFormat="1" ht="11.25" hidden="1" customHeight="1" x14ac:dyDescent="0.2">
      <c r="B1407" s="220"/>
      <c r="C1407" s="216" t="str">
        <f>IF(F1407-G1407&lt;&gt;0,JURNAL!C1405,"")</f>
        <v/>
      </c>
      <c r="D1407" s="217" t="str">
        <f>IF(F1407-G1407&lt;&gt;0,JURNAL!E1405,"")</f>
        <v/>
      </c>
      <c r="E1407" s="15" t="str">
        <f>IF(F1407-G1407&lt;&gt;0,JURNAL!F1405,"")</f>
        <v/>
      </c>
      <c r="F1407" s="16">
        <f>IF(JURNAL!G1405=$D$8,JURNAL!I1405,0)</f>
        <v>0</v>
      </c>
      <c r="G1407" s="16">
        <f>IF(JURNAL!J1405=$D$8,JURNAL!L1405,0)</f>
        <v>0</v>
      </c>
      <c r="H1407" s="16">
        <f t="shared" si="23"/>
        <v>0</v>
      </c>
      <c r="I1407" s="221"/>
    </row>
    <row r="1408" spans="2:9" s="218" customFormat="1" ht="11.25" hidden="1" customHeight="1" x14ac:dyDescent="0.2">
      <c r="B1408" s="220"/>
      <c r="C1408" s="216" t="str">
        <f>IF(F1408-G1408&lt;&gt;0,JURNAL!C1406,"")</f>
        <v/>
      </c>
      <c r="D1408" s="217" t="str">
        <f>IF(F1408-G1408&lt;&gt;0,JURNAL!E1406,"")</f>
        <v/>
      </c>
      <c r="E1408" s="15" t="str">
        <f>IF(F1408-G1408&lt;&gt;0,JURNAL!F1406,"")</f>
        <v/>
      </c>
      <c r="F1408" s="16">
        <f>IF(JURNAL!G1406=$D$8,JURNAL!I1406,0)</f>
        <v>0</v>
      </c>
      <c r="G1408" s="16">
        <f>IF(JURNAL!J1406=$D$8,JURNAL!L1406,0)</f>
        <v>0</v>
      </c>
      <c r="H1408" s="16">
        <f t="shared" si="23"/>
        <v>0</v>
      </c>
      <c r="I1408" s="221"/>
    </row>
    <row r="1409" spans="2:9" s="218" customFormat="1" ht="11.25" hidden="1" customHeight="1" x14ac:dyDescent="0.2">
      <c r="B1409" s="220"/>
      <c r="C1409" s="216" t="str">
        <f>IF(F1409-G1409&lt;&gt;0,JURNAL!C1407,"")</f>
        <v/>
      </c>
      <c r="D1409" s="217" t="str">
        <f>IF(F1409-G1409&lt;&gt;0,JURNAL!E1407,"")</f>
        <v/>
      </c>
      <c r="E1409" s="15" t="str">
        <f>IF(F1409-G1409&lt;&gt;0,JURNAL!F1407,"")</f>
        <v/>
      </c>
      <c r="F1409" s="16">
        <f>IF(JURNAL!G1407=$D$8,JURNAL!I1407,0)</f>
        <v>0</v>
      </c>
      <c r="G1409" s="16">
        <f>IF(JURNAL!J1407=$D$8,JURNAL!L1407,0)</f>
        <v>0</v>
      </c>
      <c r="H1409" s="16">
        <f t="shared" si="23"/>
        <v>0</v>
      </c>
      <c r="I1409" s="221"/>
    </row>
    <row r="1410" spans="2:9" s="218" customFormat="1" ht="11.25" hidden="1" customHeight="1" x14ac:dyDescent="0.2">
      <c r="B1410" s="220"/>
      <c r="C1410" s="216" t="str">
        <f>IF(F1410-G1410&lt;&gt;0,JURNAL!C1408,"")</f>
        <v/>
      </c>
      <c r="D1410" s="217" t="str">
        <f>IF(F1410-G1410&lt;&gt;0,JURNAL!E1408,"")</f>
        <v/>
      </c>
      <c r="E1410" s="15" t="str">
        <f>IF(F1410-G1410&lt;&gt;0,JURNAL!F1408,"")</f>
        <v/>
      </c>
      <c r="F1410" s="16">
        <f>IF(JURNAL!G1408=$D$8,JURNAL!I1408,0)</f>
        <v>0</v>
      </c>
      <c r="G1410" s="16">
        <f>IF(JURNAL!J1408=$D$8,JURNAL!L1408,0)</f>
        <v>0</v>
      </c>
      <c r="H1410" s="16">
        <f t="shared" si="23"/>
        <v>0</v>
      </c>
      <c r="I1410" s="221"/>
    </row>
    <row r="1411" spans="2:9" s="218" customFormat="1" ht="11.25" hidden="1" customHeight="1" x14ac:dyDescent="0.2">
      <c r="B1411" s="220"/>
      <c r="C1411" s="216" t="str">
        <f>IF(F1411-G1411&lt;&gt;0,JURNAL!C1409,"")</f>
        <v/>
      </c>
      <c r="D1411" s="217" t="str">
        <f>IF(F1411-G1411&lt;&gt;0,JURNAL!E1409,"")</f>
        <v/>
      </c>
      <c r="E1411" s="15" t="str">
        <f>IF(F1411-G1411&lt;&gt;0,JURNAL!F1409,"")</f>
        <v/>
      </c>
      <c r="F1411" s="16">
        <f>IF(JURNAL!G1409=$D$8,JURNAL!I1409,0)</f>
        <v>0</v>
      </c>
      <c r="G1411" s="16">
        <f>IF(JURNAL!J1409=$D$8,JURNAL!L1409,0)</f>
        <v>0</v>
      </c>
      <c r="H1411" s="16">
        <f t="shared" si="23"/>
        <v>0</v>
      </c>
      <c r="I1411" s="221"/>
    </row>
    <row r="1412" spans="2:9" s="218" customFormat="1" ht="11.25" hidden="1" customHeight="1" x14ac:dyDescent="0.2">
      <c r="B1412" s="220"/>
      <c r="C1412" s="216" t="str">
        <f>IF(F1412-G1412&lt;&gt;0,JURNAL!C1410,"")</f>
        <v/>
      </c>
      <c r="D1412" s="217" t="str">
        <f>IF(F1412-G1412&lt;&gt;0,JURNAL!E1410,"")</f>
        <v/>
      </c>
      <c r="E1412" s="15" t="str">
        <f>IF(F1412-G1412&lt;&gt;0,JURNAL!F1410,"")</f>
        <v/>
      </c>
      <c r="F1412" s="16">
        <f>IF(JURNAL!G1410=$D$8,JURNAL!I1410,0)</f>
        <v>0</v>
      </c>
      <c r="G1412" s="16">
        <f>IF(JURNAL!J1410=$D$8,JURNAL!L1410,0)</f>
        <v>0</v>
      </c>
      <c r="H1412" s="16">
        <f t="shared" si="23"/>
        <v>0</v>
      </c>
      <c r="I1412" s="221"/>
    </row>
    <row r="1413" spans="2:9" s="218" customFormat="1" ht="11.25" hidden="1" customHeight="1" x14ac:dyDescent="0.2">
      <c r="B1413" s="220"/>
      <c r="C1413" s="216" t="str">
        <f>IF(F1413-G1413&lt;&gt;0,JURNAL!C1411,"")</f>
        <v/>
      </c>
      <c r="D1413" s="217" t="str">
        <f>IF(F1413-G1413&lt;&gt;0,JURNAL!E1411,"")</f>
        <v/>
      </c>
      <c r="E1413" s="15" t="str">
        <f>IF(F1413-G1413&lt;&gt;0,JURNAL!F1411,"")</f>
        <v/>
      </c>
      <c r="F1413" s="16">
        <f>IF(JURNAL!G1411=$D$8,JURNAL!I1411,0)</f>
        <v>0</v>
      </c>
      <c r="G1413" s="16">
        <f>IF(JURNAL!J1411=$D$8,JURNAL!L1411,0)</f>
        <v>0</v>
      </c>
      <c r="H1413" s="16">
        <f t="shared" si="23"/>
        <v>0</v>
      </c>
      <c r="I1413" s="221"/>
    </row>
    <row r="1414" spans="2:9" s="218" customFormat="1" ht="11.25" hidden="1" customHeight="1" x14ac:dyDescent="0.2">
      <c r="B1414" s="220"/>
      <c r="C1414" s="216" t="str">
        <f>IF(F1414-G1414&lt;&gt;0,JURNAL!C1412,"")</f>
        <v/>
      </c>
      <c r="D1414" s="217" t="str">
        <f>IF(F1414-G1414&lt;&gt;0,JURNAL!E1412,"")</f>
        <v/>
      </c>
      <c r="E1414" s="15" t="str">
        <f>IF(F1414-G1414&lt;&gt;0,JURNAL!F1412,"")</f>
        <v/>
      </c>
      <c r="F1414" s="16">
        <f>IF(JURNAL!G1412=$D$8,JURNAL!I1412,0)</f>
        <v>0</v>
      </c>
      <c r="G1414" s="16">
        <f>IF(JURNAL!J1412=$D$8,JURNAL!L1412,0)</f>
        <v>0</v>
      </c>
      <c r="H1414" s="16">
        <f t="shared" si="23"/>
        <v>0</v>
      </c>
      <c r="I1414" s="221"/>
    </row>
    <row r="1415" spans="2:9" s="218" customFormat="1" ht="11.25" hidden="1" customHeight="1" x14ac:dyDescent="0.2">
      <c r="B1415" s="220"/>
      <c r="C1415" s="216" t="str">
        <f>IF(F1415-G1415&lt;&gt;0,JURNAL!C1413,"")</f>
        <v/>
      </c>
      <c r="D1415" s="217" t="str">
        <f>IF(F1415-G1415&lt;&gt;0,JURNAL!E1413,"")</f>
        <v/>
      </c>
      <c r="E1415" s="15" t="str">
        <f>IF(F1415-G1415&lt;&gt;0,JURNAL!F1413,"")</f>
        <v/>
      </c>
      <c r="F1415" s="16">
        <f>IF(JURNAL!G1413=$D$8,JURNAL!I1413,0)</f>
        <v>0</v>
      </c>
      <c r="G1415" s="16">
        <f>IF(JURNAL!J1413=$D$8,JURNAL!L1413,0)</f>
        <v>0</v>
      </c>
      <c r="H1415" s="16">
        <f t="shared" si="23"/>
        <v>0</v>
      </c>
      <c r="I1415" s="221"/>
    </row>
    <row r="1416" spans="2:9" s="218" customFormat="1" ht="11.25" hidden="1" customHeight="1" x14ac:dyDescent="0.2">
      <c r="B1416" s="220"/>
      <c r="C1416" s="216" t="str">
        <f>IF(F1416-G1416&lt;&gt;0,JURNAL!C1414,"")</f>
        <v/>
      </c>
      <c r="D1416" s="217" t="str">
        <f>IF(F1416-G1416&lt;&gt;0,JURNAL!E1414,"")</f>
        <v/>
      </c>
      <c r="E1416" s="15" t="str">
        <f>IF(F1416-G1416&lt;&gt;0,JURNAL!F1414,"")</f>
        <v/>
      </c>
      <c r="F1416" s="16">
        <f>IF(JURNAL!G1414=$D$8,JURNAL!I1414,0)</f>
        <v>0</v>
      </c>
      <c r="G1416" s="16">
        <f>IF(JURNAL!J1414=$D$8,JURNAL!L1414,0)</f>
        <v>0</v>
      </c>
      <c r="H1416" s="16">
        <f t="shared" si="23"/>
        <v>0</v>
      </c>
      <c r="I1416" s="221"/>
    </row>
    <row r="1417" spans="2:9" s="218" customFormat="1" ht="11.25" hidden="1" customHeight="1" x14ac:dyDescent="0.2">
      <c r="B1417" s="220"/>
      <c r="C1417" s="216" t="str">
        <f>IF(F1417-G1417&lt;&gt;0,JURNAL!C1415,"")</f>
        <v/>
      </c>
      <c r="D1417" s="217" t="str">
        <f>IF(F1417-G1417&lt;&gt;0,JURNAL!E1415,"")</f>
        <v/>
      </c>
      <c r="E1417" s="15" t="str">
        <f>IF(F1417-G1417&lt;&gt;0,JURNAL!F1415,"")</f>
        <v/>
      </c>
      <c r="F1417" s="16">
        <f>IF(JURNAL!G1415=$D$8,JURNAL!I1415,0)</f>
        <v>0</v>
      </c>
      <c r="G1417" s="16">
        <f>IF(JURNAL!J1415=$D$8,JURNAL!L1415,0)</f>
        <v>0</v>
      </c>
      <c r="H1417" s="16">
        <f t="shared" si="23"/>
        <v>0</v>
      </c>
      <c r="I1417" s="221"/>
    </row>
    <row r="1418" spans="2:9" s="218" customFormat="1" ht="11.25" hidden="1" customHeight="1" x14ac:dyDescent="0.2">
      <c r="B1418" s="220"/>
      <c r="C1418" s="216" t="str">
        <f>IF(F1418-G1418&lt;&gt;0,JURNAL!C1416,"")</f>
        <v/>
      </c>
      <c r="D1418" s="217" t="str">
        <f>IF(F1418-G1418&lt;&gt;0,JURNAL!E1416,"")</f>
        <v/>
      </c>
      <c r="E1418" s="15" t="str">
        <f>IF(F1418-G1418&lt;&gt;0,JURNAL!F1416,"")</f>
        <v/>
      </c>
      <c r="F1418" s="16">
        <f>IF(JURNAL!G1416=$D$8,JURNAL!I1416,0)</f>
        <v>0</v>
      </c>
      <c r="G1418" s="16">
        <f>IF(JURNAL!J1416=$D$8,JURNAL!L1416,0)</f>
        <v>0</v>
      </c>
      <c r="H1418" s="16">
        <f t="shared" si="23"/>
        <v>0</v>
      </c>
      <c r="I1418" s="221"/>
    </row>
    <row r="1419" spans="2:9" s="218" customFormat="1" ht="11.25" hidden="1" customHeight="1" x14ac:dyDescent="0.2">
      <c r="B1419" s="220"/>
      <c r="C1419" s="216" t="str">
        <f>IF(F1419-G1419&lt;&gt;0,JURNAL!C1417,"")</f>
        <v/>
      </c>
      <c r="D1419" s="217" t="str">
        <f>IF(F1419-G1419&lt;&gt;0,JURNAL!E1417,"")</f>
        <v/>
      </c>
      <c r="E1419" s="15" t="str">
        <f>IF(F1419-G1419&lt;&gt;0,JURNAL!F1417,"")</f>
        <v/>
      </c>
      <c r="F1419" s="16">
        <f>IF(JURNAL!G1417=$D$8,JURNAL!I1417,0)</f>
        <v>0</v>
      </c>
      <c r="G1419" s="16">
        <f>IF(JURNAL!J1417=$D$8,JURNAL!L1417,0)</f>
        <v>0</v>
      </c>
      <c r="H1419" s="16">
        <f t="shared" si="23"/>
        <v>0</v>
      </c>
      <c r="I1419" s="221"/>
    </row>
    <row r="1420" spans="2:9" s="218" customFormat="1" ht="11.25" hidden="1" customHeight="1" x14ac:dyDescent="0.2">
      <c r="B1420" s="220"/>
      <c r="C1420" s="216" t="str">
        <f>IF(F1420-G1420&lt;&gt;0,JURNAL!C1418,"")</f>
        <v/>
      </c>
      <c r="D1420" s="217" t="str">
        <f>IF(F1420-G1420&lt;&gt;0,JURNAL!E1418,"")</f>
        <v/>
      </c>
      <c r="E1420" s="15" t="str">
        <f>IF(F1420-G1420&lt;&gt;0,JURNAL!F1418,"")</f>
        <v/>
      </c>
      <c r="F1420" s="16">
        <f>IF(JURNAL!G1418=$D$8,JURNAL!I1418,0)</f>
        <v>0</v>
      </c>
      <c r="G1420" s="16">
        <f>IF(JURNAL!J1418=$D$8,JURNAL!L1418,0)</f>
        <v>0</v>
      </c>
      <c r="H1420" s="16">
        <f t="shared" si="23"/>
        <v>0</v>
      </c>
      <c r="I1420" s="221"/>
    </row>
    <row r="1421" spans="2:9" s="218" customFormat="1" ht="11.25" hidden="1" customHeight="1" x14ac:dyDescent="0.2">
      <c r="B1421" s="220"/>
      <c r="C1421" s="216" t="str">
        <f>IF(F1421-G1421&lt;&gt;0,JURNAL!C1419,"")</f>
        <v/>
      </c>
      <c r="D1421" s="217" t="str">
        <f>IF(F1421-G1421&lt;&gt;0,JURNAL!E1419,"")</f>
        <v/>
      </c>
      <c r="E1421" s="15" t="str">
        <f>IF(F1421-G1421&lt;&gt;0,JURNAL!F1419,"")</f>
        <v/>
      </c>
      <c r="F1421" s="16">
        <f>IF(JURNAL!G1419=$D$8,JURNAL!I1419,0)</f>
        <v>0</v>
      </c>
      <c r="G1421" s="16">
        <f>IF(JURNAL!J1419=$D$8,JURNAL!L1419,0)</f>
        <v>0</v>
      </c>
      <c r="H1421" s="16">
        <f t="shared" si="23"/>
        <v>0</v>
      </c>
      <c r="I1421" s="221"/>
    </row>
    <row r="1422" spans="2:9" s="218" customFormat="1" ht="11.25" hidden="1" customHeight="1" x14ac:dyDescent="0.2">
      <c r="B1422" s="220"/>
      <c r="C1422" s="216" t="str">
        <f>IF(F1422-G1422&lt;&gt;0,JURNAL!C1420,"")</f>
        <v/>
      </c>
      <c r="D1422" s="217" t="str">
        <f>IF(F1422-G1422&lt;&gt;0,JURNAL!E1420,"")</f>
        <v/>
      </c>
      <c r="E1422" s="15" t="str">
        <f>IF(F1422-G1422&lt;&gt;0,JURNAL!F1420,"")</f>
        <v/>
      </c>
      <c r="F1422" s="16">
        <f>IF(JURNAL!G1420=$D$8,JURNAL!I1420,0)</f>
        <v>0</v>
      </c>
      <c r="G1422" s="16">
        <f>IF(JURNAL!J1420=$D$8,JURNAL!L1420,0)</f>
        <v>0</v>
      </c>
      <c r="H1422" s="16">
        <f t="shared" si="23"/>
        <v>0</v>
      </c>
      <c r="I1422" s="221"/>
    </row>
    <row r="1423" spans="2:9" s="218" customFormat="1" ht="11.25" hidden="1" customHeight="1" x14ac:dyDescent="0.2">
      <c r="B1423" s="220"/>
      <c r="C1423" s="216" t="str">
        <f>IF(F1423-G1423&lt;&gt;0,JURNAL!C1421,"")</f>
        <v/>
      </c>
      <c r="D1423" s="217" t="str">
        <f>IF(F1423-G1423&lt;&gt;0,JURNAL!E1421,"")</f>
        <v/>
      </c>
      <c r="E1423" s="15" t="str">
        <f>IF(F1423-G1423&lt;&gt;0,JURNAL!F1421,"")</f>
        <v/>
      </c>
      <c r="F1423" s="16">
        <f>IF(JURNAL!G1421=$D$8,JURNAL!I1421,0)</f>
        <v>0</v>
      </c>
      <c r="G1423" s="16">
        <f>IF(JURNAL!J1421=$D$8,JURNAL!L1421,0)</f>
        <v>0</v>
      </c>
      <c r="H1423" s="16">
        <f t="shared" si="23"/>
        <v>0</v>
      </c>
      <c r="I1423" s="221"/>
    </row>
    <row r="1424" spans="2:9" s="218" customFormat="1" ht="11.25" hidden="1" customHeight="1" x14ac:dyDescent="0.2">
      <c r="B1424" s="220"/>
      <c r="C1424" s="216" t="str">
        <f>IF(F1424-G1424&lt;&gt;0,JURNAL!C1422,"")</f>
        <v/>
      </c>
      <c r="D1424" s="217" t="str">
        <f>IF(F1424-G1424&lt;&gt;0,JURNAL!E1422,"")</f>
        <v/>
      </c>
      <c r="E1424" s="15" t="str">
        <f>IF(F1424-G1424&lt;&gt;0,JURNAL!F1422,"")</f>
        <v/>
      </c>
      <c r="F1424" s="16">
        <f>IF(JURNAL!G1422=$D$8,JURNAL!I1422,0)</f>
        <v>0</v>
      </c>
      <c r="G1424" s="16">
        <f>IF(JURNAL!J1422=$D$8,JURNAL!L1422,0)</f>
        <v>0</v>
      </c>
      <c r="H1424" s="16">
        <f t="shared" si="23"/>
        <v>0</v>
      </c>
      <c r="I1424" s="221"/>
    </row>
    <row r="1425" spans="2:9" s="218" customFormat="1" ht="11.25" hidden="1" customHeight="1" x14ac:dyDescent="0.2">
      <c r="B1425" s="220"/>
      <c r="C1425" s="216" t="str">
        <f>IF(F1425-G1425&lt;&gt;0,JURNAL!C1423,"")</f>
        <v/>
      </c>
      <c r="D1425" s="217" t="str">
        <f>IF(F1425-G1425&lt;&gt;0,JURNAL!E1423,"")</f>
        <v/>
      </c>
      <c r="E1425" s="15" t="str">
        <f>IF(F1425-G1425&lt;&gt;0,JURNAL!F1423,"")</f>
        <v/>
      </c>
      <c r="F1425" s="16">
        <f>IF(JURNAL!G1423=$D$8,JURNAL!I1423,0)</f>
        <v>0</v>
      </c>
      <c r="G1425" s="16">
        <f>IF(JURNAL!J1423=$D$8,JURNAL!L1423,0)</f>
        <v>0</v>
      </c>
      <c r="H1425" s="16">
        <f t="shared" si="23"/>
        <v>0</v>
      </c>
      <c r="I1425" s="221"/>
    </row>
    <row r="1426" spans="2:9" s="218" customFormat="1" ht="11.25" hidden="1" customHeight="1" x14ac:dyDescent="0.2">
      <c r="B1426" s="220"/>
      <c r="C1426" s="216" t="str">
        <f>IF(F1426-G1426&lt;&gt;0,JURNAL!C1424,"")</f>
        <v/>
      </c>
      <c r="D1426" s="217" t="str">
        <f>IF(F1426-G1426&lt;&gt;0,JURNAL!E1424,"")</f>
        <v/>
      </c>
      <c r="E1426" s="15" t="str">
        <f>IF(F1426-G1426&lt;&gt;0,JURNAL!F1424,"")</f>
        <v/>
      </c>
      <c r="F1426" s="16">
        <f>IF(JURNAL!G1424=$D$8,JURNAL!I1424,0)</f>
        <v>0</v>
      </c>
      <c r="G1426" s="16">
        <f>IF(JURNAL!J1424=$D$8,JURNAL!L1424,0)</f>
        <v>0</v>
      </c>
      <c r="H1426" s="16">
        <f t="shared" si="23"/>
        <v>0</v>
      </c>
      <c r="I1426" s="221"/>
    </row>
    <row r="1427" spans="2:9" s="218" customFormat="1" ht="11.25" hidden="1" customHeight="1" x14ac:dyDescent="0.2">
      <c r="B1427" s="220"/>
      <c r="C1427" s="216" t="str">
        <f>IF(F1427-G1427&lt;&gt;0,JURNAL!C1425,"")</f>
        <v/>
      </c>
      <c r="D1427" s="217" t="str">
        <f>IF(F1427-G1427&lt;&gt;0,JURNAL!E1425,"")</f>
        <v/>
      </c>
      <c r="E1427" s="15" t="str">
        <f>IF(F1427-G1427&lt;&gt;0,JURNAL!F1425,"")</f>
        <v/>
      </c>
      <c r="F1427" s="16">
        <f>IF(JURNAL!G1425=$D$8,JURNAL!I1425,0)</f>
        <v>0</v>
      </c>
      <c r="G1427" s="16">
        <f>IF(JURNAL!J1425=$D$8,JURNAL!L1425,0)</f>
        <v>0</v>
      </c>
      <c r="H1427" s="16">
        <f t="shared" si="23"/>
        <v>0</v>
      </c>
      <c r="I1427" s="221"/>
    </row>
    <row r="1428" spans="2:9" s="218" customFormat="1" ht="11.25" hidden="1" customHeight="1" x14ac:dyDescent="0.2">
      <c r="B1428" s="220"/>
      <c r="C1428" s="216" t="str">
        <f>IF(F1428-G1428&lt;&gt;0,JURNAL!C1426,"")</f>
        <v/>
      </c>
      <c r="D1428" s="217" t="str">
        <f>IF(F1428-G1428&lt;&gt;0,JURNAL!E1426,"")</f>
        <v/>
      </c>
      <c r="E1428" s="15" t="str">
        <f>IF(F1428-G1428&lt;&gt;0,JURNAL!F1426,"")</f>
        <v/>
      </c>
      <c r="F1428" s="16">
        <f>IF(JURNAL!G1426=$D$8,JURNAL!I1426,0)</f>
        <v>0</v>
      </c>
      <c r="G1428" s="16">
        <f>IF(JURNAL!J1426=$D$8,JURNAL!L1426,0)</f>
        <v>0</v>
      </c>
      <c r="H1428" s="16">
        <f t="shared" si="23"/>
        <v>0</v>
      </c>
      <c r="I1428" s="221"/>
    </row>
    <row r="1429" spans="2:9" s="218" customFormat="1" ht="11.25" hidden="1" customHeight="1" x14ac:dyDescent="0.2">
      <c r="B1429" s="220"/>
      <c r="C1429" s="216" t="str">
        <f>IF(F1429-G1429&lt;&gt;0,JURNAL!C1427,"")</f>
        <v/>
      </c>
      <c r="D1429" s="217" t="str">
        <f>IF(F1429-G1429&lt;&gt;0,JURNAL!E1427,"")</f>
        <v/>
      </c>
      <c r="E1429" s="15" t="str">
        <f>IF(F1429-G1429&lt;&gt;0,JURNAL!F1427,"")</f>
        <v/>
      </c>
      <c r="F1429" s="16">
        <f>IF(JURNAL!G1427=$D$8,JURNAL!I1427,0)</f>
        <v>0</v>
      </c>
      <c r="G1429" s="16">
        <f>IF(JURNAL!J1427=$D$8,JURNAL!L1427,0)</f>
        <v>0</v>
      </c>
      <c r="H1429" s="16">
        <f t="shared" si="23"/>
        <v>0</v>
      </c>
      <c r="I1429" s="221"/>
    </row>
    <row r="1430" spans="2:9" s="218" customFormat="1" ht="11.25" hidden="1" customHeight="1" x14ac:dyDescent="0.2">
      <c r="B1430" s="220"/>
      <c r="C1430" s="216" t="str">
        <f>IF(F1430-G1430&lt;&gt;0,JURNAL!C1428,"")</f>
        <v/>
      </c>
      <c r="D1430" s="217" t="str">
        <f>IF(F1430-G1430&lt;&gt;0,JURNAL!E1428,"")</f>
        <v/>
      </c>
      <c r="E1430" s="15" t="str">
        <f>IF(F1430-G1430&lt;&gt;0,JURNAL!F1428,"")</f>
        <v/>
      </c>
      <c r="F1430" s="16">
        <f>IF(JURNAL!G1428=$D$8,JURNAL!I1428,0)</f>
        <v>0</v>
      </c>
      <c r="G1430" s="16">
        <f>IF(JURNAL!J1428=$D$8,JURNAL!L1428,0)</f>
        <v>0</v>
      </c>
      <c r="H1430" s="16">
        <f t="shared" si="23"/>
        <v>0</v>
      </c>
      <c r="I1430" s="221"/>
    </row>
    <row r="1431" spans="2:9" s="218" customFormat="1" ht="11.25" hidden="1" customHeight="1" x14ac:dyDescent="0.2">
      <c r="B1431" s="220"/>
      <c r="C1431" s="216" t="str">
        <f>IF(F1431-G1431&lt;&gt;0,JURNAL!C1429,"")</f>
        <v/>
      </c>
      <c r="D1431" s="217" t="str">
        <f>IF(F1431-G1431&lt;&gt;0,JURNAL!E1429,"")</f>
        <v/>
      </c>
      <c r="E1431" s="15" t="str">
        <f>IF(F1431-G1431&lt;&gt;0,JURNAL!F1429,"")</f>
        <v/>
      </c>
      <c r="F1431" s="16">
        <f>IF(JURNAL!G1429=$D$8,JURNAL!I1429,0)</f>
        <v>0</v>
      </c>
      <c r="G1431" s="16">
        <f>IF(JURNAL!J1429=$D$8,JURNAL!L1429,0)</f>
        <v>0</v>
      </c>
      <c r="H1431" s="16">
        <f t="shared" si="23"/>
        <v>0</v>
      </c>
      <c r="I1431" s="221"/>
    </row>
    <row r="1432" spans="2:9" s="218" customFormat="1" ht="11.25" hidden="1" customHeight="1" x14ac:dyDescent="0.2">
      <c r="B1432" s="220"/>
      <c r="C1432" s="216" t="str">
        <f>IF(F1432-G1432&lt;&gt;0,JURNAL!C1430,"")</f>
        <v/>
      </c>
      <c r="D1432" s="217" t="str">
        <f>IF(F1432-G1432&lt;&gt;0,JURNAL!E1430,"")</f>
        <v/>
      </c>
      <c r="E1432" s="15" t="str">
        <f>IF(F1432-G1432&lt;&gt;0,JURNAL!F1430,"")</f>
        <v/>
      </c>
      <c r="F1432" s="16">
        <f>IF(JURNAL!G1430=$D$8,JURNAL!I1430,0)</f>
        <v>0</v>
      </c>
      <c r="G1432" s="16">
        <f>IF(JURNAL!J1430=$D$8,JURNAL!L1430,0)</f>
        <v>0</v>
      </c>
      <c r="H1432" s="16">
        <f t="shared" si="23"/>
        <v>0</v>
      </c>
      <c r="I1432" s="221"/>
    </row>
    <row r="1433" spans="2:9" s="218" customFormat="1" ht="11.25" hidden="1" customHeight="1" x14ac:dyDescent="0.2">
      <c r="B1433" s="220"/>
      <c r="C1433" s="216" t="str">
        <f>IF(F1433-G1433&lt;&gt;0,JURNAL!C1431,"")</f>
        <v/>
      </c>
      <c r="D1433" s="217" t="str">
        <f>IF(F1433-G1433&lt;&gt;0,JURNAL!E1431,"")</f>
        <v/>
      </c>
      <c r="E1433" s="15" t="str">
        <f>IF(F1433-G1433&lt;&gt;0,JURNAL!F1431,"")</f>
        <v/>
      </c>
      <c r="F1433" s="16">
        <f>IF(JURNAL!G1431=$D$8,JURNAL!I1431,0)</f>
        <v>0</v>
      </c>
      <c r="G1433" s="16">
        <f>IF(JURNAL!J1431=$D$8,JURNAL!L1431,0)</f>
        <v>0</v>
      </c>
      <c r="H1433" s="16">
        <f t="shared" ref="H1433:H1496" si="24">IF(OR(LEFT($D$8,1)="1",LEFT($D$8,1)="5"),(H1432+F1433-G1433),(H1432+G1433-F1433))</f>
        <v>0</v>
      </c>
      <c r="I1433" s="221"/>
    </row>
    <row r="1434" spans="2:9" s="218" customFormat="1" ht="11.25" hidden="1" customHeight="1" x14ac:dyDescent="0.2">
      <c r="B1434" s="220"/>
      <c r="C1434" s="216" t="str">
        <f>IF(F1434-G1434&lt;&gt;0,JURNAL!C1432,"")</f>
        <v/>
      </c>
      <c r="D1434" s="217" t="str">
        <f>IF(F1434-G1434&lt;&gt;0,JURNAL!E1432,"")</f>
        <v/>
      </c>
      <c r="E1434" s="15" t="str">
        <f>IF(F1434-G1434&lt;&gt;0,JURNAL!F1432,"")</f>
        <v/>
      </c>
      <c r="F1434" s="16">
        <f>IF(JURNAL!G1432=$D$8,JURNAL!I1432,0)</f>
        <v>0</v>
      </c>
      <c r="G1434" s="16">
        <f>IF(JURNAL!J1432=$D$8,JURNAL!L1432,0)</f>
        <v>0</v>
      </c>
      <c r="H1434" s="16">
        <f t="shared" si="24"/>
        <v>0</v>
      </c>
      <c r="I1434" s="221"/>
    </row>
    <row r="1435" spans="2:9" s="218" customFormat="1" ht="11.25" hidden="1" customHeight="1" x14ac:dyDescent="0.2">
      <c r="B1435" s="220"/>
      <c r="C1435" s="216" t="str">
        <f>IF(F1435-G1435&lt;&gt;0,JURNAL!C1433,"")</f>
        <v/>
      </c>
      <c r="D1435" s="217" t="str">
        <f>IF(F1435-G1435&lt;&gt;0,JURNAL!E1433,"")</f>
        <v/>
      </c>
      <c r="E1435" s="15" t="str">
        <f>IF(F1435-G1435&lt;&gt;0,JURNAL!F1433,"")</f>
        <v/>
      </c>
      <c r="F1435" s="16">
        <f>IF(JURNAL!G1433=$D$8,JURNAL!I1433,0)</f>
        <v>0</v>
      </c>
      <c r="G1435" s="16">
        <f>IF(JURNAL!J1433=$D$8,JURNAL!L1433,0)</f>
        <v>0</v>
      </c>
      <c r="H1435" s="16">
        <f t="shared" si="24"/>
        <v>0</v>
      </c>
      <c r="I1435" s="221"/>
    </row>
    <row r="1436" spans="2:9" s="218" customFormat="1" ht="11.25" hidden="1" customHeight="1" x14ac:dyDescent="0.2">
      <c r="B1436" s="220"/>
      <c r="C1436" s="216" t="str">
        <f>IF(F1436-G1436&lt;&gt;0,JURNAL!C1434,"")</f>
        <v/>
      </c>
      <c r="D1436" s="217" t="str">
        <f>IF(F1436-G1436&lt;&gt;0,JURNAL!E1434,"")</f>
        <v/>
      </c>
      <c r="E1436" s="15" t="str">
        <f>IF(F1436-G1436&lt;&gt;0,JURNAL!F1434,"")</f>
        <v/>
      </c>
      <c r="F1436" s="16">
        <f>IF(JURNAL!G1434=$D$8,JURNAL!I1434,0)</f>
        <v>0</v>
      </c>
      <c r="G1436" s="16">
        <f>IF(JURNAL!J1434=$D$8,JURNAL!L1434,0)</f>
        <v>0</v>
      </c>
      <c r="H1436" s="16">
        <f t="shared" si="24"/>
        <v>0</v>
      </c>
      <c r="I1436" s="221"/>
    </row>
    <row r="1437" spans="2:9" s="218" customFormat="1" ht="11.25" hidden="1" customHeight="1" x14ac:dyDescent="0.2">
      <c r="B1437" s="220"/>
      <c r="C1437" s="216" t="str">
        <f>IF(F1437-G1437&lt;&gt;0,JURNAL!C1435,"")</f>
        <v/>
      </c>
      <c r="D1437" s="217" t="str">
        <f>IF(F1437-G1437&lt;&gt;0,JURNAL!E1435,"")</f>
        <v/>
      </c>
      <c r="E1437" s="15" t="str">
        <f>IF(F1437-G1437&lt;&gt;0,JURNAL!F1435,"")</f>
        <v/>
      </c>
      <c r="F1437" s="16">
        <f>IF(JURNAL!G1435=$D$8,JURNAL!I1435,0)</f>
        <v>0</v>
      </c>
      <c r="G1437" s="16">
        <f>IF(JURNAL!J1435=$D$8,JURNAL!L1435,0)</f>
        <v>0</v>
      </c>
      <c r="H1437" s="16">
        <f t="shared" si="24"/>
        <v>0</v>
      </c>
      <c r="I1437" s="221"/>
    </row>
    <row r="1438" spans="2:9" s="218" customFormat="1" ht="11.25" hidden="1" customHeight="1" x14ac:dyDescent="0.2">
      <c r="B1438" s="220"/>
      <c r="C1438" s="216" t="str">
        <f>IF(F1438-G1438&lt;&gt;0,JURNAL!C1436,"")</f>
        <v/>
      </c>
      <c r="D1438" s="217" t="str">
        <f>IF(F1438-G1438&lt;&gt;0,JURNAL!E1436,"")</f>
        <v/>
      </c>
      <c r="E1438" s="15" t="str">
        <f>IF(F1438-G1438&lt;&gt;0,JURNAL!F1436,"")</f>
        <v/>
      </c>
      <c r="F1438" s="16">
        <f>IF(JURNAL!G1436=$D$8,JURNAL!I1436,0)</f>
        <v>0</v>
      </c>
      <c r="G1438" s="16">
        <f>IF(JURNAL!J1436=$D$8,JURNAL!L1436,0)</f>
        <v>0</v>
      </c>
      <c r="H1438" s="16">
        <f t="shared" si="24"/>
        <v>0</v>
      </c>
      <c r="I1438" s="221"/>
    </row>
    <row r="1439" spans="2:9" s="218" customFormat="1" ht="11.25" hidden="1" customHeight="1" x14ac:dyDescent="0.2">
      <c r="B1439" s="220"/>
      <c r="C1439" s="216" t="str">
        <f>IF(F1439-G1439&lt;&gt;0,JURNAL!C1437,"")</f>
        <v/>
      </c>
      <c r="D1439" s="217" t="str">
        <f>IF(F1439-G1439&lt;&gt;0,JURNAL!E1437,"")</f>
        <v/>
      </c>
      <c r="E1439" s="15" t="str">
        <f>IF(F1439-G1439&lt;&gt;0,JURNAL!F1437,"")</f>
        <v/>
      </c>
      <c r="F1439" s="16">
        <f>IF(JURNAL!G1437=$D$8,JURNAL!I1437,0)</f>
        <v>0</v>
      </c>
      <c r="G1439" s="16">
        <f>IF(JURNAL!J1437=$D$8,JURNAL!L1437,0)</f>
        <v>0</v>
      </c>
      <c r="H1439" s="16">
        <f t="shared" si="24"/>
        <v>0</v>
      </c>
      <c r="I1439" s="221"/>
    </row>
    <row r="1440" spans="2:9" s="218" customFormat="1" ht="11.25" hidden="1" customHeight="1" x14ac:dyDescent="0.2">
      <c r="B1440" s="220"/>
      <c r="C1440" s="216" t="str">
        <f>IF(F1440-G1440&lt;&gt;0,JURNAL!C1438,"")</f>
        <v/>
      </c>
      <c r="D1440" s="217" t="str">
        <f>IF(F1440-G1440&lt;&gt;0,JURNAL!E1438,"")</f>
        <v/>
      </c>
      <c r="E1440" s="15" t="str">
        <f>IF(F1440-G1440&lt;&gt;0,JURNAL!F1438,"")</f>
        <v/>
      </c>
      <c r="F1440" s="16">
        <f>IF(JURNAL!G1438=$D$8,JURNAL!I1438,0)</f>
        <v>0</v>
      </c>
      <c r="G1440" s="16">
        <f>IF(JURNAL!J1438=$D$8,JURNAL!L1438,0)</f>
        <v>0</v>
      </c>
      <c r="H1440" s="16">
        <f t="shared" si="24"/>
        <v>0</v>
      </c>
      <c r="I1440" s="221"/>
    </row>
    <row r="1441" spans="2:9" s="218" customFormat="1" ht="11.25" hidden="1" customHeight="1" x14ac:dyDescent="0.2">
      <c r="B1441" s="220"/>
      <c r="C1441" s="216" t="str">
        <f>IF(F1441-G1441&lt;&gt;0,JURNAL!C1439,"")</f>
        <v/>
      </c>
      <c r="D1441" s="217" t="str">
        <f>IF(F1441-G1441&lt;&gt;0,JURNAL!E1439,"")</f>
        <v/>
      </c>
      <c r="E1441" s="15" t="str">
        <f>IF(F1441-G1441&lt;&gt;0,JURNAL!F1439,"")</f>
        <v/>
      </c>
      <c r="F1441" s="16">
        <f>IF(JURNAL!G1439=$D$8,JURNAL!I1439,0)</f>
        <v>0</v>
      </c>
      <c r="G1441" s="16">
        <f>IF(JURNAL!J1439=$D$8,JURNAL!L1439,0)</f>
        <v>0</v>
      </c>
      <c r="H1441" s="16">
        <f t="shared" si="24"/>
        <v>0</v>
      </c>
      <c r="I1441" s="221"/>
    </row>
    <row r="1442" spans="2:9" s="218" customFormat="1" ht="11.25" hidden="1" customHeight="1" x14ac:dyDescent="0.2">
      <c r="B1442" s="220"/>
      <c r="C1442" s="216" t="str">
        <f>IF(F1442-G1442&lt;&gt;0,JURNAL!C1440,"")</f>
        <v/>
      </c>
      <c r="D1442" s="217" t="str">
        <f>IF(F1442-G1442&lt;&gt;0,JURNAL!E1440,"")</f>
        <v/>
      </c>
      <c r="E1442" s="15" t="str">
        <f>IF(F1442-G1442&lt;&gt;0,JURNAL!F1440,"")</f>
        <v/>
      </c>
      <c r="F1442" s="16">
        <f>IF(JURNAL!G1440=$D$8,JURNAL!I1440,0)</f>
        <v>0</v>
      </c>
      <c r="G1442" s="16">
        <f>IF(JURNAL!J1440=$D$8,JURNAL!L1440,0)</f>
        <v>0</v>
      </c>
      <c r="H1442" s="16">
        <f t="shared" si="24"/>
        <v>0</v>
      </c>
      <c r="I1442" s="221"/>
    </row>
    <row r="1443" spans="2:9" s="218" customFormat="1" ht="11.25" hidden="1" customHeight="1" x14ac:dyDescent="0.2">
      <c r="B1443" s="220"/>
      <c r="C1443" s="216" t="str">
        <f>IF(F1443-G1443&lt;&gt;0,JURNAL!C1441,"")</f>
        <v/>
      </c>
      <c r="D1443" s="217" t="str">
        <f>IF(F1443-G1443&lt;&gt;0,JURNAL!E1441,"")</f>
        <v/>
      </c>
      <c r="E1443" s="15" t="str">
        <f>IF(F1443-G1443&lt;&gt;0,JURNAL!F1441,"")</f>
        <v/>
      </c>
      <c r="F1443" s="16">
        <f>IF(JURNAL!G1441=$D$8,JURNAL!I1441,0)</f>
        <v>0</v>
      </c>
      <c r="G1443" s="16">
        <f>IF(JURNAL!J1441=$D$8,JURNAL!L1441,0)</f>
        <v>0</v>
      </c>
      <c r="H1443" s="16">
        <f t="shared" si="24"/>
        <v>0</v>
      </c>
      <c r="I1443" s="221"/>
    </row>
    <row r="1444" spans="2:9" s="218" customFormat="1" ht="11.25" hidden="1" customHeight="1" x14ac:dyDescent="0.2">
      <c r="B1444" s="220"/>
      <c r="C1444" s="216" t="str">
        <f>IF(F1444-G1444&lt;&gt;0,JURNAL!C1442,"")</f>
        <v/>
      </c>
      <c r="D1444" s="217" t="str">
        <f>IF(F1444-G1444&lt;&gt;0,JURNAL!E1442,"")</f>
        <v/>
      </c>
      <c r="E1444" s="15" t="str">
        <f>IF(F1444-G1444&lt;&gt;0,JURNAL!F1442,"")</f>
        <v/>
      </c>
      <c r="F1444" s="16">
        <f>IF(JURNAL!G1442=$D$8,JURNAL!I1442,0)</f>
        <v>0</v>
      </c>
      <c r="G1444" s="16">
        <f>IF(JURNAL!J1442=$D$8,JURNAL!L1442,0)</f>
        <v>0</v>
      </c>
      <c r="H1444" s="16">
        <f t="shared" si="24"/>
        <v>0</v>
      </c>
      <c r="I1444" s="221"/>
    </row>
    <row r="1445" spans="2:9" s="218" customFormat="1" ht="11.25" hidden="1" customHeight="1" x14ac:dyDescent="0.2">
      <c r="B1445" s="220"/>
      <c r="C1445" s="216" t="str">
        <f>IF(F1445-G1445&lt;&gt;0,JURNAL!C1443,"")</f>
        <v/>
      </c>
      <c r="D1445" s="217" t="str">
        <f>IF(F1445-G1445&lt;&gt;0,JURNAL!E1443,"")</f>
        <v/>
      </c>
      <c r="E1445" s="15" t="str">
        <f>IF(F1445-G1445&lt;&gt;0,JURNAL!F1443,"")</f>
        <v/>
      </c>
      <c r="F1445" s="16">
        <f>IF(JURNAL!G1443=$D$8,JURNAL!I1443,0)</f>
        <v>0</v>
      </c>
      <c r="G1445" s="16">
        <f>IF(JURNAL!J1443=$D$8,JURNAL!L1443,0)</f>
        <v>0</v>
      </c>
      <c r="H1445" s="16">
        <f t="shared" si="24"/>
        <v>0</v>
      </c>
      <c r="I1445" s="221"/>
    </row>
    <row r="1446" spans="2:9" s="218" customFormat="1" ht="11.25" hidden="1" customHeight="1" x14ac:dyDescent="0.2">
      <c r="B1446" s="220"/>
      <c r="C1446" s="216" t="str">
        <f>IF(F1446-G1446&lt;&gt;0,JURNAL!C1444,"")</f>
        <v/>
      </c>
      <c r="D1446" s="217" t="str">
        <f>IF(F1446-G1446&lt;&gt;0,JURNAL!E1444,"")</f>
        <v/>
      </c>
      <c r="E1446" s="15" t="str">
        <f>IF(F1446-G1446&lt;&gt;0,JURNAL!F1444,"")</f>
        <v/>
      </c>
      <c r="F1446" s="16">
        <f>IF(JURNAL!G1444=$D$8,JURNAL!I1444,0)</f>
        <v>0</v>
      </c>
      <c r="G1446" s="16">
        <f>IF(JURNAL!J1444=$D$8,JURNAL!L1444,0)</f>
        <v>0</v>
      </c>
      <c r="H1446" s="16">
        <f t="shared" si="24"/>
        <v>0</v>
      </c>
      <c r="I1446" s="221"/>
    </row>
    <row r="1447" spans="2:9" s="218" customFormat="1" ht="11.25" hidden="1" customHeight="1" x14ac:dyDescent="0.2">
      <c r="B1447" s="220"/>
      <c r="C1447" s="216" t="str">
        <f>IF(F1447-G1447&lt;&gt;0,JURNAL!C1445,"")</f>
        <v/>
      </c>
      <c r="D1447" s="217" t="str">
        <f>IF(F1447-G1447&lt;&gt;0,JURNAL!E1445,"")</f>
        <v/>
      </c>
      <c r="E1447" s="15" t="str">
        <f>IF(F1447-G1447&lt;&gt;0,JURNAL!F1445,"")</f>
        <v/>
      </c>
      <c r="F1447" s="16">
        <f>IF(JURNAL!G1445=$D$8,JURNAL!I1445,0)</f>
        <v>0</v>
      </c>
      <c r="G1447" s="16">
        <f>IF(JURNAL!J1445=$D$8,JURNAL!L1445,0)</f>
        <v>0</v>
      </c>
      <c r="H1447" s="16">
        <f t="shared" si="24"/>
        <v>0</v>
      </c>
      <c r="I1447" s="221"/>
    </row>
    <row r="1448" spans="2:9" s="218" customFormat="1" ht="11.25" hidden="1" customHeight="1" x14ac:dyDescent="0.2">
      <c r="B1448" s="220"/>
      <c r="C1448" s="216" t="str">
        <f>IF(F1448-G1448&lt;&gt;0,JURNAL!C1446,"")</f>
        <v/>
      </c>
      <c r="D1448" s="217" t="str">
        <f>IF(F1448-G1448&lt;&gt;0,JURNAL!E1446,"")</f>
        <v/>
      </c>
      <c r="E1448" s="15" t="str">
        <f>IF(F1448-G1448&lt;&gt;0,JURNAL!F1446,"")</f>
        <v/>
      </c>
      <c r="F1448" s="16">
        <f>IF(JURNAL!G1446=$D$8,JURNAL!I1446,0)</f>
        <v>0</v>
      </c>
      <c r="G1448" s="16">
        <f>IF(JURNAL!J1446=$D$8,JURNAL!L1446,0)</f>
        <v>0</v>
      </c>
      <c r="H1448" s="16">
        <f t="shared" si="24"/>
        <v>0</v>
      </c>
      <c r="I1448" s="221"/>
    </row>
    <row r="1449" spans="2:9" s="218" customFormat="1" ht="11.25" hidden="1" customHeight="1" x14ac:dyDescent="0.2">
      <c r="B1449" s="220"/>
      <c r="C1449" s="216" t="str">
        <f>IF(F1449-G1449&lt;&gt;0,JURNAL!C1447,"")</f>
        <v/>
      </c>
      <c r="D1449" s="217" t="str">
        <f>IF(F1449-G1449&lt;&gt;0,JURNAL!E1447,"")</f>
        <v/>
      </c>
      <c r="E1449" s="15" t="str">
        <f>IF(F1449-G1449&lt;&gt;0,JURNAL!F1447,"")</f>
        <v/>
      </c>
      <c r="F1449" s="16">
        <f>IF(JURNAL!G1447=$D$8,JURNAL!I1447,0)</f>
        <v>0</v>
      </c>
      <c r="G1449" s="16">
        <f>IF(JURNAL!J1447=$D$8,JURNAL!L1447,0)</f>
        <v>0</v>
      </c>
      <c r="H1449" s="16">
        <f t="shared" si="24"/>
        <v>0</v>
      </c>
      <c r="I1449" s="221"/>
    </row>
    <row r="1450" spans="2:9" s="218" customFormat="1" ht="11.25" hidden="1" customHeight="1" x14ac:dyDescent="0.2">
      <c r="B1450" s="220"/>
      <c r="C1450" s="216" t="str">
        <f>IF(F1450-G1450&lt;&gt;0,JURNAL!C1448,"")</f>
        <v/>
      </c>
      <c r="D1450" s="217" t="str">
        <f>IF(F1450-G1450&lt;&gt;0,JURNAL!E1448,"")</f>
        <v/>
      </c>
      <c r="E1450" s="15" t="str">
        <f>IF(F1450-G1450&lt;&gt;0,JURNAL!F1448,"")</f>
        <v/>
      </c>
      <c r="F1450" s="16">
        <f>IF(JURNAL!G1448=$D$8,JURNAL!I1448,0)</f>
        <v>0</v>
      </c>
      <c r="G1450" s="16">
        <f>IF(JURNAL!J1448=$D$8,JURNAL!L1448,0)</f>
        <v>0</v>
      </c>
      <c r="H1450" s="16">
        <f t="shared" si="24"/>
        <v>0</v>
      </c>
      <c r="I1450" s="221"/>
    </row>
    <row r="1451" spans="2:9" s="218" customFormat="1" ht="11.25" hidden="1" customHeight="1" x14ac:dyDescent="0.2">
      <c r="B1451" s="220"/>
      <c r="C1451" s="216" t="str">
        <f>IF(F1451-G1451&lt;&gt;0,JURNAL!C1449,"")</f>
        <v/>
      </c>
      <c r="D1451" s="217" t="str">
        <f>IF(F1451-G1451&lt;&gt;0,JURNAL!E1449,"")</f>
        <v/>
      </c>
      <c r="E1451" s="15" t="str">
        <f>IF(F1451-G1451&lt;&gt;0,JURNAL!F1449,"")</f>
        <v/>
      </c>
      <c r="F1451" s="16">
        <f>IF(JURNAL!G1449=$D$8,JURNAL!I1449,0)</f>
        <v>0</v>
      </c>
      <c r="G1451" s="16">
        <f>IF(JURNAL!J1449=$D$8,JURNAL!L1449,0)</f>
        <v>0</v>
      </c>
      <c r="H1451" s="16">
        <f t="shared" si="24"/>
        <v>0</v>
      </c>
      <c r="I1451" s="221"/>
    </row>
    <row r="1452" spans="2:9" s="218" customFormat="1" ht="11.25" hidden="1" customHeight="1" x14ac:dyDescent="0.2">
      <c r="B1452" s="220"/>
      <c r="C1452" s="216" t="str">
        <f>IF(F1452-G1452&lt;&gt;0,JURNAL!C1450,"")</f>
        <v/>
      </c>
      <c r="D1452" s="217" t="str">
        <f>IF(F1452-G1452&lt;&gt;0,JURNAL!E1450,"")</f>
        <v/>
      </c>
      <c r="E1452" s="15" t="str">
        <f>IF(F1452-G1452&lt;&gt;0,JURNAL!F1450,"")</f>
        <v/>
      </c>
      <c r="F1452" s="16">
        <f>IF(JURNAL!G1450=$D$8,JURNAL!I1450,0)</f>
        <v>0</v>
      </c>
      <c r="G1452" s="16">
        <f>IF(JURNAL!J1450=$D$8,JURNAL!L1450,0)</f>
        <v>0</v>
      </c>
      <c r="H1452" s="16">
        <f t="shared" si="24"/>
        <v>0</v>
      </c>
      <c r="I1452" s="221"/>
    </row>
    <row r="1453" spans="2:9" s="218" customFormat="1" ht="11.25" hidden="1" customHeight="1" x14ac:dyDescent="0.2">
      <c r="B1453" s="220"/>
      <c r="C1453" s="216" t="str">
        <f>IF(F1453-G1453&lt;&gt;0,JURNAL!C1451,"")</f>
        <v/>
      </c>
      <c r="D1453" s="217" t="str">
        <f>IF(F1453-G1453&lt;&gt;0,JURNAL!E1451,"")</f>
        <v/>
      </c>
      <c r="E1453" s="15" t="str">
        <f>IF(F1453-G1453&lt;&gt;0,JURNAL!F1451,"")</f>
        <v/>
      </c>
      <c r="F1453" s="16">
        <f>IF(JURNAL!G1451=$D$8,JURNAL!I1451,0)</f>
        <v>0</v>
      </c>
      <c r="G1453" s="16">
        <f>IF(JURNAL!J1451=$D$8,JURNAL!L1451,0)</f>
        <v>0</v>
      </c>
      <c r="H1453" s="16">
        <f t="shared" si="24"/>
        <v>0</v>
      </c>
      <c r="I1453" s="221"/>
    </row>
    <row r="1454" spans="2:9" s="218" customFormat="1" ht="11.25" hidden="1" customHeight="1" x14ac:dyDescent="0.2">
      <c r="B1454" s="220"/>
      <c r="C1454" s="216" t="str">
        <f>IF(F1454-G1454&lt;&gt;0,JURNAL!C1452,"")</f>
        <v/>
      </c>
      <c r="D1454" s="217" t="str">
        <f>IF(F1454-G1454&lt;&gt;0,JURNAL!E1452,"")</f>
        <v/>
      </c>
      <c r="E1454" s="15" t="str">
        <f>IF(F1454-G1454&lt;&gt;0,JURNAL!F1452,"")</f>
        <v/>
      </c>
      <c r="F1454" s="16">
        <f>IF(JURNAL!G1452=$D$8,JURNAL!I1452,0)</f>
        <v>0</v>
      </c>
      <c r="G1454" s="16">
        <f>IF(JURNAL!J1452=$D$8,JURNAL!L1452,0)</f>
        <v>0</v>
      </c>
      <c r="H1454" s="16">
        <f t="shared" si="24"/>
        <v>0</v>
      </c>
      <c r="I1454" s="221"/>
    </row>
    <row r="1455" spans="2:9" s="218" customFormat="1" ht="11.25" hidden="1" customHeight="1" x14ac:dyDescent="0.2">
      <c r="B1455" s="220"/>
      <c r="C1455" s="216" t="str">
        <f>IF(F1455-G1455&lt;&gt;0,JURNAL!C1453,"")</f>
        <v/>
      </c>
      <c r="D1455" s="217" t="str">
        <f>IF(F1455-G1455&lt;&gt;0,JURNAL!E1453,"")</f>
        <v/>
      </c>
      <c r="E1455" s="15" t="str">
        <f>IF(F1455-G1455&lt;&gt;0,JURNAL!F1453,"")</f>
        <v/>
      </c>
      <c r="F1455" s="16">
        <f>IF(JURNAL!G1453=$D$8,JURNAL!I1453,0)</f>
        <v>0</v>
      </c>
      <c r="G1455" s="16">
        <f>IF(JURNAL!J1453=$D$8,JURNAL!L1453,0)</f>
        <v>0</v>
      </c>
      <c r="H1455" s="16">
        <f t="shared" si="24"/>
        <v>0</v>
      </c>
      <c r="I1455" s="221"/>
    </row>
    <row r="1456" spans="2:9" s="218" customFormat="1" ht="11.25" hidden="1" customHeight="1" x14ac:dyDescent="0.2">
      <c r="B1456" s="220"/>
      <c r="C1456" s="216" t="str">
        <f>IF(F1456-G1456&lt;&gt;0,JURNAL!C1454,"")</f>
        <v/>
      </c>
      <c r="D1456" s="217" t="str">
        <f>IF(F1456-G1456&lt;&gt;0,JURNAL!E1454,"")</f>
        <v/>
      </c>
      <c r="E1456" s="15" t="str">
        <f>IF(F1456-G1456&lt;&gt;0,JURNAL!F1454,"")</f>
        <v/>
      </c>
      <c r="F1456" s="16">
        <f>IF(JURNAL!G1454=$D$8,JURNAL!I1454,0)</f>
        <v>0</v>
      </c>
      <c r="G1456" s="16">
        <f>IF(JURNAL!J1454=$D$8,JURNAL!L1454,0)</f>
        <v>0</v>
      </c>
      <c r="H1456" s="16">
        <f t="shared" si="24"/>
        <v>0</v>
      </c>
      <c r="I1456" s="221"/>
    </row>
    <row r="1457" spans="2:9" s="218" customFormat="1" ht="11.25" hidden="1" customHeight="1" x14ac:dyDescent="0.2">
      <c r="B1457" s="220"/>
      <c r="C1457" s="216" t="str">
        <f>IF(F1457-G1457&lt;&gt;0,JURNAL!C1455,"")</f>
        <v/>
      </c>
      <c r="D1457" s="217" t="str">
        <f>IF(F1457-G1457&lt;&gt;0,JURNAL!E1455,"")</f>
        <v/>
      </c>
      <c r="E1457" s="15" t="str">
        <f>IF(F1457-G1457&lt;&gt;0,JURNAL!F1455,"")</f>
        <v/>
      </c>
      <c r="F1457" s="16">
        <f>IF(JURNAL!G1455=$D$8,JURNAL!I1455,0)</f>
        <v>0</v>
      </c>
      <c r="G1457" s="16">
        <f>IF(JURNAL!J1455=$D$8,JURNAL!L1455,0)</f>
        <v>0</v>
      </c>
      <c r="H1457" s="16">
        <f t="shared" si="24"/>
        <v>0</v>
      </c>
      <c r="I1457" s="221"/>
    </row>
    <row r="1458" spans="2:9" s="218" customFormat="1" ht="11.25" hidden="1" customHeight="1" x14ac:dyDescent="0.2">
      <c r="B1458" s="220"/>
      <c r="C1458" s="216" t="str">
        <f>IF(F1458-G1458&lt;&gt;0,JURNAL!C1456,"")</f>
        <v/>
      </c>
      <c r="D1458" s="217" t="str">
        <f>IF(F1458-G1458&lt;&gt;0,JURNAL!E1456,"")</f>
        <v/>
      </c>
      <c r="E1458" s="15" t="str">
        <f>IF(F1458-G1458&lt;&gt;0,JURNAL!F1456,"")</f>
        <v/>
      </c>
      <c r="F1458" s="16">
        <f>IF(JURNAL!G1456=$D$8,JURNAL!I1456,0)</f>
        <v>0</v>
      </c>
      <c r="G1458" s="16">
        <f>IF(JURNAL!J1456=$D$8,JURNAL!L1456,0)</f>
        <v>0</v>
      </c>
      <c r="H1458" s="16">
        <f t="shared" si="24"/>
        <v>0</v>
      </c>
      <c r="I1458" s="221"/>
    </row>
    <row r="1459" spans="2:9" s="218" customFormat="1" ht="11.25" hidden="1" customHeight="1" x14ac:dyDescent="0.2">
      <c r="B1459" s="220"/>
      <c r="C1459" s="216" t="str">
        <f>IF(F1459-G1459&lt;&gt;0,JURNAL!C1457,"")</f>
        <v/>
      </c>
      <c r="D1459" s="217" t="str">
        <f>IF(F1459-G1459&lt;&gt;0,JURNAL!E1457,"")</f>
        <v/>
      </c>
      <c r="E1459" s="15" t="str">
        <f>IF(F1459-G1459&lt;&gt;0,JURNAL!F1457,"")</f>
        <v/>
      </c>
      <c r="F1459" s="16">
        <f>IF(JURNAL!G1457=$D$8,JURNAL!I1457,0)</f>
        <v>0</v>
      </c>
      <c r="G1459" s="16">
        <f>IF(JURNAL!J1457=$D$8,JURNAL!L1457,0)</f>
        <v>0</v>
      </c>
      <c r="H1459" s="16">
        <f t="shared" si="24"/>
        <v>0</v>
      </c>
      <c r="I1459" s="221"/>
    </row>
    <row r="1460" spans="2:9" s="218" customFormat="1" ht="11.25" hidden="1" customHeight="1" x14ac:dyDescent="0.2">
      <c r="B1460" s="220"/>
      <c r="C1460" s="216" t="str">
        <f>IF(F1460-G1460&lt;&gt;0,JURNAL!C1458,"")</f>
        <v/>
      </c>
      <c r="D1460" s="217" t="str">
        <f>IF(F1460-G1460&lt;&gt;0,JURNAL!E1458,"")</f>
        <v/>
      </c>
      <c r="E1460" s="15" t="str">
        <f>IF(F1460-G1460&lt;&gt;0,JURNAL!F1458,"")</f>
        <v/>
      </c>
      <c r="F1460" s="16">
        <f>IF(JURNAL!G1458=$D$8,JURNAL!I1458,0)</f>
        <v>0</v>
      </c>
      <c r="G1460" s="16">
        <f>IF(JURNAL!J1458=$D$8,JURNAL!L1458,0)</f>
        <v>0</v>
      </c>
      <c r="H1460" s="16">
        <f t="shared" si="24"/>
        <v>0</v>
      </c>
      <c r="I1460" s="221"/>
    </row>
    <row r="1461" spans="2:9" s="218" customFormat="1" ht="11.25" hidden="1" customHeight="1" x14ac:dyDescent="0.2">
      <c r="B1461" s="220"/>
      <c r="C1461" s="216" t="str">
        <f>IF(F1461-G1461&lt;&gt;0,JURNAL!C1459,"")</f>
        <v/>
      </c>
      <c r="D1461" s="217" t="str">
        <f>IF(F1461-G1461&lt;&gt;0,JURNAL!E1459,"")</f>
        <v/>
      </c>
      <c r="E1461" s="15" t="str">
        <f>IF(F1461-G1461&lt;&gt;0,JURNAL!F1459,"")</f>
        <v/>
      </c>
      <c r="F1461" s="16">
        <f>IF(JURNAL!G1459=$D$8,JURNAL!I1459,0)</f>
        <v>0</v>
      </c>
      <c r="G1461" s="16">
        <f>IF(JURNAL!J1459=$D$8,JURNAL!L1459,0)</f>
        <v>0</v>
      </c>
      <c r="H1461" s="16">
        <f t="shared" si="24"/>
        <v>0</v>
      </c>
      <c r="I1461" s="221"/>
    </row>
    <row r="1462" spans="2:9" s="218" customFormat="1" ht="11.25" hidden="1" customHeight="1" x14ac:dyDescent="0.2">
      <c r="B1462" s="220"/>
      <c r="C1462" s="216" t="str">
        <f>IF(F1462-G1462&lt;&gt;0,JURNAL!C1460,"")</f>
        <v/>
      </c>
      <c r="D1462" s="217" t="str">
        <f>IF(F1462-G1462&lt;&gt;0,JURNAL!E1460,"")</f>
        <v/>
      </c>
      <c r="E1462" s="15" t="str">
        <f>IF(F1462-G1462&lt;&gt;0,JURNAL!F1460,"")</f>
        <v/>
      </c>
      <c r="F1462" s="16">
        <f>IF(JURNAL!G1460=$D$8,JURNAL!I1460,0)</f>
        <v>0</v>
      </c>
      <c r="G1462" s="16">
        <f>IF(JURNAL!J1460=$D$8,JURNAL!L1460,0)</f>
        <v>0</v>
      </c>
      <c r="H1462" s="16">
        <f t="shared" si="24"/>
        <v>0</v>
      </c>
      <c r="I1462" s="221"/>
    </row>
    <row r="1463" spans="2:9" s="218" customFormat="1" ht="11.25" hidden="1" customHeight="1" x14ac:dyDescent="0.2">
      <c r="B1463" s="220"/>
      <c r="C1463" s="216" t="str">
        <f>IF(F1463-G1463&lt;&gt;0,JURNAL!C1461,"")</f>
        <v/>
      </c>
      <c r="D1463" s="217" t="str">
        <f>IF(F1463-G1463&lt;&gt;0,JURNAL!E1461,"")</f>
        <v/>
      </c>
      <c r="E1463" s="15" t="str">
        <f>IF(F1463-G1463&lt;&gt;0,JURNAL!F1461,"")</f>
        <v/>
      </c>
      <c r="F1463" s="16">
        <f>IF(JURNAL!G1461=$D$8,JURNAL!I1461,0)</f>
        <v>0</v>
      </c>
      <c r="G1463" s="16">
        <f>IF(JURNAL!J1461=$D$8,JURNAL!L1461,0)</f>
        <v>0</v>
      </c>
      <c r="H1463" s="16">
        <f t="shared" si="24"/>
        <v>0</v>
      </c>
      <c r="I1463" s="221"/>
    </row>
    <row r="1464" spans="2:9" s="218" customFormat="1" ht="11.25" hidden="1" customHeight="1" x14ac:dyDescent="0.2">
      <c r="B1464" s="220"/>
      <c r="C1464" s="216" t="str">
        <f>IF(F1464-G1464&lt;&gt;0,JURNAL!C1462,"")</f>
        <v/>
      </c>
      <c r="D1464" s="217" t="str">
        <f>IF(F1464-G1464&lt;&gt;0,JURNAL!E1462,"")</f>
        <v/>
      </c>
      <c r="E1464" s="15" t="str">
        <f>IF(F1464-G1464&lt;&gt;0,JURNAL!F1462,"")</f>
        <v/>
      </c>
      <c r="F1464" s="16">
        <f>IF(JURNAL!G1462=$D$8,JURNAL!I1462,0)</f>
        <v>0</v>
      </c>
      <c r="G1464" s="16">
        <f>IF(JURNAL!J1462=$D$8,JURNAL!L1462,0)</f>
        <v>0</v>
      </c>
      <c r="H1464" s="16">
        <f t="shared" si="24"/>
        <v>0</v>
      </c>
      <c r="I1464" s="221"/>
    </row>
    <row r="1465" spans="2:9" s="218" customFormat="1" ht="11.25" hidden="1" customHeight="1" x14ac:dyDescent="0.2">
      <c r="B1465" s="220"/>
      <c r="C1465" s="216" t="str">
        <f>IF(F1465-G1465&lt;&gt;0,JURNAL!C1463,"")</f>
        <v/>
      </c>
      <c r="D1465" s="217" t="str">
        <f>IF(F1465-G1465&lt;&gt;0,JURNAL!E1463,"")</f>
        <v/>
      </c>
      <c r="E1465" s="15" t="str">
        <f>IF(F1465-G1465&lt;&gt;0,JURNAL!F1463,"")</f>
        <v/>
      </c>
      <c r="F1465" s="16">
        <f>IF(JURNAL!G1463=$D$8,JURNAL!I1463,0)</f>
        <v>0</v>
      </c>
      <c r="G1465" s="16">
        <f>IF(JURNAL!J1463=$D$8,JURNAL!L1463,0)</f>
        <v>0</v>
      </c>
      <c r="H1465" s="16">
        <f t="shared" si="24"/>
        <v>0</v>
      </c>
      <c r="I1465" s="221"/>
    </row>
    <row r="1466" spans="2:9" s="218" customFormat="1" ht="11.25" hidden="1" customHeight="1" x14ac:dyDescent="0.2">
      <c r="B1466" s="220"/>
      <c r="C1466" s="216" t="str">
        <f>IF(F1466-G1466&lt;&gt;0,JURNAL!C1464,"")</f>
        <v/>
      </c>
      <c r="D1466" s="217" t="str">
        <f>IF(F1466-G1466&lt;&gt;0,JURNAL!E1464,"")</f>
        <v/>
      </c>
      <c r="E1466" s="15" t="str">
        <f>IF(F1466-G1466&lt;&gt;0,JURNAL!F1464,"")</f>
        <v/>
      </c>
      <c r="F1466" s="16">
        <f>IF(JURNAL!G1464=$D$8,JURNAL!I1464,0)</f>
        <v>0</v>
      </c>
      <c r="G1466" s="16">
        <f>IF(JURNAL!J1464=$D$8,JURNAL!L1464,0)</f>
        <v>0</v>
      </c>
      <c r="H1466" s="16">
        <f t="shared" si="24"/>
        <v>0</v>
      </c>
      <c r="I1466" s="221"/>
    </row>
    <row r="1467" spans="2:9" s="218" customFormat="1" ht="11.25" hidden="1" customHeight="1" x14ac:dyDescent="0.2">
      <c r="B1467" s="220"/>
      <c r="C1467" s="216" t="str">
        <f>IF(F1467-G1467&lt;&gt;0,JURNAL!C1465,"")</f>
        <v/>
      </c>
      <c r="D1467" s="217" t="str">
        <f>IF(F1467-G1467&lt;&gt;0,JURNAL!E1465,"")</f>
        <v/>
      </c>
      <c r="E1467" s="15" t="str">
        <f>IF(F1467-G1467&lt;&gt;0,JURNAL!F1465,"")</f>
        <v/>
      </c>
      <c r="F1467" s="16">
        <f>IF(JURNAL!G1465=$D$8,JURNAL!I1465,0)</f>
        <v>0</v>
      </c>
      <c r="G1467" s="16">
        <f>IF(JURNAL!J1465=$D$8,JURNAL!L1465,0)</f>
        <v>0</v>
      </c>
      <c r="H1467" s="16">
        <f t="shared" si="24"/>
        <v>0</v>
      </c>
      <c r="I1467" s="221"/>
    </row>
    <row r="1468" spans="2:9" s="218" customFormat="1" ht="11.25" hidden="1" customHeight="1" x14ac:dyDescent="0.2">
      <c r="B1468" s="220"/>
      <c r="C1468" s="216" t="str">
        <f>IF(F1468-G1468&lt;&gt;0,JURNAL!C1466,"")</f>
        <v/>
      </c>
      <c r="D1468" s="217" t="str">
        <f>IF(F1468-G1468&lt;&gt;0,JURNAL!E1466,"")</f>
        <v/>
      </c>
      <c r="E1468" s="15" t="str">
        <f>IF(F1468-G1468&lt;&gt;0,JURNAL!F1466,"")</f>
        <v/>
      </c>
      <c r="F1468" s="16">
        <f>IF(JURNAL!G1466=$D$8,JURNAL!I1466,0)</f>
        <v>0</v>
      </c>
      <c r="G1468" s="16">
        <f>IF(JURNAL!J1466=$D$8,JURNAL!L1466,0)</f>
        <v>0</v>
      </c>
      <c r="H1468" s="16">
        <f t="shared" si="24"/>
        <v>0</v>
      </c>
      <c r="I1468" s="221"/>
    </row>
    <row r="1469" spans="2:9" s="218" customFormat="1" ht="11.25" hidden="1" customHeight="1" x14ac:dyDescent="0.2">
      <c r="B1469" s="220"/>
      <c r="C1469" s="216" t="str">
        <f>IF(F1469-G1469&lt;&gt;0,JURNAL!C1467,"")</f>
        <v/>
      </c>
      <c r="D1469" s="217" t="str">
        <f>IF(F1469-G1469&lt;&gt;0,JURNAL!E1467,"")</f>
        <v/>
      </c>
      <c r="E1469" s="15" t="str">
        <f>IF(F1469-G1469&lt;&gt;0,JURNAL!F1467,"")</f>
        <v/>
      </c>
      <c r="F1469" s="16">
        <f>IF(JURNAL!G1467=$D$8,JURNAL!I1467,0)</f>
        <v>0</v>
      </c>
      <c r="G1469" s="16">
        <f>IF(JURNAL!J1467=$D$8,JURNAL!L1467,0)</f>
        <v>0</v>
      </c>
      <c r="H1469" s="16">
        <f t="shared" si="24"/>
        <v>0</v>
      </c>
      <c r="I1469" s="221"/>
    </row>
    <row r="1470" spans="2:9" s="218" customFormat="1" ht="11.25" hidden="1" customHeight="1" x14ac:dyDescent="0.2">
      <c r="B1470" s="220"/>
      <c r="C1470" s="216" t="str">
        <f>IF(F1470-G1470&lt;&gt;0,JURNAL!C1468,"")</f>
        <v/>
      </c>
      <c r="D1470" s="217" t="str">
        <f>IF(F1470-G1470&lt;&gt;0,JURNAL!E1468,"")</f>
        <v/>
      </c>
      <c r="E1470" s="15" t="str">
        <f>IF(F1470-G1470&lt;&gt;0,JURNAL!F1468,"")</f>
        <v/>
      </c>
      <c r="F1470" s="16">
        <f>IF(JURNAL!G1468=$D$8,JURNAL!I1468,0)</f>
        <v>0</v>
      </c>
      <c r="G1470" s="16">
        <f>IF(JURNAL!J1468=$D$8,JURNAL!L1468,0)</f>
        <v>0</v>
      </c>
      <c r="H1470" s="16">
        <f t="shared" si="24"/>
        <v>0</v>
      </c>
      <c r="I1470" s="221"/>
    </row>
    <row r="1471" spans="2:9" s="218" customFormat="1" ht="11.25" hidden="1" customHeight="1" x14ac:dyDescent="0.2">
      <c r="B1471" s="220"/>
      <c r="C1471" s="216" t="str">
        <f>IF(F1471-G1471&lt;&gt;0,JURNAL!C1469,"")</f>
        <v/>
      </c>
      <c r="D1471" s="217" t="str">
        <f>IF(F1471-G1471&lt;&gt;0,JURNAL!E1469,"")</f>
        <v/>
      </c>
      <c r="E1471" s="15" t="str">
        <f>IF(F1471-G1471&lt;&gt;0,JURNAL!F1469,"")</f>
        <v/>
      </c>
      <c r="F1471" s="16">
        <f>IF(JURNAL!G1469=$D$8,JURNAL!I1469,0)</f>
        <v>0</v>
      </c>
      <c r="G1471" s="16">
        <f>IF(JURNAL!J1469=$D$8,JURNAL!L1469,0)</f>
        <v>0</v>
      </c>
      <c r="H1471" s="16">
        <f t="shared" si="24"/>
        <v>0</v>
      </c>
      <c r="I1471" s="221"/>
    </row>
    <row r="1472" spans="2:9" s="218" customFormat="1" ht="11.25" hidden="1" customHeight="1" x14ac:dyDescent="0.2">
      <c r="B1472" s="220"/>
      <c r="C1472" s="216" t="str">
        <f>IF(F1472-G1472&lt;&gt;0,JURNAL!C1470,"")</f>
        <v/>
      </c>
      <c r="D1472" s="217" t="str">
        <f>IF(F1472-G1472&lt;&gt;0,JURNAL!E1470,"")</f>
        <v/>
      </c>
      <c r="E1472" s="15" t="str">
        <f>IF(F1472-G1472&lt;&gt;0,JURNAL!F1470,"")</f>
        <v/>
      </c>
      <c r="F1472" s="16">
        <f>IF(JURNAL!G1470=$D$8,JURNAL!I1470,0)</f>
        <v>0</v>
      </c>
      <c r="G1472" s="16">
        <f>IF(JURNAL!J1470=$D$8,JURNAL!L1470,0)</f>
        <v>0</v>
      </c>
      <c r="H1472" s="16">
        <f t="shared" si="24"/>
        <v>0</v>
      </c>
      <c r="I1472" s="221"/>
    </row>
    <row r="1473" spans="2:9" s="218" customFormat="1" ht="11.25" hidden="1" customHeight="1" x14ac:dyDescent="0.2">
      <c r="B1473" s="220"/>
      <c r="C1473" s="216" t="str">
        <f>IF(F1473-G1473&lt;&gt;0,JURNAL!C1471,"")</f>
        <v/>
      </c>
      <c r="D1473" s="217" t="str">
        <f>IF(F1473-G1473&lt;&gt;0,JURNAL!E1471,"")</f>
        <v/>
      </c>
      <c r="E1473" s="15" t="str">
        <f>IF(F1473-G1473&lt;&gt;0,JURNAL!F1471,"")</f>
        <v/>
      </c>
      <c r="F1473" s="16">
        <f>IF(JURNAL!G1471=$D$8,JURNAL!I1471,0)</f>
        <v>0</v>
      </c>
      <c r="G1473" s="16">
        <f>IF(JURNAL!J1471=$D$8,JURNAL!L1471,0)</f>
        <v>0</v>
      </c>
      <c r="H1473" s="16">
        <f t="shared" si="24"/>
        <v>0</v>
      </c>
      <c r="I1473" s="221"/>
    </row>
    <row r="1474" spans="2:9" s="218" customFormat="1" ht="11.25" hidden="1" customHeight="1" x14ac:dyDescent="0.2">
      <c r="B1474" s="220"/>
      <c r="C1474" s="216" t="str">
        <f>IF(F1474-G1474&lt;&gt;0,JURNAL!C1472,"")</f>
        <v/>
      </c>
      <c r="D1474" s="217" t="str">
        <f>IF(F1474-G1474&lt;&gt;0,JURNAL!E1472,"")</f>
        <v/>
      </c>
      <c r="E1474" s="15" t="str">
        <f>IF(F1474-G1474&lt;&gt;0,JURNAL!F1472,"")</f>
        <v/>
      </c>
      <c r="F1474" s="16">
        <f>IF(JURNAL!G1472=$D$8,JURNAL!I1472,0)</f>
        <v>0</v>
      </c>
      <c r="G1474" s="16">
        <f>IF(JURNAL!J1472=$D$8,JURNAL!L1472,0)</f>
        <v>0</v>
      </c>
      <c r="H1474" s="16">
        <f t="shared" si="24"/>
        <v>0</v>
      </c>
      <c r="I1474" s="221"/>
    </row>
    <row r="1475" spans="2:9" s="218" customFormat="1" ht="11.25" hidden="1" customHeight="1" x14ac:dyDescent="0.2">
      <c r="B1475" s="220"/>
      <c r="C1475" s="216" t="str">
        <f>IF(F1475-G1475&lt;&gt;0,JURNAL!C1473,"")</f>
        <v/>
      </c>
      <c r="D1475" s="217" t="str">
        <f>IF(F1475-G1475&lt;&gt;0,JURNAL!E1473,"")</f>
        <v/>
      </c>
      <c r="E1475" s="15" t="str">
        <f>IF(F1475-G1475&lt;&gt;0,JURNAL!F1473,"")</f>
        <v/>
      </c>
      <c r="F1475" s="16">
        <f>IF(JURNAL!G1473=$D$8,JURNAL!I1473,0)</f>
        <v>0</v>
      </c>
      <c r="G1475" s="16">
        <f>IF(JURNAL!J1473=$D$8,JURNAL!L1473,0)</f>
        <v>0</v>
      </c>
      <c r="H1475" s="16">
        <f t="shared" si="24"/>
        <v>0</v>
      </c>
      <c r="I1475" s="221"/>
    </row>
    <row r="1476" spans="2:9" s="218" customFormat="1" ht="11.25" hidden="1" customHeight="1" x14ac:dyDescent="0.2">
      <c r="B1476" s="220"/>
      <c r="C1476" s="216" t="str">
        <f>IF(F1476-G1476&lt;&gt;0,JURNAL!C1474,"")</f>
        <v/>
      </c>
      <c r="D1476" s="217" t="str">
        <f>IF(F1476-G1476&lt;&gt;0,JURNAL!E1474,"")</f>
        <v/>
      </c>
      <c r="E1476" s="15" t="str">
        <f>IF(F1476-G1476&lt;&gt;0,JURNAL!F1474,"")</f>
        <v/>
      </c>
      <c r="F1476" s="16">
        <f>IF(JURNAL!G1474=$D$8,JURNAL!I1474,0)</f>
        <v>0</v>
      </c>
      <c r="G1476" s="16">
        <f>IF(JURNAL!J1474=$D$8,JURNAL!L1474,0)</f>
        <v>0</v>
      </c>
      <c r="H1476" s="16">
        <f t="shared" si="24"/>
        <v>0</v>
      </c>
      <c r="I1476" s="221"/>
    </row>
    <row r="1477" spans="2:9" s="218" customFormat="1" ht="11.25" hidden="1" customHeight="1" x14ac:dyDescent="0.2">
      <c r="B1477" s="220"/>
      <c r="C1477" s="216" t="str">
        <f>IF(F1477-G1477&lt;&gt;0,JURNAL!C1475,"")</f>
        <v/>
      </c>
      <c r="D1477" s="217" t="str">
        <f>IF(F1477-G1477&lt;&gt;0,JURNAL!E1475,"")</f>
        <v/>
      </c>
      <c r="E1477" s="15" t="str">
        <f>IF(F1477-G1477&lt;&gt;0,JURNAL!F1475,"")</f>
        <v/>
      </c>
      <c r="F1477" s="16">
        <f>IF(JURNAL!G1475=$D$8,JURNAL!I1475,0)</f>
        <v>0</v>
      </c>
      <c r="G1477" s="16">
        <f>IF(JURNAL!J1475=$D$8,JURNAL!L1475,0)</f>
        <v>0</v>
      </c>
      <c r="H1477" s="16">
        <f t="shared" si="24"/>
        <v>0</v>
      </c>
      <c r="I1477" s="221"/>
    </row>
    <row r="1478" spans="2:9" s="218" customFormat="1" ht="11.25" hidden="1" customHeight="1" x14ac:dyDescent="0.2">
      <c r="B1478" s="220"/>
      <c r="C1478" s="216" t="str">
        <f>IF(F1478-G1478&lt;&gt;0,JURNAL!C1476,"")</f>
        <v/>
      </c>
      <c r="D1478" s="217" t="str">
        <f>IF(F1478-G1478&lt;&gt;0,JURNAL!E1476,"")</f>
        <v/>
      </c>
      <c r="E1478" s="15" t="str">
        <f>IF(F1478-G1478&lt;&gt;0,JURNAL!F1476,"")</f>
        <v/>
      </c>
      <c r="F1478" s="16">
        <f>IF(JURNAL!G1476=$D$8,JURNAL!I1476,0)</f>
        <v>0</v>
      </c>
      <c r="G1478" s="16">
        <f>IF(JURNAL!J1476=$D$8,JURNAL!L1476,0)</f>
        <v>0</v>
      </c>
      <c r="H1478" s="16">
        <f t="shared" si="24"/>
        <v>0</v>
      </c>
      <c r="I1478" s="221"/>
    </row>
    <row r="1479" spans="2:9" s="218" customFormat="1" ht="11.25" hidden="1" customHeight="1" x14ac:dyDescent="0.2">
      <c r="B1479" s="220"/>
      <c r="C1479" s="216" t="str">
        <f>IF(F1479-G1479&lt;&gt;0,JURNAL!C1477,"")</f>
        <v/>
      </c>
      <c r="D1479" s="217" t="str">
        <f>IF(F1479-G1479&lt;&gt;0,JURNAL!E1477,"")</f>
        <v/>
      </c>
      <c r="E1479" s="15" t="str">
        <f>IF(F1479-G1479&lt;&gt;0,JURNAL!F1477,"")</f>
        <v/>
      </c>
      <c r="F1479" s="16">
        <f>IF(JURNAL!G1477=$D$8,JURNAL!I1477,0)</f>
        <v>0</v>
      </c>
      <c r="G1479" s="16">
        <f>IF(JURNAL!J1477=$D$8,JURNAL!L1477,0)</f>
        <v>0</v>
      </c>
      <c r="H1479" s="16">
        <f t="shared" si="24"/>
        <v>0</v>
      </c>
      <c r="I1479" s="221"/>
    </row>
    <row r="1480" spans="2:9" s="218" customFormat="1" ht="11.25" hidden="1" customHeight="1" x14ac:dyDescent="0.2">
      <c r="B1480" s="220"/>
      <c r="C1480" s="216" t="str">
        <f>IF(F1480-G1480&lt;&gt;0,JURNAL!C1478,"")</f>
        <v/>
      </c>
      <c r="D1480" s="217" t="str">
        <f>IF(F1480-G1480&lt;&gt;0,JURNAL!E1478,"")</f>
        <v/>
      </c>
      <c r="E1480" s="15" t="str">
        <f>IF(F1480-G1480&lt;&gt;0,JURNAL!F1478,"")</f>
        <v/>
      </c>
      <c r="F1480" s="16">
        <f>IF(JURNAL!G1478=$D$8,JURNAL!I1478,0)</f>
        <v>0</v>
      </c>
      <c r="G1480" s="16">
        <f>IF(JURNAL!J1478=$D$8,JURNAL!L1478,0)</f>
        <v>0</v>
      </c>
      <c r="H1480" s="16">
        <f t="shared" si="24"/>
        <v>0</v>
      </c>
      <c r="I1480" s="221"/>
    </row>
    <row r="1481" spans="2:9" s="218" customFormat="1" ht="11.25" hidden="1" customHeight="1" x14ac:dyDescent="0.2">
      <c r="B1481" s="220"/>
      <c r="C1481" s="216" t="str">
        <f>IF(F1481-G1481&lt;&gt;0,JURNAL!C1479,"")</f>
        <v/>
      </c>
      <c r="D1481" s="217" t="str">
        <f>IF(F1481-G1481&lt;&gt;0,JURNAL!E1479,"")</f>
        <v/>
      </c>
      <c r="E1481" s="15" t="str">
        <f>IF(F1481-G1481&lt;&gt;0,JURNAL!F1479,"")</f>
        <v/>
      </c>
      <c r="F1481" s="16">
        <f>IF(JURNAL!G1479=$D$8,JURNAL!I1479,0)</f>
        <v>0</v>
      </c>
      <c r="G1481" s="16">
        <f>IF(JURNAL!J1479=$D$8,JURNAL!L1479,0)</f>
        <v>0</v>
      </c>
      <c r="H1481" s="16">
        <f t="shared" si="24"/>
        <v>0</v>
      </c>
      <c r="I1481" s="221"/>
    </row>
    <row r="1482" spans="2:9" s="218" customFormat="1" ht="11.25" hidden="1" customHeight="1" x14ac:dyDescent="0.2">
      <c r="B1482" s="220"/>
      <c r="C1482" s="216" t="str">
        <f>IF(F1482-G1482&lt;&gt;0,JURNAL!C1480,"")</f>
        <v/>
      </c>
      <c r="D1482" s="217" t="str">
        <f>IF(F1482-G1482&lt;&gt;0,JURNAL!E1480,"")</f>
        <v/>
      </c>
      <c r="E1482" s="15" t="str">
        <f>IF(F1482-G1482&lt;&gt;0,JURNAL!F1480,"")</f>
        <v/>
      </c>
      <c r="F1482" s="16">
        <f>IF(JURNAL!G1480=$D$8,JURNAL!I1480,0)</f>
        <v>0</v>
      </c>
      <c r="G1482" s="16">
        <f>IF(JURNAL!J1480=$D$8,JURNAL!L1480,0)</f>
        <v>0</v>
      </c>
      <c r="H1482" s="16">
        <f t="shared" si="24"/>
        <v>0</v>
      </c>
      <c r="I1482" s="221"/>
    </row>
    <row r="1483" spans="2:9" s="218" customFormat="1" ht="11.25" hidden="1" customHeight="1" x14ac:dyDescent="0.2">
      <c r="B1483" s="220"/>
      <c r="C1483" s="216" t="str">
        <f>IF(F1483-G1483&lt;&gt;0,JURNAL!C1481,"")</f>
        <v/>
      </c>
      <c r="D1483" s="217" t="str">
        <f>IF(F1483-G1483&lt;&gt;0,JURNAL!E1481,"")</f>
        <v/>
      </c>
      <c r="E1483" s="15" t="str">
        <f>IF(F1483-G1483&lt;&gt;0,JURNAL!F1481,"")</f>
        <v/>
      </c>
      <c r="F1483" s="16">
        <f>IF(JURNAL!G1481=$D$8,JURNAL!I1481,0)</f>
        <v>0</v>
      </c>
      <c r="G1483" s="16">
        <f>IF(JURNAL!J1481=$D$8,JURNAL!L1481,0)</f>
        <v>0</v>
      </c>
      <c r="H1483" s="16">
        <f t="shared" si="24"/>
        <v>0</v>
      </c>
      <c r="I1483" s="221"/>
    </row>
    <row r="1484" spans="2:9" s="218" customFormat="1" ht="11.25" hidden="1" customHeight="1" x14ac:dyDescent="0.2">
      <c r="B1484" s="220"/>
      <c r="C1484" s="216" t="str">
        <f>IF(F1484-G1484&lt;&gt;0,JURNAL!C1482,"")</f>
        <v/>
      </c>
      <c r="D1484" s="217" t="str">
        <f>IF(F1484-G1484&lt;&gt;0,JURNAL!E1482,"")</f>
        <v/>
      </c>
      <c r="E1484" s="15" t="str">
        <f>IF(F1484-G1484&lt;&gt;0,JURNAL!F1482,"")</f>
        <v/>
      </c>
      <c r="F1484" s="16">
        <f>IF(JURNAL!G1482=$D$8,JURNAL!I1482,0)</f>
        <v>0</v>
      </c>
      <c r="G1484" s="16">
        <f>IF(JURNAL!J1482=$D$8,JURNAL!L1482,0)</f>
        <v>0</v>
      </c>
      <c r="H1484" s="16">
        <f t="shared" si="24"/>
        <v>0</v>
      </c>
      <c r="I1484" s="221"/>
    </row>
    <row r="1485" spans="2:9" s="218" customFormat="1" ht="11.25" hidden="1" customHeight="1" x14ac:dyDescent="0.2">
      <c r="B1485" s="220"/>
      <c r="C1485" s="216" t="str">
        <f>IF(F1485-G1485&lt;&gt;0,JURNAL!C1483,"")</f>
        <v/>
      </c>
      <c r="D1485" s="217" t="str">
        <f>IF(F1485-G1485&lt;&gt;0,JURNAL!E1483,"")</f>
        <v/>
      </c>
      <c r="E1485" s="15" t="str">
        <f>IF(F1485-G1485&lt;&gt;0,JURNAL!F1483,"")</f>
        <v/>
      </c>
      <c r="F1485" s="16">
        <f>IF(JURNAL!G1483=$D$8,JURNAL!I1483,0)</f>
        <v>0</v>
      </c>
      <c r="G1485" s="16">
        <f>IF(JURNAL!J1483=$D$8,JURNAL!L1483,0)</f>
        <v>0</v>
      </c>
      <c r="H1485" s="16">
        <f t="shared" si="24"/>
        <v>0</v>
      </c>
      <c r="I1485" s="221"/>
    </row>
    <row r="1486" spans="2:9" s="218" customFormat="1" ht="11.25" hidden="1" customHeight="1" x14ac:dyDescent="0.2">
      <c r="B1486" s="220"/>
      <c r="C1486" s="216" t="str">
        <f>IF(F1486-G1486&lt;&gt;0,JURNAL!C1484,"")</f>
        <v/>
      </c>
      <c r="D1486" s="217" t="str">
        <f>IF(F1486-G1486&lt;&gt;0,JURNAL!E1484,"")</f>
        <v/>
      </c>
      <c r="E1486" s="15" t="str">
        <f>IF(F1486-G1486&lt;&gt;0,JURNAL!F1484,"")</f>
        <v/>
      </c>
      <c r="F1486" s="16">
        <f>IF(JURNAL!G1484=$D$8,JURNAL!I1484,0)</f>
        <v>0</v>
      </c>
      <c r="G1486" s="16">
        <f>IF(JURNAL!J1484=$D$8,JURNAL!L1484,0)</f>
        <v>0</v>
      </c>
      <c r="H1486" s="16">
        <f t="shared" si="24"/>
        <v>0</v>
      </c>
      <c r="I1486" s="221"/>
    </row>
    <row r="1487" spans="2:9" s="218" customFormat="1" ht="11.25" hidden="1" customHeight="1" x14ac:dyDescent="0.2">
      <c r="B1487" s="220"/>
      <c r="C1487" s="216" t="str">
        <f>IF(F1487-G1487&lt;&gt;0,JURNAL!C1485,"")</f>
        <v/>
      </c>
      <c r="D1487" s="217" t="str">
        <f>IF(F1487-G1487&lt;&gt;0,JURNAL!E1485,"")</f>
        <v/>
      </c>
      <c r="E1487" s="15" t="str">
        <f>IF(F1487-G1487&lt;&gt;0,JURNAL!F1485,"")</f>
        <v/>
      </c>
      <c r="F1487" s="16">
        <f>IF(JURNAL!G1485=$D$8,JURNAL!I1485,0)</f>
        <v>0</v>
      </c>
      <c r="G1487" s="16">
        <f>IF(JURNAL!J1485=$D$8,JURNAL!L1485,0)</f>
        <v>0</v>
      </c>
      <c r="H1487" s="16">
        <f t="shared" si="24"/>
        <v>0</v>
      </c>
      <c r="I1487" s="221"/>
    </row>
    <row r="1488" spans="2:9" s="218" customFormat="1" ht="11.25" hidden="1" customHeight="1" x14ac:dyDescent="0.2">
      <c r="B1488" s="220"/>
      <c r="C1488" s="216" t="str">
        <f>IF(F1488-G1488&lt;&gt;0,JURNAL!C1486,"")</f>
        <v/>
      </c>
      <c r="D1488" s="217" t="str">
        <f>IF(F1488-G1488&lt;&gt;0,JURNAL!E1486,"")</f>
        <v/>
      </c>
      <c r="E1488" s="15" t="str">
        <f>IF(F1488-G1488&lt;&gt;0,JURNAL!F1486,"")</f>
        <v/>
      </c>
      <c r="F1488" s="16">
        <f>IF(JURNAL!G1486=$D$8,JURNAL!I1486,0)</f>
        <v>0</v>
      </c>
      <c r="G1488" s="16">
        <f>IF(JURNAL!J1486=$D$8,JURNAL!L1486,0)</f>
        <v>0</v>
      </c>
      <c r="H1488" s="16">
        <f t="shared" si="24"/>
        <v>0</v>
      </c>
      <c r="I1488" s="221"/>
    </row>
    <row r="1489" spans="2:9" s="218" customFormat="1" ht="11.25" hidden="1" customHeight="1" x14ac:dyDescent="0.2">
      <c r="B1489" s="220"/>
      <c r="C1489" s="216" t="str">
        <f>IF(F1489-G1489&lt;&gt;0,JURNAL!C1487,"")</f>
        <v/>
      </c>
      <c r="D1489" s="217" t="str">
        <f>IF(F1489-G1489&lt;&gt;0,JURNAL!E1487,"")</f>
        <v/>
      </c>
      <c r="E1489" s="15" t="str">
        <f>IF(F1489-G1489&lt;&gt;0,JURNAL!F1487,"")</f>
        <v/>
      </c>
      <c r="F1489" s="16">
        <f>IF(JURNAL!G1487=$D$8,JURNAL!I1487,0)</f>
        <v>0</v>
      </c>
      <c r="G1489" s="16">
        <f>IF(JURNAL!J1487=$D$8,JURNAL!L1487,0)</f>
        <v>0</v>
      </c>
      <c r="H1489" s="16">
        <f t="shared" si="24"/>
        <v>0</v>
      </c>
      <c r="I1489" s="221"/>
    </row>
    <row r="1490" spans="2:9" s="218" customFormat="1" ht="11.25" hidden="1" customHeight="1" x14ac:dyDescent="0.2">
      <c r="B1490" s="220"/>
      <c r="C1490" s="216" t="str">
        <f>IF(F1490-G1490&lt;&gt;0,JURNAL!C1488,"")</f>
        <v/>
      </c>
      <c r="D1490" s="217" t="str">
        <f>IF(F1490-G1490&lt;&gt;0,JURNAL!E1488,"")</f>
        <v/>
      </c>
      <c r="E1490" s="15" t="str">
        <f>IF(F1490-G1490&lt;&gt;0,JURNAL!F1488,"")</f>
        <v/>
      </c>
      <c r="F1490" s="16">
        <f>IF(JURNAL!G1488=$D$8,JURNAL!I1488,0)</f>
        <v>0</v>
      </c>
      <c r="G1490" s="16">
        <f>IF(JURNAL!J1488=$D$8,JURNAL!L1488,0)</f>
        <v>0</v>
      </c>
      <c r="H1490" s="16">
        <f t="shared" si="24"/>
        <v>0</v>
      </c>
      <c r="I1490" s="221"/>
    </row>
    <row r="1491" spans="2:9" s="218" customFormat="1" ht="11.25" hidden="1" customHeight="1" x14ac:dyDescent="0.2">
      <c r="B1491" s="220"/>
      <c r="C1491" s="216" t="str">
        <f>IF(F1491-G1491&lt;&gt;0,JURNAL!C1489,"")</f>
        <v/>
      </c>
      <c r="D1491" s="217" t="str">
        <f>IF(F1491-G1491&lt;&gt;0,JURNAL!E1489,"")</f>
        <v/>
      </c>
      <c r="E1491" s="15" t="str">
        <f>IF(F1491-G1491&lt;&gt;0,JURNAL!F1489,"")</f>
        <v/>
      </c>
      <c r="F1491" s="16">
        <f>IF(JURNAL!G1489=$D$8,JURNAL!I1489,0)</f>
        <v>0</v>
      </c>
      <c r="G1491" s="16">
        <f>IF(JURNAL!J1489=$D$8,JURNAL!L1489,0)</f>
        <v>0</v>
      </c>
      <c r="H1491" s="16">
        <f t="shared" si="24"/>
        <v>0</v>
      </c>
      <c r="I1491" s="221"/>
    </row>
    <row r="1492" spans="2:9" s="218" customFormat="1" ht="11.25" hidden="1" customHeight="1" x14ac:dyDescent="0.2">
      <c r="B1492" s="220"/>
      <c r="C1492" s="216" t="str">
        <f>IF(F1492-G1492&lt;&gt;0,JURNAL!C1490,"")</f>
        <v/>
      </c>
      <c r="D1492" s="217" t="str">
        <f>IF(F1492-G1492&lt;&gt;0,JURNAL!E1490,"")</f>
        <v/>
      </c>
      <c r="E1492" s="15" t="str">
        <f>IF(F1492-G1492&lt;&gt;0,JURNAL!F1490,"")</f>
        <v/>
      </c>
      <c r="F1492" s="16">
        <f>IF(JURNAL!G1490=$D$8,JURNAL!I1490,0)</f>
        <v>0</v>
      </c>
      <c r="G1492" s="16">
        <f>IF(JURNAL!J1490=$D$8,JURNAL!L1490,0)</f>
        <v>0</v>
      </c>
      <c r="H1492" s="16">
        <f t="shared" si="24"/>
        <v>0</v>
      </c>
      <c r="I1492" s="221"/>
    </row>
    <row r="1493" spans="2:9" s="218" customFormat="1" ht="11.25" hidden="1" customHeight="1" x14ac:dyDescent="0.2">
      <c r="B1493" s="220"/>
      <c r="C1493" s="216" t="str">
        <f>IF(F1493-G1493&lt;&gt;0,JURNAL!C1491,"")</f>
        <v/>
      </c>
      <c r="D1493" s="217" t="str">
        <f>IF(F1493-G1493&lt;&gt;0,JURNAL!E1491,"")</f>
        <v/>
      </c>
      <c r="E1493" s="15" t="str">
        <f>IF(F1493-G1493&lt;&gt;0,JURNAL!F1491,"")</f>
        <v/>
      </c>
      <c r="F1493" s="16">
        <f>IF(JURNAL!G1491=$D$8,JURNAL!I1491,0)</f>
        <v>0</v>
      </c>
      <c r="G1493" s="16">
        <f>IF(JURNAL!J1491=$D$8,JURNAL!L1491,0)</f>
        <v>0</v>
      </c>
      <c r="H1493" s="16">
        <f t="shared" si="24"/>
        <v>0</v>
      </c>
      <c r="I1493" s="221"/>
    </row>
    <row r="1494" spans="2:9" s="218" customFormat="1" ht="11.25" hidden="1" customHeight="1" x14ac:dyDescent="0.2">
      <c r="B1494" s="220"/>
      <c r="C1494" s="216" t="str">
        <f>IF(F1494-G1494&lt;&gt;0,JURNAL!C1492,"")</f>
        <v/>
      </c>
      <c r="D1494" s="217" t="str">
        <f>IF(F1494-G1494&lt;&gt;0,JURNAL!E1492,"")</f>
        <v/>
      </c>
      <c r="E1494" s="15" t="str">
        <f>IF(F1494-G1494&lt;&gt;0,JURNAL!F1492,"")</f>
        <v/>
      </c>
      <c r="F1494" s="16">
        <f>IF(JURNAL!G1492=$D$8,JURNAL!I1492,0)</f>
        <v>0</v>
      </c>
      <c r="G1494" s="16">
        <f>IF(JURNAL!J1492=$D$8,JURNAL!L1492,0)</f>
        <v>0</v>
      </c>
      <c r="H1494" s="16">
        <f t="shared" si="24"/>
        <v>0</v>
      </c>
      <c r="I1494" s="221"/>
    </row>
    <row r="1495" spans="2:9" s="218" customFormat="1" ht="11.25" hidden="1" customHeight="1" x14ac:dyDescent="0.2">
      <c r="B1495" s="220"/>
      <c r="C1495" s="216" t="str">
        <f>IF(F1495-G1495&lt;&gt;0,JURNAL!C1493,"")</f>
        <v/>
      </c>
      <c r="D1495" s="217" t="str">
        <f>IF(F1495-G1495&lt;&gt;0,JURNAL!E1493,"")</f>
        <v/>
      </c>
      <c r="E1495" s="15" t="str">
        <f>IF(F1495-G1495&lt;&gt;0,JURNAL!F1493,"")</f>
        <v/>
      </c>
      <c r="F1495" s="16">
        <f>IF(JURNAL!G1493=$D$8,JURNAL!I1493,0)</f>
        <v>0</v>
      </c>
      <c r="G1495" s="16">
        <f>IF(JURNAL!J1493=$D$8,JURNAL!L1493,0)</f>
        <v>0</v>
      </c>
      <c r="H1495" s="16">
        <f t="shared" si="24"/>
        <v>0</v>
      </c>
      <c r="I1495" s="221"/>
    </row>
    <row r="1496" spans="2:9" s="218" customFormat="1" ht="11.25" hidden="1" customHeight="1" x14ac:dyDescent="0.2">
      <c r="B1496" s="220"/>
      <c r="C1496" s="216" t="str">
        <f>IF(F1496-G1496&lt;&gt;0,JURNAL!C1494,"")</f>
        <v/>
      </c>
      <c r="D1496" s="217" t="str">
        <f>IF(F1496-G1496&lt;&gt;0,JURNAL!E1494,"")</f>
        <v/>
      </c>
      <c r="E1496" s="15" t="str">
        <f>IF(F1496-G1496&lt;&gt;0,JURNAL!F1494,"")</f>
        <v/>
      </c>
      <c r="F1496" s="16">
        <f>IF(JURNAL!G1494=$D$8,JURNAL!I1494,0)</f>
        <v>0</v>
      </c>
      <c r="G1496" s="16">
        <f>IF(JURNAL!J1494=$D$8,JURNAL!L1494,0)</f>
        <v>0</v>
      </c>
      <c r="H1496" s="16">
        <f t="shared" si="24"/>
        <v>0</v>
      </c>
      <c r="I1496" s="221"/>
    </row>
    <row r="1497" spans="2:9" s="218" customFormat="1" ht="11.25" hidden="1" customHeight="1" x14ac:dyDescent="0.2">
      <c r="B1497" s="220"/>
      <c r="C1497" s="216" t="str">
        <f>IF(F1497-G1497&lt;&gt;0,JURNAL!C1495,"")</f>
        <v/>
      </c>
      <c r="D1497" s="217" t="str">
        <f>IF(F1497-G1497&lt;&gt;0,JURNAL!E1495,"")</f>
        <v/>
      </c>
      <c r="E1497" s="15" t="str">
        <f>IF(F1497-G1497&lt;&gt;0,JURNAL!F1495,"")</f>
        <v/>
      </c>
      <c r="F1497" s="16">
        <f>IF(JURNAL!G1495=$D$8,JURNAL!I1495,0)</f>
        <v>0</v>
      </c>
      <c r="G1497" s="16">
        <f>IF(JURNAL!J1495=$D$8,JURNAL!L1495,0)</f>
        <v>0</v>
      </c>
      <c r="H1497" s="16">
        <f t="shared" ref="H1497:H1513" si="25">IF(OR(LEFT($D$8,1)="1",LEFT($D$8,1)="5"),(H1496+F1497-G1497),(H1496+G1497-F1497))</f>
        <v>0</v>
      </c>
      <c r="I1497" s="221"/>
    </row>
    <row r="1498" spans="2:9" s="218" customFormat="1" ht="11.25" hidden="1" customHeight="1" x14ac:dyDescent="0.2">
      <c r="B1498" s="220"/>
      <c r="C1498" s="216" t="str">
        <f>IF(F1498-G1498&lt;&gt;0,JURNAL!C1496,"")</f>
        <v/>
      </c>
      <c r="D1498" s="217" t="str">
        <f>IF(F1498-G1498&lt;&gt;0,JURNAL!E1496,"")</f>
        <v/>
      </c>
      <c r="E1498" s="15" t="str">
        <f>IF(F1498-G1498&lt;&gt;0,JURNAL!F1496,"")</f>
        <v/>
      </c>
      <c r="F1498" s="16">
        <f>IF(JURNAL!G1496=$D$8,JURNAL!I1496,0)</f>
        <v>0</v>
      </c>
      <c r="G1498" s="16">
        <f>IF(JURNAL!J1496=$D$8,JURNAL!L1496,0)</f>
        <v>0</v>
      </c>
      <c r="H1498" s="16">
        <f t="shared" si="25"/>
        <v>0</v>
      </c>
      <c r="I1498" s="221"/>
    </row>
    <row r="1499" spans="2:9" s="218" customFormat="1" ht="11.25" hidden="1" customHeight="1" x14ac:dyDescent="0.2">
      <c r="B1499" s="220"/>
      <c r="C1499" s="216" t="str">
        <f>IF(F1499-G1499&lt;&gt;0,JURNAL!C1497,"")</f>
        <v/>
      </c>
      <c r="D1499" s="217" t="str">
        <f>IF(F1499-G1499&lt;&gt;0,JURNAL!E1497,"")</f>
        <v/>
      </c>
      <c r="E1499" s="15" t="str">
        <f>IF(F1499-G1499&lt;&gt;0,JURNAL!F1497,"")</f>
        <v/>
      </c>
      <c r="F1499" s="16">
        <f>IF(JURNAL!G1497=$D$8,JURNAL!I1497,0)</f>
        <v>0</v>
      </c>
      <c r="G1499" s="16">
        <f>IF(JURNAL!J1497=$D$8,JURNAL!L1497,0)</f>
        <v>0</v>
      </c>
      <c r="H1499" s="16">
        <f t="shared" si="25"/>
        <v>0</v>
      </c>
      <c r="I1499" s="221"/>
    </row>
    <row r="1500" spans="2:9" s="218" customFormat="1" ht="11.25" hidden="1" customHeight="1" x14ac:dyDescent="0.2">
      <c r="B1500" s="220"/>
      <c r="C1500" s="216" t="str">
        <f>IF(F1500-G1500&lt;&gt;0,JURNAL!C1498,"")</f>
        <v/>
      </c>
      <c r="D1500" s="217" t="str">
        <f>IF(F1500-G1500&lt;&gt;0,JURNAL!E1498,"")</f>
        <v/>
      </c>
      <c r="E1500" s="15" t="str">
        <f>IF(F1500-G1500&lt;&gt;0,JURNAL!F1498,"")</f>
        <v/>
      </c>
      <c r="F1500" s="16">
        <f>IF(JURNAL!G1498=$D$8,JURNAL!I1498,0)</f>
        <v>0</v>
      </c>
      <c r="G1500" s="16">
        <f>IF(JURNAL!J1498=$D$8,JURNAL!L1498,0)</f>
        <v>0</v>
      </c>
      <c r="H1500" s="16">
        <f t="shared" si="25"/>
        <v>0</v>
      </c>
      <c r="I1500" s="221"/>
    </row>
    <row r="1501" spans="2:9" s="218" customFormat="1" ht="11.25" hidden="1" customHeight="1" x14ac:dyDescent="0.2">
      <c r="B1501" s="220"/>
      <c r="C1501" s="216" t="str">
        <f>IF(F1501-G1501&lt;&gt;0,JURNAL!C1499,"")</f>
        <v/>
      </c>
      <c r="D1501" s="217" t="str">
        <f>IF(F1501-G1501&lt;&gt;0,JURNAL!E1499,"")</f>
        <v/>
      </c>
      <c r="E1501" s="15" t="str">
        <f>IF(F1501-G1501&lt;&gt;0,JURNAL!F1499,"")</f>
        <v/>
      </c>
      <c r="F1501" s="16">
        <f>IF(JURNAL!G1499=$D$8,JURNAL!I1499,0)</f>
        <v>0</v>
      </c>
      <c r="G1501" s="16">
        <f>IF(JURNAL!J1499=$D$8,JURNAL!L1499,0)</f>
        <v>0</v>
      </c>
      <c r="H1501" s="16">
        <f t="shared" si="25"/>
        <v>0</v>
      </c>
      <c r="I1501" s="221"/>
    </row>
    <row r="1502" spans="2:9" s="218" customFormat="1" ht="11.25" hidden="1" customHeight="1" x14ac:dyDescent="0.2">
      <c r="B1502" s="220"/>
      <c r="C1502" s="216" t="str">
        <f>IF(F1502-G1502&lt;&gt;0,JURNAL!C1500,"")</f>
        <v/>
      </c>
      <c r="D1502" s="217" t="str">
        <f>IF(F1502-G1502&lt;&gt;0,JURNAL!E1500,"")</f>
        <v/>
      </c>
      <c r="E1502" s="15" t="str">
        <f>IF(F1502-G1502&lt;&gt;0,JURNAL!F1500,"")</f>
        <v/>
      </c>
      <c r="F1502" s="16">
        <f>IF(JURNAL!G1500=$D$8,JURNAL!I1500,0)</f>
        <v>0</v>
      </c>
      <c r="G1502" s="16">
        <f>IF(JURNAL!J1500=$D$8,JURNAL!L1500,0)</f>
        <v>0</v>
      </c>
      <c r="H1502" s="16">
        <f t="shared" si="25"/>
        <v>0</v>
      </c>
      <c r="I1502" s="221"/>
    </row>
    <row r="1503" spans="2:9" s="218" customFormat="1" ht="11.25" hidden="1" customHeight="1" x14ac:dyDescent="0.2">
      <c r="B1503" s="220"/>
      <c r="C1503" s="216" t="str">
        <f>IF(F1503-G1503&lt;&gt;0,JURNAL!C1501,"")</f>
        <v/>
      </c>
      <c r="D1503" s="217" t="str">
        <f>IF(F1503-G1503&lt;&gt;0,JURNAL!E1501,"")</f>
        <v/>
      </c>
      <c r="E1503" s="15" t="str">
        <f>IF(F1503-G1503&lt;&gt;0,JURNAL!F1501,"")</f>
        <v/>
      </c>
      <c r="F1503" s="16">
        <f>IF(JURNAL!G1501=$D$8,JURNAL!I1501,0)</f>
        <v>0</v>
      </c>
      <c r="G1503" s="16">
        <f>IF(JURNAL!J1501=$D$8,JURNAL!L1501,0)</f>
        <v>0</v>
      </c>
      <c r="H1503" s="16">
        <f t="shared" si="25"/>
        <v>0</v>
      </c>
      <c r="I1503" s="221"/>
    </row>
    <row r="1504" spans="2:9" s="218" customFormat="1" ht="11.25" hidden="1" customHeight="1" x14ac:dyDescent="0.2">
      <c r="B1504" s="220"/>
      <c r="C1504" s="216" t="str">
        <f>IF(F1504-G1504&lt;&gt;0,JURNAL!C1502,"")</f>
        <v/>
      </c>
      <c r="D1504" s="217" t="str">
        <f>IF(F1504-G1504&lt;&gt;0,JURNAL!E1502,"")</f>
        <v/>
      </c>
      <c r="E1504" s="15" t="str">
        <f>IF(F1504-G1504&lt;&gt;0,JURNAL!F1502,"")</f>
        <v/>
      </c>
      <c r="F1504" s="16">
        <f>IF(JURNAL!G1502=$D$8,JURNAL!I1502,0)</f>
        <v>0</v>
      </c>
      <c r="G1504" s="16">
        <f>IF(JURNAL!J1502=$D$8,JURNAL!L1502,0)</f>
        <v>0</v>
      </c>
      <c r="H1504" s="16">
        <f t="shared" si="25"/>
        <v>0</v>
      </c>
      <c r="I1504" s="221"/>
    </row>
    <row r="1505" spans="1:11" s="218" customFormat="1" ht="11.25" hidden="1" customHeight="1" x14ac:dyDescent="0.2">
      <c r="B1505" s="220"/>
      <c r="C1505" s="216" t="str">
        <f>IF(F1505-G1505&lt;&gt;0,JURNAL!C1503,"")</f>
        <v/>
      </c>
      <c r="D1505" s="217" t="str">
        <f>IF(F1505-G1505&lt;&gt;0,JURNAL!E1503,"")</f>
        <v/>
      </c>
      <c r="E1505" s="15" t="str">
        <f>IF(F1505-G1505&lt;&gt;0,JURNAL!F1503,"")</f>
        <v/>
      </c>
      <c r="F1505" s="16">
        <f>IF(JURNAL!G1503=$D$8,JURNAL!I1503,0)</f>
        <v>0</v>
      </c>
      <c r="G1505" s="16">
        <f>IF(JURNAL!J1503=$D$8,JURNAL!L1503,0)</f>
        <v>0</v>
      </c>
      <c r="H1505" s="16">
        <f t="shared" si="25"/>
        <v>0</v>
      </c>
      <c r="I1505" s="221"/>
    </row>
    <row r="1506" spans="1:11" s="218" customFormat="1" ht="11.25" hidden="1" customHeight="1" x14ac:dyDescent="0.2">
      <c r="B1506" s="220"/>
      <c r="C1506" s="216" t="str">
        <f>IF(F1506-G1506&lt;&gt;0,JURNAL!C1504,"")</f>
        <v/>
      </c>
      <c r="D1506" s="217" t="str">
        <f>IF(F1506-G1506&lt;&gt;0,JURNAL!E1504,"")</f>
        <v/>
      </c>
      <c r="E1506" s="15" t="str">
        <f>IF(F1506-G1506&lt;&gt;0,JURNAL!F1504,"")</f>
        <v/>
      </c>
      <c r="F1506" s="16">
        <f>IF(JURNAL!G1504=$D$8,JURNAL!I1504,0)</f>
        <v>0</v>
      </c>
      <c r="G1506" s="16">
        <f>IF(JURNAL!J1504=$D$8,JURNAL!L1504,0)</f>
        <v>0</v>
      </c>
      <c r="H1506" s="16">
        <f t="shared" si="25"/>
        <v>0</v>
      </c>
      <c r="I1506" s="221"/>
    </row>
    <row r="1507" spans="1:11" s="218" customFormat="1" ht="11.25" hidden="1" customHeight="1" x14ac:dyDescent="0.2">
      <c r="B1507" s="220"/>
      <c r="C1507" s="216" t="str">
        <f>IF(F1507-G1507&lt;&gt;0,JURNAL!C1505,"")</f>
        <v/>
      </c>
      <c r="D1507" s="217" t="str">
        <f>IF(F1507-G1507&lt;&gt;0,JURNAL!E1505,"")</f>
        <v/>
      </c>
      <c r="E1507" s="15" t="str">
        <f>IF(F1507-G1507&lt;&gt;0,JURNAL!F1505,"")</f>
        <v/>
      </c>
      <c r="F1507" s="16">
        <f>IF(JURNAL!G1505=$D$8,JURNAL!I1505,0)</f>
        <v>0</v>
      </c>
      <c r="G1507" s="16">
        <f>IF(JURNAL!J1505=$D$8,JURNAL!L1505,0)</f>
        <v>0</v>
      </c>
      <c r="H1507" s="16">
        <f t="shared" si="25"/>
        <v>0</v>
      </c>
      <c r="I1507" s="221"/>
    </row>
    <row r="1508" spans="1:11" s="218" customFormat="1" ht="11.25" hidden="1" customHeight="1" x14ac:dyDescent="0.2">
      <c r="B1508" s="220"/>
      <c r="C1508" s="216" t="str">
        <f>IF(F1508-G1508&lt;&gt;0,JURNAL!C1506,"")</f>
        <v/>
      </c>
      <c r="D1508" s="217" t="str">
        <f>IF(F1508-G1508&lt;&gt;0,JURNAL!E1506,"")</f>
        <v/>
      </c>
      <c r="E1508" s="15" t="str">
        <f>IF(F1508-G1508&lt;&gt;0,JURNAL!F1506,"")</f>
        <v/>
      </c>
      <c r="F1508" s="16">
        <f>IF(JURNAL!G1506=$D$8,JURNAL!I1506,0)</f>
        <v>0</v>
      </c>
      <c r="G1508" s="16">
        <f>IF(JURNAL!J1506=$D$8,JURNAL!L1506,0)</f>
        <v>0</v>
      </c>
      <c r="H1508" s="16">
        <f t="shared" si="25"/>
        <v>0</v>
      </c>
      <c r="I1508" s="221"/>
    </row>
    <row r="1509" spans="1:11" s="218" customFormat="1" ht="11.25" hidden="1" customHeight="1" x14ac:dyDescent="0.2">
      <c r="B1509" s="220"/>
      <c r="C1509" s="216" t="str">
        <f>IF(F1509-G1509&lt;&gt;0,JURNAL!C1507,"")</f>
        <v/>
      </c>
      <c r="D1509" s="217" t="str">
        <f>IF(F1509-G1509&lt;&gt;0,JURNAL!E1507,"")</f>
        <v/>
      </c>
      <c r="E1509" s="15" t="str">
        <f>IF(F1509-G1509&lt;&gt;0,JURNAL!F1507,"")</f>
        <v/>
      </c>
      <c r="F1509" s="16">
        <f>IF(JURNAL!G1507=$D$8,JURNAL!I1507,0)</f>
        <v>0</v>
      </c>
      <c r="G1509" s="16">
        <f>IF(JURNAL!J1507=$D$8,JURNAL!L1507,0)</f>
        <v>0</v>
      </c>
      <c r="H1509" s="16">
        <f t="shared" si="25"/>
        <v>0</v>
      </c>
      <c r="I1509" s="221"/>
    </row>
    <row r="1510" spans="1:11" s="218" customFormat="1" ht="11.25" hidden="1" customHeight="1" x14ac:dyDescent="0.2">
      <c r="B1510" s="220"/>
      <c r="C1510" s="216" t="str">
        <f>IF(F1510-G1510&lt;&gt;0,JURNAL!C1508,"")</f>
        <v/>
      </c>
      <c r="D1510" s="217" t="str">
        <f>IF(F1510-G1510&lt;&gt;0,JURNAL!E1508,"")</f>
        <v/>
      </c>
      <c r="E1510" s="15" t="str">
        <f>IF(F1510-G1510&lt;&gt;0,JURNAL!F1508,"")</f>
        <v/>
      </c>
      <c r="F1510" s="16">
        <f>IF(JURNAL!G1508=$D$8,JURNAL!I1508,0)</f>
        <v>0</v>
      </c>
      <c r="G1510" s="16">
        <f>IF(JURNAL!J1508=$D$8,JURNAL!L1508,0)</f>
        <v>0</v>
      </c>
      <c r="H1510" s="16">
        <f t="shared" si="25"/>
        <v>0</v>
      </c>
      <c r="I1510" s="221"/>
    </row>
    <row r="1511" spans="1:11" s="218" customFormat="1" ht="11.25" hidden="1" customHeight="1" x14ac:dyDescent="0.2">
      <c r="B1511" s="220"/>
      <c r="C1511" s="216" t="str">
        <f>IF(F1511-G1511&lt;&gt;0,JURNAL!C1509,"")</f>
        <v/>
      </c>
      <c r="D1511" s="217" t="str">
        <f>IF(F1511-G1511&lt;&gt;0,JURNAL!E1509,"")</f>
        <v/>
      </c>
      <c r="E1511" s="15" t="str">
        <f>IF(F1511-G1511&lt;&gt;0,JURNAL!F1509,"")</f>
        <v/>
      </c>
      <c r="F1511" s="16">
        <f>IF(JURNAL!G1509=$D$8,JURNAL!I1509,0)</f>
        <v>0</v>
      </c>
      <c r="G1511" s="16">
        <f>IF(JURNAL!J1509=$D$8,JURNAL!L1509,0)</f>
        <v>0</v>
      </c>
      <c r="H1511" s="16">
        <f t="shared" si="25"/>
        <v>0</v>
      </c>
      <c r="I1511" s="221"/>
    </row>
    <row r="1512" spans="1:11" s="218" customFormat="1" ht="11.25" hidden="1" customHeight="1" x14ac:dyDescent="0.2">
      <c r="B1512" s="220"/>
      <c r="C1512" s="216" t="str">
        <f>IF(F1512-G1512&lt;&gt;0,JURNAL!C1510,"")</f>
        <v/>
      </c>
      <c r="D1512" s="217" t="str">
        <f>IF(F1512-G1512&lt;&gt;0,JURNAL!E1510,"")</f>
        <v/>
      </c>
      <c r="E1512" s="15" t="str">
        <f>IF(F1512-G1512&lt;&gt;0,JURNAL!F1510,"")</f>
        <v/>
      </c>
      <c r="F1512" s="16">
        <f>IF(JURNAL!G1510=$D$8,JURNAL!I1510,0)</f>
        <v>0</v>
      </c>
      <c r="G1512" s="16">
        <f>IF(JURNAL!J1510=$D$8,JURNAL!L1510,0)</f>
        <v>0</v>
      </c>
      <c r="H1512" s="16">
        <f t="shared" si="25"/>
        <v>0</v>
      </c>
      <c r="I1512" s="221"/>
    </row>
    <row r="1513" spans="1:11" s="218" customFormat="1" ht="11.25" hidden="1" customHeight="1" x14ac:dyDescent="0.2">
      <c r="B1513" s="220"/>
      <c r="C1513" s="216" t="str">
        <f>IF(F1513-G1513&lt;&gt;0,JURNAL!C1511,"")</f>
        <v/>
      </c>
      <c r="D1513" s="217" t="str">
        <f>IF(F1513-G1513&lt;&gt;0,JURNAL!E1511,"")</f>
        <v/>
      </c>
      <c r="E1513" s="15" t="str">
        <f>IF(F1513-G1513&lt;&gt;0,JURNAL!F1511,"")</f>
        <v/>
      </c>
      <c r="F1513" s="16">
        <f>IF(JURNAL!G1511=$D$8,JURNAL!I1511,0)</f>
        <v>0</v>
      </c>
      <c r="G1513" s="16">
        <f>IF(JURNAL!J1511=$D$8,JURNAL!L1511,0)</f>
        <v>0</v>
      </c>
      <c r="H1513" s="16">
        <f t="shared" si="25"/>
        <v>0</v>
      </c>
      <c r="I1513" s="221"/>
    </row>
    <row r="1514" spans="1:11" x14ac:dyDescent="0.2">
      <c r="B1514" s="159"/>
      <c r="C1514" s="119"/>
      <c r="D1514" s="226"/>
      <c r="E1514" s="119"/>
      <c r="F1514" s="119"/>
      <c r="G1514" s="119"/>
      <c r="H1514" s="119"/>
      <c r="I1514" s="160"/>
      <c r="J1514" s="77"/>
      <c r="K1514" s="77"/>
    </row>
    <row r="1515" spans="1:11" s="8" customFormat="1" x14ac:dyDescent="0.15">
      <c r="A1515" s="6"/>
      <c r="B1515" s="35"/>
      <c r="C1515" s="7"/>
      <c r="D1515" s="11"/>
      <c r="E1515" s="107" t="s">
        <v>6</v>
      </c>
      <c r="F1515" s="17">
        <f>SUM(F13:F1513)</f>
        <v>0</v>
      </c>
      <c r="G1515" s="19">
        <f>SUM(G13:G1513)</f>
        <v>0</v>
      </c>
      <c r="H1515" s="18">
        <f>IF(OR(LEFT(D8,1)="1",LEFT(D8,1)="5"),F1515-G1515,G1515-F1515)</f>
        <v>0</v>
      </c>
      <c r="I1515" s="36"/>
      <c r="J1515" s="43">
        <f>H1515-H1513</f>
        <v>0</v>
      </c>
    </row>
    <row r="1516" spans="1:11" ht="15.75" customHeight="1" x14ac:dyDescent="0.2">
      <c r="B1516" s="41"/>
      <c r="C1516" s="176"/>
      <c r="D1516" s="227"/>
      <c r="E1516" s="176"/>
      <c r="F1516" s="176"/>
      <c r="G1516" s="176"/>
      <c r="H1516" s="176"/>
      <c r="I1516" s="181"/>
    </row>
    <row r="1517" spans="1:11" x14ac:dyDescent="0.2">
      <c r="B1517" s="400" t="s">
        <v>141</v>
      </c>
    </row>
  </sheetData>
  <sheetProtection autoFilter="0"/>
  <autoFilter ref="C12:H1513">
    <filterColumn colId="2">
      <customFilters>
        <customFilter operator="notEqual" val=" "/>
      </customFilters>
    </filterColumn>
  </autoFilter>
  <mergeCells count="4">
    <mergeCell ref="C4:H4"/>
    <mergeCell ref="C5:H5"/>
    <mergeCell ref="C6:H6"/>
    <mergeCell ref="C7:H7"/>
  </mergeCells>
  <phoneticPr fontId="0" type="noConversion"/>
  <dataValidations count="2">
    <dataValidation type="list" allowBlank="1" showInputMessage="1" showErrorMessage="1" sqref="D8">
      <formula1>Nomor</formula1>
    </dataValidation>
    <dataValidation allowBlank="1" showInputMessage="1" showErrorMessage="1" promptTitle="Wadiyo" prompt="Blog Manajemen Keuangan : http://manajemenkeuangan.net/" sqref="A1"/>
  </dataValidations>
  <hyperlinks>
    <hyperlink ref="B1517" r:id="rId1"/>
  </hyperlinks>
  <pageMargins left="1.1417322834645669" right="0.35433070866141736" top="0.9055118110236221" bottom="0.98425196850393704" header="0.51181102362204722" footer="0.51181102362204722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L105"/>
  <sheetViews>
    <sheetView showGridLines="0" zoomScale="90" zoomScaleNormal="90" workbookViewId="0">
      <selection activeCell="M21" sqref="M21"/>
    </sheetView>
  </sheetViews>
  <sheetFormatPr defaultColWidth="9.33203125" defaultRowHeight="12" x14ac:dyDescent="0.2"/>
  <cols>
    <col min="1" max="1" width="3.83203125" style="77" customWidth="1"/>
    <col min="2" max="2" width="5.33203125" style="311" customWidth="1"/>
    <col min="3" max="3" width="56.5" style="77" customWidth="1"/>
    <col min="4" max="4" width="16.6640625" style="77" bestFit="1" customWidth="1"/>
    <col min="5" max="7" width="15.83203125" style="77" hidden="1" customWidth="1"/>
    <col min="8" max="9" width="16.83203125" style="77" customWidth="1"/>
    <col min="10" max="10" width="1.83203125" style="77" customWidth="1"/>
    <col min="11" max="11" width="16.6640625" style="77" bestFit="1" customWidth="1"/>
    <col min="12" max="12" width="13" style="77" customWidth="1"/>
    <col min="13" max="16384" width="9.33203125" style="77"/>
  </cols>
  <sheetData>
    <row r="1" spans="1:11" x14ac:dyDescent="0.2">
      <c r="A1" s="76"/>
    </row>
    <row r="3" spans="1:11" s="6" customFormat="1" ht="15.75" customHeight="1" x14ac:dyDescent="0.25">
      <c r="A3" s="7"/>
      <c r="B3" s="230"/>
      <c r="C3" s="440" t="str">
        <f>AKUN!C3</f>
        <v>Lembaga Amil Zakat</v>
      </c>
      <c r="D3" s="440"/>
      <c r="E3" s="440"/>
      <c r="F3" s="440"/>
      <c r="G3" s="440"/>
      <c r="H3" s="440"/>
      <c r="I3" s="440"/>
      <c r="J3" s="114"/>
    </row>
    <row r="4" spans="1:11" s="6" customFormat="1" ht="15" x14ac:dyDescent="0.15">
      <c r="A4" s="7"/>
      <c r="B4" s="230"/>
      <c r="C4" s="441" t="s">
        <v>32</v>
      </c>
      <c r="D4" s="441"/>
      <c r="E4" s="441"/>
      <c r="F4" s="441"/>
      <c r="G4" s="441"/>
      <c r="H4" s="441"/>
      <c r="I4" s="441"/>
      <c r="J4" s="114"/>
    </row>
    <row r="5" spans="1:11" s="6" customFormat="1" ht="12" customHeight="1" x14ac:dyDescent="0.15">
      <c r="A5" s="7"/>
      <c r="B5" s="230"/>
      <c r="C5" s="442" t="str">
        <f>JURNAL!C5</f>
        <v>PERIODE : 01 JANUARI 2019 - 31 JANUARI 2019</v>
      </c>
      <c r="D5" s="442"/>
      <c r="E5" s="442"/>
      <c r="F5" s="442"/>
      <c r="G5" s="442"/>
      <c r="H5" s="442"/>
      <c r="I5" s="442"/>
      <c r="J5" s="114"/>
    </row>
    <row r="6" spans="1:11" ht="6" customHeight="1" thickBot="1" x14ac:dyDescent="0.3">
      <c r="A6" s="116"/>
      <c r="B6" s="231"/>
      <c r="C6" s="50"/>
      <c r="D6" s="50"/>
      <c r="E6" s="50"/>
      <c r="F6" s="50"/>
      <c r="G6" s="50"/>
      <c r="H6" s="232"/>
      <c r="I6" s="232"/>
      <c r="J6" s="117"/>
    </row>
    <row r="7" spans="1:11" s="235" customFormat="1" ht="25.5" x14ac:dyDescent="0.2">
      <c r="A7" s="233"/>
      <c r="B7" s="443" t="s">
        <v>8</v>
      </c>
      <c r="C7" s="444"/>
      <c r="D7" s="356" t="s">
        <v>9</v>
      </c>
      <c r="E7" s="356" t="s">
        <v>40</v>
      </c>
      <c r="F7" s="356" t="s">
        <v>41</v>
      </c>
      <c r="G7" s="356" t="s">
        <v>42</v>
      </c>
      <c r="H7" s="356" t="s">
        <v>10</v>
      </c>
      <c r="I7" s="357" t="s">
        <v>11</v>
      </c>
      <c r="J7" s="234"/>
    </row>
    <row r="8" spans="1:11" ht="6" customHeight="1" x14ac:dyDescent="0.25">
      <c r="A8" s="116"/>
      <c r="B8" s="236"/>
      <c r="C8" s="237"/>
      <c r="D8" s="238"/>
      <c r="E8" s="238"/>
      <c r="F8" s="238"/>
      <c r="G8" s="238"/>
      <c r="H8" s="239"/>
      <c r="I8" s="240"/>
      <c r="J8" s="117"/>
    </row>
    <row r="9" spans="1:11" ht="15" x14ac:dyDescent="0.2">
      <c r="A9" s="116"/>
      <c r="B9" s="436" t="s">
        <v>27</v>
      </c>
      <c r="C9" s="437"/>
      <c r="D9" s="358"/>
      <c r="E9" s="358"/>
      <c r="F9" s="358"/>
      <c r="G9" s="358"/>
      <c r="H9" s="358"/>
      <c r="I9" s="359"/>
      <c r="J9" s="116"/>
    </row>
    <row r="10" spans="1:11" ht="6" customHeight="1" x14ac:dyDescent="0.2">
      <c r="A10" s="116"/>
      <c r="B10" s="241"/>
      <c r="C10" s="116"/>
      <c r="D10" s="242"/>
      <c r="E10" s="242"/>
      <c r="F10" s="242"/>
      <c r="G10" s="242"/>
      <c r="H10" s="242"/>
      <c r="I10" s="243"/>
      <c r="J10" s="116"/>
    </row>
    <row r="11" spans="1:11" ht="12" customHeight="1" x14ac:dyDescent="0.2">
      <c r="A11" s="116"/>
      <c r="B11" s="438" t="s">
        <v>39</v>
      </c>
      <c r="C11" s="439"/>
      <c r="D11" s="244"/>
      <c r="E11" s="244"/>
      <c r="F11" s="244"/>
      <c r="G11" s="244"/>
      <c r="H11" s="245"/>
      <c r="I11" s="246"/>
      <c r="J11" s="116"/>
    </row>
    <row r="12" spans="1:11" ht="6.75" customHeight="1" x14ac:dyDescent="0.2">
      <c r="A12" s="116"/>
      <c r="B12" s="247"/>
      <c r="C12" s="248"/>
      <c r="D12" s="244"/>
      <c r="E12" s="249"/>
      <c r="F12" s="249"/>
      <c r="G12" s="45"/>
      <c r="H12" s="249"/>
      <c r="I12" s="250"/>
      <c r="J12" s="116"/>
      <c r="K12" s="251"/>
    </row>
    <row r="13" spans="1:11" ht="12" customHeight="1" x14ac:dyDescent="0.2">
      <c r="A13" s="116"/>
      <c r="B13" s="252">
        <f>AKUN!C30</f>
        <v>4100</v>
      </c>
      <c r="C13" s="253" t="str">
        <f>IF(B13&gt;0,VLOOKUP(B13,AKUN!$C$9:$D$65,2),"")</f>
        <v>Zakat maal (muzakki entitas)</v>
      </c>
      <c r="D13" s="244"/>
      <c r="E13" s="249">
        <f>SUMIF(JUK!$F$11:$F$1510,B13,JUK!$H$11:$H$1510)</f>
        <v>0</v>
      </c>
      <c r="F13" s="249">
        <f>SUMIF(JUK!$I$11:$I$1510,B13,JUK!$K$11:$K$1510)</f>
        <v>0</v>
      </c>
      <c r="G13" s="45">
        <f t="shared" ref="G13:G16" si="0">F13-E13</f>
        <v>0</v>
      </c>
      <c r="H13" s="249">
        <f>-1*(SUMIF(JUK!$F$11:$F$1510,B13,JUK!$H$11:$H$1510)-SUMIF(JUK!$I$11:$I$1510,B13,JUK!$K$11:$K$1510))</f>
        <v>0</v>
      </c>
      <c r="I13" s="250">
        <f>D13+H13</f>
        <v>0</v>
      </c>
      <c r="J13" s="116"/>
      <c r="K13" s="251">
        <f>G13-H13</f>
        <v>0</v>
      </c>
    </row>
    <row r="14" spans="1:11" ht="12" customHeight="1" x14ac:dyDescent="0.2">
      <c r="A14" s="116"/>
      <c r="B14" s="252">
        <f>AKUN!C31</f>
        <v>4110</v>
      </c>
      <c r="C14" s="253" t="str">
        <f>IF(B14&gt;0,VLOOKUP(B14,AKUN!$C$9:$D$65,2),"")</f>
        <v>Zakat maal (muzakki individu)</v>
      </c>
      <c r="D14" s="244"/>
      <c r="E14" s="249">
        <f>SUMIF(JUK!$F$11:$F$1510,B14,JUK!$H$11:$H$1510)</f>
        <v>0</v>
      </c>
      <c r="F14" s="249">
        <f>SUMIF(JUK!$I$11:$I$1510,B14,JUK!$K$11:$K$1510)</f>
        <v>0</v>
      </c>
      <c r="G14" s="45">
        <f t="shared" si="0"/>
        <v>0</v>
      </c>
      <c r="H14" s="249">
        <f>-1*(SUMIF(JUK!$F$11:$F$1510,B14,JUK!$H$11:$H$1510)-SUMIF(JUK!$I$11:$I$1510,B14,JUK!$K$11:$K$1510))</f>
        <v>0</v>
      </c>
      <c r="I14" s="250">
        <f t="shared" ref="I14:I21" si="1">D14+H14</f>
        <v>0</v>
      </c>
      <c r="J14" s="116"/>
      <c r="K14" s="251">
        <f t="shared" ref="K14:K21" si="2">G14-H14</f>
        <v>0</v>
      </c>
    </row>
    <row r="15" spans="1:11" ht="12" customHeight="1" x14ac:dyDescent="0.2">
      <c r="A15" s="116"/>
      <c r="B15" s="252">
        <f>AKUN!C32</f>
        <v>4120</v>
      </c>
      <c r="C15" s="253" t="str">
        <f>IF(B15&gt;0,VLOOKUP(B15,AKUN!$C$9:$D$65,2),"")</f>
        <v>Zakat profesi</v>
      </c>
      <c r="D15" s="254"/>
      <c r="E15" s="249">
        <f>SUMIF(JUK!$F$11:$F$1510,B15,JUK!$H$11:$H$1510)</f>
        <v>0</v>
      </c>
      <c r="F15" s="249">
        <f>SUMIF(JUK!$I$11:$I$1510,B15,JUK!$K$11:$K$1510)</f>
        <v>0</v>
      </c>
      <c r="G15" s="45">
        <f t="shared" si="0"/>
        <v>0</v>
      </c>
      <c r="H15" s="249">
        <f>-1*(SUMIF(JUK!$F$11:$F$1510,B15,JUK!$H$11:$H$1510)-SUMIF(JUK!$I$11:$I$1510,B15,JUK!$K$11:$K$1510))</f>
        <v>0</v>
      </c>
      <c r="I15" s="250">
        <f t="shared" si="1"/>
        <v>0</v>
      </c>
      <c r="J15" s="116"/>
      <c r="K15" s="251">
        <f t="shared" si="2"/>
        <v>0</v>
      </c>
    </row>
    <row r="16" spans="1:11" ht="12" customHeight="1" x14ac:dyDescent="0.2">
      <c r="A16" s="116"/>
      <c r="B16" s="252">
        <f>AKUN!C33</f>
        <v>4130</v>
      </c>
      <c r="C16" s="253" t="str">
        <f>IF(B16&gt;0,VLOOKUP(B16,AKUN!$C$9:$D$65,2),"")</f>
        <v>Zakat fitrah</v>
      </c>
      <c r="D16" s="244"/>
      <c r="E16" s="249">
        <f>SUMIF(JUK!$F$11:$F$1510,B16,JUK!$H$11:$H$1510)</f>
        <v>0</v>
      </c>
      <c r="F16" s="249">
        <f>SUMIF(JUK!$I$11:$I$1510,B16,JUK!$K$11:$K$1510)</f>
        <v>0</v>
      </c>
      <c r="G16" s="45">
        <f t="shared" si="0"/>
        <v>0</v>
      </c>
      <c r="H16" s="249">
        <f>-1*(SUMIF(JUK!$F$11:$F$1510,B16,JUK!$H$11:$H$1510)-SUMIF(JUK!$I$11:$I$1510,B16,JUK!$K$11:$K$1510))</f>
        <v>0</v>
      </c>
      <c r="I16" s="250">
        <f t="shared" si="1"/>
        <v>0</v>
      </c>
      <c r="J16" s="116"/>
      <c r="K16" s="251">
        <f t="shared" si="2"/>
        <v>0</v>
      </c>
    </row>
    <row r="17" spans="1:11" ht="12" customHeight="1" x14ac:dyDescent="0.2">
      <c r="A17" s="116"/>
      <c r="B17" s="252">
        <f>AKUN!C34</f>
        <v>4140</v>
      </c>
      <c r="C17" s="253" t="str">
        <f>IF(B17&gt;0,VLOOKUP(B17,AKUN!$C$9:$D$65,2),"")</f>
        <v>Fidyah</v>
      </c>
      <c r="D17" s="244"/>
      <c r="E17" s="249">
        <f>SUMIF(JUK!$F$11:$F$1510,B17,JUK!$H$11:$H$1510)</f>
        <v>0</v>
      </c>
      <c r="F17" s="249">
        <f>SUMIF(JUK!$I$11:$I$1510,B17,JUK!$K$11:$K$1510)</f>
        <v>0</v>
      </c>
      <c r="G17" s="45">
        <f t="shared" ref="G17" si="3">F17-E17</f>
        <v>0</v>
      </c>
      <c r="H17" s="249">
        <f>-1*(SUMIF(JUK!$F$11:$F$1510,B17,JUK!$H$11:$H$1510)-SUMIF(JUK!$I$11:$I$1510,B17,JUK!$K$11:$K$1510))</f>
        <v>0</v>
      </c>
      <c r="I17" s="250">
        <f t="shared" ref="I17" si="4">D17+H17</f>
        <v>0</v>
      </c>
      <c r="J17" s="116"/>
      <c r="K17" s="251">
        <f t="shared" ref="K17" si="5">G17-H17</f>
        <v>0</v>
      </c>
    </row>
    <row r="18" spans="1:11" ht="12" customHeight="1" x14ac:dyDescent="0.2">
      <c r="A18" s="116"/>
      <c r="B18" s="252">
        <f>AKUN!C35</f>
        <v>4150</v>
      </c>
      <c r="C18" s="253" t="str">
        <f>IF(B18&gt;0,VLOOKUP(B18,AKUN!$C$9:$D$65,2),"")</f>
        <v>Hasil Penempatan zakat</v>
      </c>
      <c r="D18" s="244"/>
      <c r="E18" s="249">
        <f>SUMIF(JUK!$F$11:$F$1510,B18,JUK!$H$11:$H$1510)</f>
        <v>0</v>
      </c>
      <c r="F18" s="249">
        <f>SUMIF(JUK!$I$11:$I$1510,B18,JUK!$K$11:$K$1510)</f>
        <v>0</v>
      </c>
      <c r="G18" s="45">
        <f>F18-E18</f>
        <v>0</v>
      </c>
      <c r="H18" s="249">
        <f>-1*(SUMIF(JUK!$F$11:$F$1510,B18,JUK!$H$11:$H$1510)-SUMIF(JUK!$I$11:$I$1510,B18,JUK!$K$11:$K$1510))</f>
        <v>0</v>
      </c>
      <c r="I18" s="250">
        <f t="shared" si="1"/>
        <v>0</v>
      </c>
      <c r="J18" s="116"/>
      <c r="K18" s="251">
        <f t="shared" si="2"/>
        <v>0</v>
      </c>
    </row>
    <row r="19" spans="1:11" ht="12" customHeight="1" x14ac:dyDescent="0.2">
      <c r="A19" s="116"/>
      <c r="B19" s="252">
        <f>AKUN!C44</f>
        <v>5100</v>
      </c>
      <c r="C19" s="253" t="str">
        <f>IF(B19&gt;0,VLOOKUP(B19,AKUN!$C$9:$D$65,2),"")</f>
        <v>Infak/sedekah terikat (muqayyadah)</v>
      </c>
      <c r="D19" s="244"/>
      <c r="E19" s="249">
        <f>SUMIF(JUK!$F$11:$F$1510,B19,JUK!$H$11:$H$1510)</f>
        <v>0</v>
      </c>
      <c r="F19" s="249">
        <f>SUMIF(JUK!$I$11:$I$1510,B19,JUK!$K$11:$K$1510)</f>
        <v>0</v>
      </c>
      <c r="G19" s="45">
        <f t="shared" ref="G19:G21" si="6">F19-E19</f>
        <v>0</v>
      </c>
      <c r="H19" s="249">
        <f>-1*(SUMIF(JUK!$F$11:$F$1510,B19,JUK!$H$11:$H$1510)-SUMIF(JUK!$I$11:$I$1510,B19,JUK!$K$11:$K$1510))</f>
        <v>0</v>
      </c>
      <c r="I19" s="250">
        <f t="shared" si="1"/>
        <v>0</v>
      </c>
      <c r="J19" s="116"/>
      <c r="K19" s="251">
        <f t="shared" si="2"/>
        <v>0</v>
      </c>
    </row>
    <row r="20" spans="1:11" ht="12" customHeight="1" x14ac:dyDescent="0.2">
      <c r="A20" s="116"/>
      <c r="B20" s="252">
        <f>AKUN!C45</f>
        <v>5110</v>
      </c>
      <c r="C20" s="253" t="str">
        <f>IF(B20&gt;0,VLOOKUP(B20,AKUN!$C$9:$D$65,2),"")</f>
        <v>Infak/sedekah tidak terikat (mutlaqah)</v>
      </c>
      <c r="D20" s="244"/>
      <c r="E20" s="249">
        <f>SUMIF(JUK!$F$11:$F$1510,B20,JUK!$H$11:$H$1510)</f>
        <v>0</v>
      </c>
      <c r="F20" s="249">
        <f>SUMIF(JUK!$I$11:$I$1510,B20,JUK!$K$11:$K$1510)</f>
        <v>0</v>
      </c>
      <c r="G20" s="45">
        <f t="shared" si="6"/>
        <v>0</v>
      </c>
      <c r="H20" s="249">
        <f>-1*(SUMIF(JUK!$F$11:$F$1510,B20,JUK!$H$11:$H$1510)-SUMIF(JUK!$I$11:$I$1510,B20,JUK!$K$11:$K$1510))</f>
        <v>0</v>
      </c>
      <c r="I20" s="250">
        <f t="shared" si="1"/>
        <v>0</v>
      </c>
      <c r="J20" s="116"/>
      <c r="K20" s="251">
        <f t="shared" si="2"/>
        <v>0</v>
      </c>
    </row>
    <row r="21" spans="1:11" ht="12" customHeight="1" x14ac:dyDescent="0.2">
      <c r="A21" s="116"/>
      <c r="B21" s="252">
        <f>AKUN!C47</f>
        <v>5130</v>
      </c>
      <c r="C21" s="253" t="str">
        <f>IF(B21&gt;0,VLOOKUP(B21,AKUN!$C$9:$D$65,2),"")</f>
        <v>Hasil pengelolaan</v>
      </c>
      <c r="D21" s="244"/>
      <c r="E21" s="249">
        <f>SUMIF(JUK!$F$11:$F$1510,B21,JUK!$H$11:$H$1510)</f>
        <v>0</v>
      </c>
      <c r="F21" s="249">
        <f>SUMIF(JUK!$I$11:$I$1510,B21,JUK!$K$11:$K$1510)</f>
        <v>0</v>
      </c>
      <c r="G21" s="45">
        <f t="shared" si="6"/>
        <v>0</v>
      </c>
      <c r="H21" s="249">
        <f>-1*(SUMIF(JUK!$F$11:$F$1510,B21,JUK!$H$11:$H$1510)-SUMIF(JUK!$I$11:$I$1510,B21,JUK!$K$11:$K$1510))</f>
        <v>0</v>
      </c>
      <c r="I21" s="250">
        <f t="shared" si="1"/>
        <v>0</v>
      </c>
      <c r="J21" s="116"/>
      <c r="K21" s="251">
        <f t="shared" si="2"/>
        <v>0</v>
      </c>
    </row>
    <row r="22" spans="1:11" ht="12" customHeight="1" x14ac:dyDescent="0.2">
      <c r="A22" s="116"/>
      <c r="B22" s="252">
        <f>AKUN!C51</f>
        <v>6000</v>
      </c>
      <c r="C22" s="253" t="str">
        <f>IF(B22&gt;0,VLOOKUP(B22,AKUN!$C$9:$D$65,2),"")</f>
        <v>Penerimaan hibah</v>
      </c>
      <c r="D22" s="244"/>
      <c r="E22" s="249">
        <f>SUMIF(JUK!$F$11:$F$1510,B22,JUK!$H$11:$H$1510)</f>
        <v>0</v>
      </c>
      <c r="F22" s="249">
        <f>SUMIF(JUK!$I$11:$I$1510,B22,JUK!$K$11:$K$1510)</f>
        <v>0</v>
      </c>
      <c r="G22" s="45">
        <f t="shared" ref="G22" si="7">F22-E22</f>
        <v>0</v>
      </c>
      <c r="H22" s="249">
        <f>-1*(SUMIF(JUK!$F$11:$F$1510,B22,JUK!$H$11:$H$1510)-SUMIF(JUK!$I$11:$I$1510,B22,JUK!$K$11:$K$1510))</f>
        <v>0</v>
      </c>
      <c r="I22" s="250">
        <f t="shared" ref="I22" si="8">D22+H22</f>
        <v>0</v>
      </c>
      <c r="J22" s="116"/>
      <c r="K22" s="251">
        <f t="shared" ref="K22" si="9">G22-H22</f>
        <v>0</v>
      </c>
    </row>
    <row r="23" spans="1:11" ht="12" customHeight="1" x14ac:dyDescent="0.2">
      <c r="A23" s="116"/>
      <c r="B23" s="252">
        <f>AKUN!C52</f>
        <v>6100</v>
      </c>
      <c r="C23" s="253" t="str">
        <f>IF(B23&gt;0,VLOOKUP(B23,AKUN!$C$9:$D$65,2),"")</f>
        <v>Penerimaan bagi hasil bank</v>
      </c>
      <c r="D23" s="244"/>
      <c r="E23" s="249">
        <f>SUMIF(JUK!$F$11:$F$1510,B23,JUK!$H$11:$H$1510)</f>
        <v>0</v>
      </c>
      <c r="F23" s="249">
        <f>SUMIF(JUK!$I$11:$I$1510,B23,JUK!$K$11:$K$1510)</f>
        <v>0</v>
      </c>
      <c r="G23" s="45">
        <f t="shared" ref="G23:G27" si="10">F23-E23</f>
        <v>0</v>
      </c>
      <c r="H23" s="249">
        <f>-1*(SUMIF(JUK!$F$11:$F$1510,B23,JUK!$H$11:$H$1510)-SUMIF(JUK!$I$11:$I$1510,B23,JUK!$K$11:$K$1510))</f>
        <v>0</v>
      </c>
      <c r="I23" s="250">
        <f t="shared" ref="I23:I27" si="11">D23+H23</f>
        <v>0</v>
      </c>
      <c r="J23" s="116"/>
      <c r="K23" s="251">
        <f t="shared" ref="K23:K27" si="12">G23-H23</f>
        <v>0</v>
      </c>
    </row>
    <row r="24" spans="1:11" ht="12" customHeight="1" x14ac:dyDescent="0.2">
      <c r="A24" s="116"/>
      <c r="B24" s="252">
        <f>AKUN!C53</f>
        <v>6200</v>
      </c>
      <c r="C24" s="253" t="str">
        <f>IF(B24&gt;0,VLOOKUP(B24,AKUN!$C$9:$D$65,2),"")</f>
        <v>Penerimaan Lain</v>
      </c>
      <c r="D24" s="244"/>
      <c r="E24" s="249">
        <f>SUMIF(JUK!$F$11:$F$1510,B24,JUK!$H$11:$H$1510)</f>
        <v>0</v>
      </c>
      <c r="F24" s="249">
        <f>SUMIF(JUK!$I$11:$I$1510,B24,JUK!$K$11:$K$1510)</f>
        <v>0</v>
      </c>
      <c r="G24" s="45">
        <f t="shared" si="10"/>
        <v>0</v>
      </c>
      <c r="H24" s="249">
        <f>-1*(SUMIF(JUK!$F$11:$F$1510,B24,JUK!$H$11:$H$1510)-SUMIF(JUK!$I$11:$I$1510,B24,JUK!$K$11:$K$1510))</f>
        <v>0</v>
      </c>
      <c r="I24" s="250">
        <f t="shared" si="11"/>
        <v>0</v>
      </c>
      <c r="J24" s="116"/>
      <c r="K24" s="251">
        <f t="shared" si="12"/>
        <v>0</v>
      </c>
    </row>
    <row r="25" spans="1:11" ht="12" customHeight="1" x14ac:dyDescent="0.2">
      <c r="A25" s="116"/>
      <c r="B25" s="252">
        <f>AKUN!C60</f>
        <v>7100</v>
      </c>
      <c r="C25" s="253" t="str">
        <f>IF(B25&gt;0,VLOOKUP(B25,AKUN!$C$9:$D$65,2),"")</f>
        <v>Penerimaan Bunga Bank</v>
      </c>
      <c r="D25" s="244"/>
      <c r="E25" s="249">
        <f>SUMIF(JUK!$F$11:$F$1510,B25,JUK!$H$11:$H$1510)</f>
        <v>0</v>
      </c>
      <c r="F25" s="249">
        <f>SUMIF(JUK!$I$11:$I$1510,B25,JUK!$K$11:$K$1510)</f>
        <v>0</v>
      </c>
      <c r="G25" s="45">
        <f t="shared" si="10"/>
        <v>0</v>
      </c>
      <c r="H25" s="249">
        <f>-1*(SUMIF(JUK!$F$11:$F$1510,B25,JUK!$H$11:$H$1510)-SUMIF(JUK!$I$11:$I$1510,B25,JUK!$K$11:$K$1510))</f>
        <v>0</v>
      </c>
      <c r="I25" s="250">
        <f t="shared" si="11"/>
        <v>0</v>
      </c>
      <c r="J25" s="116"/>
      <c r="K25" s="251">
        <f t="shared" si="12"/>
        <v>0</v>
      </c>
    </row>
    <row r="26" spans="1:11" ht="12" customHeight="1" x14ac:dyDescent="0.2">
      <c r="A26" s="116"/>
      <c r="B26" s="252">
        <f>AKUN!C61</f>
        <v>7110</v>
      </c>
      <c r="C26" s="253" t="str">
        <f>IF(B26&gt;0,VLOOKUP(B26,AKUN!$C$9:$D$65,2),"")</f>
        <v>Penerimaan Jasa Giro</v>
      </c>
      <c r="D26" s="244"/>
      <c r="E26" s="249">
        <f>SUMIF(JUK!$F$11:$F$1510,B26,JUK!$H$11:$H$1510)</f>
        <v>0</v>
      </c>
      <c r="F26" s="249">
        <f>SUMIF(JUK!$I$11:$I$1510,B26,JUK!$K$11:$K$1510)</f>
        <v>0</v>
      </c>
      <c r="G26" s="45">
        <f t="shared" si="10"/>
        <v>0</v>
      </c>
      <c r="H26" s="249">
        <f>-1*(SUMIF(JUK!$F$11:$F$1510,B26,JUK!$H$11:$H$1510)-SUMIF(JUK!$I$11:$I$1510,B26,JUK!$K$11:$K$1510))</f>
        <v>0</v>
      </c>
      <c r="I26" s="250">
        <f t="shared" si="11"/>
        <v>0</v>
      </c>
      <c r="J26" s="116"/>
      <c r="K26" s="251">
        <f t="shared" si="12"/>
        <v>0</v>
      </c>
    </row>
    <row r="27" spans="1:11" ht="19.899999999999999" customHeight="1" x14ac:dyDescent="0.2">
      <c r="A27" s="116"/>
      <c r="B27" s="368">
        <f>AKUN!C62</f>
        <v>7120</v>
      </c>
      <c r="C27" s="369" t="str">
        <f>IF(B27&gt;0,VLOOKUP(B27,AKUN!$C$9:$D$65,2),"")</f>
        <v>Penerimaan non halal lain</v>
      </c>
      <c r="D27" s="370"/>
      <c r="E27" s="371">
        <f>SUMIF(JUK!$F$11:$F$1510,B27,JUK!$H$11:$H$1510)</f>
        <v>0</v>
      </c>
      <c r="F27" s="371">
        <f>SUMIF(JUK!$I$11:$I$1510,B27,JUK!$K$11:$K$1510)</f>
        <v>0</v>
      </c>
      <c r="G27" s="372">
        <f t="shared" si="10"/>
        <v>0</v>
      </c>
      <c r="H27" s="373">
        <f>-1*(SUMIF(JUK!$F$11:$F$1510,B27,JUK!$H$11:$H$1510)-SUMIF(JUK!$I$11:$I$1510,B27,JUK!$K$11:$K$1510))</f>
        <v>0</v>
      </c>
      <c r="I27" s="374">
        <f t="shared" si="11"/>
        <v>0</v>
      </c>
      <c r="J27" s="116"/>
      <c r="K27" s="251">
        <f t="shared" si="12"/>
        <v>0</v>
      </c>
    </row>
    <row r="28" spans="1:11" ht="12" customHeight="1" x14ac:dyDescent="0.2">
      <c r="A28" s="116"/>
      <c r="B28" s="252">
        <f>AKUN!C13</f>
        <v>1100</v>
      </c>
      <c r="C28" s="253" t="s">
        <v>134</v>
      </c>
      <c r="D28" s="244"/>
      <c r="E28" s="249"/>
      <c r="F28" s="249">
        <f>SUMIF(JUK!$I$11:$I$1510,B28,JUK!$K$11:$K$1510)</f>
        <v>0</v>
      </c>
      <c r="G28" s="45">
        <f t="shared" ref="G28:G30" si="13">F28-E28</f>
        <v>0</v>
      </c>
      <c r="H28" s="249">
        <f>SUMIF(JUK!$I$11:$I$1510,B28,JUK!$K$11:$K$1510)</f>
        <v>0</v>
      </c>
      <c r="I28" s="250">
        <f t="shared" ref="I28:I30" si="14">D28+H28</f>
        <v>0</v>
      </c>
      <c r="J28" s="116"/>
      <c r="K28" s="251">
        <f t="shared" ref="K28:K30" si="15">G28-H28</f>
        <v>0</v>
      </c>
    </row>
    <row r="29" spans="1:11" ht="12" customHeight="1" x14ac:dyDescent="0.2">
      <c r="A29" s="116"/>
      <c r="B29" s="252">
        <f>AKUN!C14</f>
        <v>1200</v>
      </c>
      <c r="C29" s="253" t="s">
        <v>138</v>
      </c>
      <c r="D29" s="244"/>
      <c r="E29" s="249"/>
      <c r="F29" s="249">
        <f>SUMIF(JUK!$I$11:$I$1510,B29,JUK!$K$11:$K$1510)</f>
        <v>0</v>
      </c>
      <c r="G29" s="45">
        <f t="shared" ref="G29" si="16">F29-E29</f>
        <v>0</v>
      </c>
      <c r="H29" s="249">
        <f>SUMIF(JUK!$I$11:$I$1510,B29,JUK!$K$11:$K$1510)</f>
        <v>0</v>
      </c>
      <c r="I29" s="250">
        <f t="shared" ref="I29" si="17">D29+H29</f>
        <v>0</v>
      </c>
      <c r="J29" s="116"/>
      <c r="K29" s="251">
        <f t="shared" ref="K29" si="18">G29-H29</f>
        <v>0</v>
      </c>
    </row>
    <row r="30" spans="1:11" ht="12" customHeight="1" x14ac:dyDescent="0.2">
      <c r="A30" s="116"/>
      <c r="B30" s="252">
        <f>AKUN!C24</f>
        <v>2100</v>
      </c>
      <c r="C30" s="253" t="s">
        <v>136</v>
      </c>
      <c r="D30" s="244"/>
      <c r="E30" s="249"/>
      <c r="F30" s="249">
        <f>SUMIF(JUK!$I$11:$I$1510,B30,JUK!$K$11:$K$1510)</f>
        <v>0</v>
      </c>
      <c r="G30" s="45">
        <f t="shared" si="13"/>
        <v>0</v>
      </c>
      <c r="H30" s="249">
        <f>SUMIF(JUK!$I$11:$I$1510,B30,JUK!$K$11:$K$1510)</f>
        <v>0</v>
      </c>
      <c r="I30" s="250">
        <f t="shared" si="14"/>
        <v>0</v>
      </c>
      <c r="J30" s="116"/>
      <c r="K30" s="251">
        <f t="shared" si="15"/>
        <v>0</v>
      </c>
    </row>
    <row r="31" spans="1:11" ht="12" customHeight="1" x14ac:dyDescent="0.2">
      <c r="A31" s="116"/>
      <c r="B31" s="255"/>
      <c r="C31" s="253"/>
      <c r="D31" s="244"/>
      <c r="E31" s="249"/>
      <c r="F31" s="249"/>
      <c r="G31" s="45"/>
      <c r="H31" s="249"/>
      <c r="I31" s="250"/>
      <c r="J31" s="116"/>
      <c r="K31" s="251"/>
    </row>
    <row r="32" spans="1:11" ht="12" customHeight="1" x14ac:dyDescent="0.2">
      <c r="A32" s="116"/>
      <c r="B32" s="438" t="s">
        <v>34</v>
      </c>
      <c r="C32" s="439"/>
      <c r="D32" s="244"/>
      <c r="E32" s="249"/>
      <c r="F32" s="249"/>
      <c r="G32" s="45"/>
      <c r="H32" s="249"/>
      <c r="I32" s="250"/>
      <c r="J32" s="116"/>
      <c r="K32" s="251"/>
    </row>
    <row r="33" spans="1:11" ht="7.5" customHeight="1" x14ac:dyDescent="0.2">
      <c r="A33" s="116"/>
      <c r="B33" s="255"/>
      <c r="C33" s="248"/>
      <c r="D33" s="244"/>
      <c r="E33" s="249"/>
      <c r="F33" s="249"/>
      <c r="G33" s="45"/>
      <c r="H33" s="249"/>
      <c r="I33" s="250"/>
      <c r="J33" s="116"/>
      <c r="K33" s="251"/>
    </row>
    <row r="34" spans="1:11" ht="12" customHeight="1" x14ac:dyDescent="0.2">
      <c r="A34" s="116"/>
      <c r="B34" s="252">
        <f>AKUN!C36</f>
        <v>4200</v>
      </c>
      <c r="C34" s="253" t="str">
        <f>IF(B34&gt;0,VLOOKUP(B34,AKUN!$C$9:$D$65,2),"")</f>
        <v>Fakir - Miskin</v>
      </c>
      <c r="D34" s="244"/>
      <c r="E34" s="249">
        <f>SUMIF(JUK!$F$11:$F$1510,B34,JUK!$H$11:$H$1510)</f>
        <v>0</v>
      </c>
      <c r="F34" s="249">
        <f>SUMIF(JUK!$I$11:$I$1510,B34,JUK!$K$11:$K$1510)</f>
        <v>0</v>
      </c>
      <c r="G34" s="45">
        <f t="shared" ref="G34" si="19">F34-E34</f>
        <v>0</v>
      </c>
      <c r="H34" s="249">
        <f>-1*(SUMIF(JUK!$F$11:$F$1510,B34,JUK!$H$11:$H$1510)-SUMIF(JUK!$I$11:$I$1510,B34,JUK!$K$11:$K$1510))</f>
        <v>0</v>
      </c>
      <c r="I34" s="250">
        <f t="shared" ref="I34" si="20">D34+H34</f>
        <v>0</v>
      </c>
      <c r="J34" s="116"/>
      <c r="K34" s="251">
        <f t="shared" ref="K34" si="21">G34-H34</f>
        <v>0</v>
      </c>
    </row>
    <row r="35" spans="1:11" ht="12" customHeight="1" x14ac:dyDescent="0.2">
      <c r="A35" s="116"/>
      <c r="B35" s="252">
        <f>AKUN!C37</f>
        <v>4210</v>
      </c>
      <c r="C35" s="253" t="str">
        <f>IF(B35&gt;0,VLOOKUP(B35,AKUN!$C$9:$D$65,2),"")</f>
        <v>Riqab</v>
      </c>
      <c r="D35" s="244"/>
      <c r="E35" s="249">
        <f>SUMIF(JUK!$F$11:$F$1510,B35,JUK!$H$11:$H$1510)</f>
        <v>0</v>
      </c>
      <c r="F35" s="249">
        <f>SUMIF(JUK!$I$11:$I$1510,B35,JUK!$K$11:$K$1510)</f>
        <v>0</v>
      </c>
      <c r="G35" s="45">
        <f t="shared" ref="G35:G50" si="22">F35-E35</f>
        <v>0</v>
      </c>
      <c r="H35" s="249">
        <f>-1*(SUMIF(JUK!$F$11:$F$1510,B35,JUK!$H$11:$H$1510)-SUMIF(JUK!$I$11:$I$1510,B35,JUK!$K$11:$K$1510))</f>
        <v>0</v>
      </c>
      <c r="I35" s="250">
        <f t="shared" ref="I35:I50" si="23">D35+H35</f>
        <v>0</v>
      </c>
      <c r="J35" s="116"/>
      <c r="K35" s="251">
        <f t="shared" ref="K35:K50" si="24">G35-H35</f>
        <v>0</v>
      </c>
    </row>
    <row r="36" spans="1:11" x14ac:dyDescent="0.2">
      <c r="B36" s="252">
        <f>AKUN!C38</f>
        <v>4220</v>
      </c>
      <c r="C36" s="253" t="str">
        <f>IF(B36&gt;0,VLOOKUP(B36,AKUN!$C$9:$D$65,2),"")</f>
        <v>Gharim</v>
      </c>
      <c r="D36" s="256"/>
      <c r="E36" s="249">
        <f>SUMIF(JUK!$F$11:$F$1510,B36,JUK!$H$11:$H$1510)</f>
        <v>0</v>
      </c>
      <c r="F36" s="249">
        <f>SUMIF(JUK!$I$11:$I$1510,B36,JUK!$K$11:$K$1510)</f>
        <v>0</v>
      </c>
      <c r="G36" s="45">
        <f t="shared" si="22"/>
        <v>0</v>
      </c>
      <c r="H36" s="249">
        <f>-1*(SUMIF(JUK!$F$11:$F$1510,B36,JUK!$H$11:$H$1510)-SUMIF(JUK!$I$11:$I$1510,B36,JUK!$K$11:$K$1510))</f>
        <v>0</v>
      </c>
      <c r="I36" s="250">
        <f t="shared" si="23"/>
        <v>0</v>
      </c>
      <c r="J36" s="116"/>
      <c r="K36" s="251">
        <f t="shared" si="24"/>
        <v>0</v>
      </c>
    </row>
    <row r="37" spans="1:11" ht="12" customHeight="1" x14ac:dyDescent="0.2">
      <c r="A37" s="116"/>
      <c r="B37" s="252">
        <f>AKUN!C39</f>
        <v>4230</v>
      </c>
      <c r="C37" s="253" t="str">
        <f>IF(B37&gt;0,VLOOKUP(B37,AKUN!$C$9:$D$65,2),"")</f>
        <v>Muallaf</v>
      </c>
      <c r="D37" s="244"/>
      <c r="E37" s="249">
        <f>SUMIF(JUK!$F$11:$F$1510,B37,JUK!$H$11:$H$1510)</f>
        <v>0</v>
      </c>
      <c r="F37" s="249">
        <f>SUMIF(JUK!$I$11:$I$1510,B37,JUK!$K$11:$K$1510)</f>
        <v>0</v>
      </c>
      <c r="G37" s="45">
        <f t="shared" si="22"/>
        <v>0</v>
      </c>
      <c r="H37" s="249">
        <f>-1*(SUMIF(JUK!$F$11:$F$1510,B37,JUK!$H$11:$H$1510)-SUMIF(JUK!$I$11:$I$1510,B37,JUK!$K$11:$K$1510))</f>
        <v>0</v>
      </c>
      <c r="I37" s="250">
        <f t="shared" si="23"/>
        <v>0</v>
      </c>
      <c r="J37" s="116"/>
      <c r="K37" s="251">
        <f t="shared" si="24"/>
        <v>0</v>
      </c>
    </row>
    <row r="38" spans="1:11" ht="12" customHeight="1" x14ac:dyDescent="0.2">
      <c r="A38" s="116"/>
      <c r="B38" s="252">
        <f>AKUN!C40</f>
        <v>4240</v>
      </c>
      <c r="C38" s="253" t="str">
        <f>IF(B38&gt;0,VLOOKUP(B38,AKUN!$C$9:$D$65,2),"")</f>
        <v>Sabilillah</v>
      </c>
      <c r="D38" s="244"/>
      <c r="E38" s="249">
        <f>SUMIF(JUK!$F$11:$F$1510,B38,JUK!$H$11:$H$1510)</f>
        <v>0</v>
      </c>
      <c r="F38" s="249">
        <f>SUMIF(JUK!$I$11:$I$1510,B38,JUK!$K$11:$K$1510)</f>
        <v>0</v>
      </c>
      <c r="G38" s="45">
        <f t="shared" si="22"/>
        <v>0</v>
      </c>
      <c r="H38" s="249">
        <f>-1*(SUMIF(JUK!$F$11:$F$1510,B38,JUK!$H$11:$H$1510)-SUMIF(JUK!$I$11:$I$1510,B38,JUK!$K$11:$K$1510))</f>
        <v>0</v>
      </c>
      <c r="I38" s="250">
        <f t="shared" si="23"/>
        <v>0</v>
      </c>
      <c r="J38" s="116"/>
      <c r="K38" s="251">
        <f t="shared" si="24"/>
        <v>0</v>
      </c>
    </row>
    <row r="39" spans="1:11" ht="12" customHeight="1" x14ac:dyDescent="0.2">
      <c r="A39" s="116"/>
      <c r="B39" s="252">
        <f>AKUN!C41</f>
        <v>4250</v>
      </c>
      <c r="C39" s="253" t="str">
        <f>IF(B39&gt;0,VLOOKUP(B39,AKUN!$C$9:$D$65,2),"")</f>
        <v>Ibnu sabil</v>
      </c>
      <c r="D39" s="244"/>
      <c r="E39" s="249">
        <f>SUMIF(JUK!$F$11:$F$1510,B39,JUK!$H$11:$H$1510)</f>
        <v>0</v>
      </c>
      <c r="F39" s="249">
        <f>SUMIF(JUK!$I$11:$I$1510,B39,JUK!$K$11:$K$1510)</f>
        <v>0</v>
      </c>
      <c r="G39" s="45">
        <f t="shared" si="22"/>
        <v>0</v>
      </c>
      <c r="H39" s="249">
        <f>-1*(SUMIF(JUK!$F$11:$F$1510,B39,JUK!$H$11:$H$1510)-SUMIF(JUK!$I$11:$I$1510,B39,JUK!$K$11:$K$1510))</f>
        <v>0</v>
      </c>
      <c r="I39" s="250">
        <f t="shared" si="23"/>
        <v>0</v>
      </c>
      <c r="J39" s="116"/>
      <c r="K39" s="251">
        <f t="shared" si="24"/>
        <v>0</v>
      </c>
    </row>
    <row r="40" spans="1:11" ht="12" customHeight="1" x14ac:dyDescent="0.2">
      <c r="A40" s="116"/>
      <c r="B40" s="252">
        <f>AKUN!C43</f>
        <v>4270</v>
      </c>
      <c r="C40" s="253" t="str">
        <f>IF(B40&gt;0,VLOOKUP(B40,AKUN!$C$9:$D$65,2),"")</f>
        <v>Penyaluran zakat fitrah dan fidyah</v>
      </c>
      <c r="D40" s="244"/>
      <c r="E40" s="249">
        <f>SUMIF(JUK!$F$11:$F$1510,B40,JUK!$H$11:$H$1510)</f>
        <v>0</v>
      </c>
      <c r="F40" s="249">
        <f>SUMIF(JUK!$I$11:$I$1510,B40,JUK!$K$11:$K$1510)</f>
        <v>0</v>
      </c>
      <c r="G40" s="45">
        <f t="shared" si="22"/>
        <v>0</v>
      </c>
      <c r="H40" s="249">
        <f>-1*(SUMIF(JUK!$F$11:$F$1510,B40,JUK!$H$11:$H$1510)-SUMIF(JUK!$I$11:$I$1510,B40,JUK!$K$11:$K$1510))</f>
        <v>0</v>
      </c>
      <c r="I40" s="250">
        <f t="shared" si="23"/>
        <v>0</v>
      </c>
      <c r="J40" s="116"/>
      <c r="K40" s="251">
        <f t="shared" si="24"/>
        <v>0</v>
      </c>
    </row>
    <row r="41" spans="1:11" ht="12" customHeight="1" x14ac:dyDescent="0.2">
      <c r="A41" s="116"/>
      <c r="B41" s="252">
        <f>AKUN!C48</f>
        <v>5200</v>
      </c>
      <c r="C41" s="253" t="str">
        <f>IF(B41&gt;0,VLOOKUP(B41,AKUN!$C$9:$D$65,2),"")</f>
        <v>Penyaluran Infak/sedekah terikat (muqayyadah)</v>
      </c>
      <c r="D41" s="244"/>
      <c r="E41" s="249">
        <f>SUMIF(JUK!$F$11:$F$1510,B41,JUK!$H$11:$H$1510)</f>
        <v>0</v>
      </c>
      <c r="F41" s="249">
        <f>SUMIF(JUK!$I$11:$I$1510,B41,JUK!$K$11:$K$1510)</f>
        <v>0</v>
      </c>
      <c r="G41" s="45">
        <f t="shared" si="22"/>
        <v>0</v>
      </c>
      <c r="H41" s="249">
        <f>-1*(SUMIF(JUK!$F$11:$F$1510,B41,JUK!$H$11:$H$1510)-SUMIF(JUK!$I$11:$I$1510,B41,JUK!$K$11:$K$1510))</f>
        <v>0</v>
      </c>
      <c r="I41" s="250">
        <f t="shared" si="23"/>
        <v>0</v>
      </c>
      <c r="J41" s="116"/>
      <c r="K41" s="251">
        <f t="shared" si="24"/>
        <v>0</v>
      </c>
    </row>
    <row r="42" spans="1:11" x14ac:dyDescent="0.2">
      <c r="B42" s="252">
        <f>AKUN!C49</f>
        <v>5210</v>
      </c>
      <c r="C42" s="253" t="str">
        <f>IF(B42&gt;0,VLOOKUP(B42,AKUN!$C$9:$D$65,2),"")</f>
        <v>Penyaluran Infak/sedekah tidak terikat (mutlaqah)</v>
      </c>
      <c r="D42" s="256"/>
      <c r="E42" s="249">
        <f>SUMIF(JUK!$F$11:$F$1510,B42,JUK!$H$11:$H$1510)</f>
        <v>0</v>
      </c>
      <c r="F42" s="249">
        <f>SUMIF(JUK!$I$11:$I$1510,B42,JUK!$K$11:$K$1510)</f>
        <v>0</v>
      </c>
      <c r="G42" s="45">
        <f t="shared" si="22"/>
        <v>0</v>
      </c>
      <c r="H42" s="249">
        <f>-1*(SUMIF(JUK!$F$11:$F$1510,B42,JUK!$H$11:$H$1510)-SUMIF(JUK!$I$11:$I$1510,B42,JUK!$K$11:$K$1510))</f>
        <v>0</v>
      </c>
      <c r="I42" s="250">
        <f t="shared" si="23"/>
        <v>0</v>
      </c>
      <c r="J42" s="116"/>
      <c r="K42" s="251">
        <f t="shared" si="24"/>
        <v>0</v>
      </c>
    </row>
    <row r="43" spans="1:11" x14ac:dyDescent="0.2">
      <c r="B43" s="252">
        <f>AKUN!C50</f>
        <v>5220</v>
      </c>
      <c r="C43" s="253" t="str">
        <f>IF(B43&gt;0,VLOOKUP(B43,AKUN!$C$9:$D$65,2),"")</f>
        <v>Alokasi pemanfaatan aset kelolaan</v>
      </c>
      <c r="D43" s="256"/>
      <c r="E43" s="249">
        <f>SUMIF(JUK!$F$11:$F$1510,B43,JUK!$H$11:$H$1510)</f>
        <v>0</v>
      </c>
      <c r="F43" s="249">
        <f>SUMIF(JUK!$I$11:$I$1510,B43,JUK!$K$11:$K$1510)</f>
        <v>0</v>
      </c>
      <c r="G43" s="45">
        <f t="shared" si="22"/>
        <v>0</v>
      </c>
      <c r="H43" s="249">
        <f>-1*(SUMIF(JUK!$F$11:$F$1510,B43,JUK!$H$11:$H$1510)-SUMIF(JUK!$I$11:$I$1510,B43,JUK!$K$11:$K$1510))</f>
        <v>0</v>
      </c>
      <c r="I43" s="250">
        <f t="shared" si="23"/>
        <v>0</v>
      </c>
      <c r="J43" s="116"/>
      <c r="K43" s="251">
        <f t="shared" si="24"/>
        <v>0</v>
      </c>
    </row>
    <row r="44" spans="1:11" x14ac:dyDescent="0.2">
      <c r="B44" s="252">
        <f>AKUN!C55</f>
        <v>7000</v>
      </c>
      <c r="C44" s="253" t="str">
        <f>IF(B44&gt;0,VLOOKUP(B44,AKUN!$C$9:$D$65,2),"")</f>
        <v>Gaji dan honor</v>
      </c>
      <c r="D44" s="256"/>
      <c r="E44" s="249">
        <f>SUMIF(JUK!$F$11:$F$1510,B44,JUK!$H$11:$H$1510)</f>
        <v>0</v>
      </c>
      <c r="F44" s="249">
        <f>SUMIF(JUK!$I$11:$I$1510,B44,JUK!$K$11:$K$1510)</f>
        <v>0</v>
      </c>
      <c r="G44" s="45">
        <f t="shared" si="22"/>
        <v>0</v>
      </c>
      <c r="H44" s="249">
        <f>-1*(SUMIF(JUK!$F$11:$F$1510,B44,JUK!$H$11:$H$1510)-SUMIF(JUK!$I$11:$I$1510,B44,JUK!$K$11:$K$1510))</f>
        <v>0</v>
      </c>
      <c r="I44" s="250">
        <f t="shared" si="23"/>
        <v>0</v>
      </c>
      <c r="J44" s="116"/>
      <c r="K44" s="251">
        <f t="shared" si="24"/>
        <v>0</v>
      </c>
    </row>
    <row r="45" spans="1:11" ht="12" customHeight="1" x14ac:dyDescent="0.2">
      <c r="A45" s="116"/>
      <c r="B45" s="252">
        <f>AKUN!C56</f>
        <v>7010</v>
      </c>
      <c r="C45" s="253" t="str">
        <f>IF(B45&gt;0,VLOOKUP(B45,AKUN!$C$9:$D$65,2),"")</f>
        <v>Sekretariat dan Rumah tangga</v>
      </c>
      <c r="D45" s="244"/>
      <c r="E45" s="249">
        <f>SUMIF(JUK!$F$11:$F$1510,B45,JUK!$H$11:$H$1510)</f>
        <v>0</v>
      </c>
      <c r="F45" s="249">
        <f>SUMIF(JUK!$I$11:$I$1510,B45,JUK!$K$11:$K$1510)</f>
        <v>0</v>
      </c>
      <c r="G45" s="45">
        <f t="shared" si="22"/>
        <v>0</v>
      </c>
      <c r="H45" s="249">
        <f>-1*(SUMIF(JUK!$F$11:$F$1510,B45,JUK!$H$11:$H$1510)-SUMIF(JUK!$I$11:$I$1510,B45,JUK!$K$11:$K$1510))</f>
        <v>0</v>
      </c>
      <c r="I45" s="250">
        <f t="shared" si="23"/>
        <v>0</v>
      </c>
      <c r="J45" s="116"/>
      <c r="K45" s="251">
        <f t="shared" si="24"/>
        <v>0</v>
      </c>
    </row>
    <row r="46" spans="1:11" x14ac:dyDescent="0.2">
      <c r="B46" s="252">
        <f>AKUN!C57</f>
        <v>7020</v>
      </c>
      <c r="C46" s="253" t="str">
        <f>IF(B46&gt;0,VLOOKUP(B46,AKUN!$C$9:$D$65,2),"")</f>
        <v>Pemasaran</v>
      </c>
      <c r="D46" s="256"/>
      <c r="E46" s="249">
        <f>SUMIF(JUK!$F$11:$F$1510,B46,JUK!$H$11:$H$1510)</f>
        <v>0</v>
      </c>
      <c r="F46" s="249">
        <f>SUMIF(JUK!$I$11:$I$1510,B46,JUK!$K$11:$K$1510)</f>
        <v>0</v>
      </c>
      <c r="G46" s="45">
        <f t="shared" si="22"/>
        <v>0</v>
      </c>
      <c r="H46" s="249">
        <f>-1*(SUMIF(JUK!$F$11:$F$1510,B46,JUK!$H$11:$H$1510)-SUMIF(JUK!$I$11:$I$1510,B46,JUK!$K$11:$K$1510))</f>
        <v>0</v>
      </c>
      <c r="I46" s="250">
        <f t="shared" si="23"/>
        <v>0</v>
      </c>
      <c r="J46" s="116"/>
      <c r="K46" s="251">
        <f t="shared" si="24"/>
        <v>0</v>
      </c>
    </row>
    <row r="47" spans="1:11" ht="12" customHeight="1" x14ac:dyDescent="0.2">
      <c r="A47" s="116"/>
      <c r="B47" s="252">
        <f>AKUN!C58</f>
        <v>7030</v>
      </c>
      <c r="C47" s="253" t="str">
        <f>IF(B47&gt;0,VLOOKUP(B47,AKUN!$C$9:$D$65,2),"")</f>
        <v>Pemberian hibah</v>
      </c>
      <c r="D47" s="244"/>
      <c r="E47" s="249">
        <f>SUMIF(JUK!$F$11:$F$1510,B47,JUK!$H$11:$H$1510)</f>
        <v>0</v>
      </c>
      <c r="F47" s="249">
        <f>SUMIF(JUK!$I$11:$I$1510,B47,JUK!$K$11:$K$1510)</f>
        <v>0</v>
      </c>
      <c r="G47" s="45">
        <f t="shared" si="22"/>
        <v>0</v>
      </c>
      <c r="H47" s="249">
        <f>-1*(SUMIF(JUK!$F$11:$F$1510,B47,JUK!$H$11:$H$1510)-SUMIF(JUK!$I$11:$I$1510,B47,JUK!$K$11:$K$1510))</f>
        <v>0</v>
      </c>
      <c r="I47" s="250">
        <f t="shared" si="23"/>
        <v>0</v>
      </c>
      <c r="J47" s="116"/>
      <c r="K47" s="251">
        <f t="shared" si="24"/>
        <v>0</v>
      </c>
    </row>
    <row r="48" spans="1:11" x14ac:dyDescent="0.2">
      <c r="B48" s="252">
        <f>AKUN!C59</f>
        <v>7040</v>
      </c>
      <c r="C48" s="253" t="str">
        <f>IF(B48&gt;0,VLOOKUP(B48,AKUN!$C$9:$D$65,2),"")</f>
        <v>Operasional lainnya</v>
      </c>
      <c r="D48" s="256"/>
      <c r="E48" s="249">
        <f>SUMIF(JUK!$F$11:$F$1510,B48,JUK!$H$11:$H$1510)</f>
        <v>0</v>
      </c>
      <c r="F48" s="249">
        <f>SUMIF(JUK!$I$11:$I$1510,B48,JUK!$K$11:$K$1510)</f>
        <v>0</v>
      </c>
      <c r="G48" s="45">
        <f t="shared" si="22"/>
        <v>0</v>
      </c>
      <c r="H48" s="249">
        <f>-1*(SUMIF(JUK!$F$11:$F$1510,B48,JUK!$H$11:$H$1510)-SUMIF(JUK!$I$11:$I$1510,B48,JUK!$K$11:$K$1510))</f>
        <v>0</v>
      </c>
      <c r="I48" s="250">
        <f t="shared" si="23"/>
        <v>0</v>
      </c>
      <c r="J48" s="116"/>
      <c r="K48" s="251">
        <f t="shared" si="24"/>
        <v>0</v>
      </c>
    </row>
    <row r="49" spans="1:11" ht="12" customHeight="1" x14ac:dyDescent="0.2">
      <c r="A49" s="116"/>
      <c r="B49" s="252">
        <f>AKUN!C63</f>
        <v>7200</v>
      </c>
      <c r="C49" s="253" t="str">
        <f>IF(B49&gt;0,VLOOKUP(B49,AKUN!$C$9:$D$65,2),"")</f>
        <v>Penggunaan dana non halal</v>
      </c>
      <c r="D49" s="244"/>
      <c r="E49" s="249">
        <f>SUMIF(JUK!$F$11:$F$1510,B49,JUK!$H$11:$H$1510)</f>
        <v>0</v>
      </c>
      <c r="F49" s="249">
        <f>SUMIF(JUK!$I$11:$I$1510,B49,JUK!$K$11:$K$1510)</f>
        <v>0</v>
      </c>
      <c r="G49" s="45">
        <f t="shared" si="22"/>
        <v>0</v>
      </c>
      <c r="H49" s="249">
        <f>-1*(SUMIF(JUK!$F$11:$F$1510,B49,JUK!$H$11:$H$1510)-SUMIF(JUK!$I$11:$I$1510,B49,JUK!$K$11:$K$1510))</f>
        <v>0</v>
      </c>
      <c r="I49" s="250">
        <f t="shared" si="23"/>
        <v>0</v>
      </c>
      <c r="J49" s="116"/>
      <c r="K49" s="251">
        <f t="shared" si="24"/>
        <v>0</v>
      </c>
    </row>
    <row r="50" spans="1:11" x14ac:dyDescent="0.2">
      <c r="B50" s="252">
        <f>AKUN!C64</f>
        <v>7210</v>
      </c>
      <c r="C50" s="253" t="str">
        <f>IF(B50&gt;0,VLOOKUP(B50,AKUN!$C$9:$D$65,2),"")</f>
        <v>Administrasi bank</v>
      </c>
      <c r="D50" s="256"/>
      <c r="E50" s="249">
        <f>SUMIF(JUK!$F$11:$F$1510,B50,JUK!$H$11:$H$1510)</f>
        <v>0</v>
      </c>
      <c r="F50" s="249">
        <f>SUMIF(JUK!$I$11:$I$1510,B50,JUK!$K$11:$K$1510)</f>
        <v>0</v>
      </c>
      <c r="G50" s="45">
        <f t="shared" si="22"/>
        <v>0</v>
      </c>
      <c r="H50" s="249">
        <f>-1*(SUMIF(JUK!$F$11:$F$1510,B50,JUK!$H$11:$H$1510)-SUMIF(JUK!$I$11:$I$1510,B50,JUK!$K$11:$K$1510))</f>
        <v>0</v>
      </c>
      <c r="I50" s="250">
        <f t="shared" si="23"/>
        <v>0</v>
      </c>
      <c r="J50" s="116"/>
      <c r="K50" s="251">
        <f t="shared" si="24"/>
        <v>0</v>
      </c>
    </row>
    <row r="51" spans="1:11" x14ac:dyDescent="0.2">
      <c r="B51" s="252">
        <f>AKUN!C13</f>
        <v>1100</v>
      </c>
      <c r="C51" s="253" t="s">
        <v>135</v>
      </c>
      <c r="D51" s="256"/>
      <c r="E51" s="249">
        <f>SUMIF(JUK!$F$11:$F$1510,B51,JUK!$H$11:$H$1510)</f>
        <v>0</v>
      </c>
      <c r="F51" s="249"/>
      <c r="G51" s="45">
        <f t="shared" ref="G51:G53" si="25">F51-E51</f>
        <v>0</v>
      </c>
      <c r="H51" s="249">
        <f>-1*(SUMIF(JUK!$F$11:$F$1510,B51,JUK!$H$11:$H$1510))</f>
        <v>0</v>
      </c>
      <c r="I51" s="250">
        <f t="shared" ref="I51:I53" si="26">D51+H51</f>
        <v>0</v>
      </c>
      <c r="J51" s="116"/>
      <c r="K51" s="251">
        <f t="shared" ref="K51:K53" si="27">G51-H51</f>
        <v>0</v>
      </c>
    </row>
    <row r="52" spans="1:11" x14ac:dyDescent="0.2">
      <c r="B52" s="252">
        <f>AKUN!C14</f>
        <v>1200</v>
      </c>
      <c r="C52" s="253" t="s">
        <v>68</v>
      </c>
      <c r="D52" s="256"/>
      <c r="E52" s="249">
        <f>SUMIF(JUK!$F$11:$F$1510,B52,JUK!$H$11:$H$1510)</f>
        <v>0</v>
      </c>
      <c r="F52" s="249"/>
      <c r="G52" s="45">
        <f t="shared" si="25"/>
        <v>0</v>
      </c>
      <c r="H52" s="249">
        <f>-1*(SUMIF(JUK!$F$11:$F$1510,B52,JUK!$H$11:$H$1510))</f>
        <v>0</v>
      </c>
      <c r="I52" s="250">
        <f t="shared" si="26"/>
        <v>0</v>
      </c>
      <c r="J52" s="116"/>
      <c r="K52" s="251">
        <f t="shared" si="27"/>
        <v>0</v>
      </c>
    </row>
    <row r="53" spans="1:11" x14ac:dyDescent="0.2">
      <c r="B53" s="252">
        <f>AKUN!C24</f>
        <v>2100</v>
      </c>
      <c r="C53" s="253" t="s">
        <v>137</v>
      </c>
      <c r="D53" s="256"/>
      <c r="E53" s="249">
        <f>SUMIF(JUK!$F$11:$F$1510,B53,JUK!$H$11:$H$1510)</f>
        <v>0</v>
      </c>
      <c r="F53" s="249"/>
      <c r="G53" s="45">
        <f t="shared" si="25"/>
        <v>0</v>
      </c>
      <c r="H53" s="249">
        <f>-1*(SUMIF(JUK!$F$11:$F$1510,B53,JUK!$H$11:$H$1510))</f>
        <v>0</v>
      </c>
      <c r="I53" s="250">
        <f t="shared" si="26"/>
        <v>0</v>
      </c>
      <c r="J53" s="116"/>
      <c r="K53" s="251">
        <f t="shared" si="27"/>
        <v>0</v>
      </c>
    </row>
    <row r="54" spans="1:11" ht="12" customHeight="1" x14ac:dyDescent="0.2">
      <c r="A54" s="116"/>
      <c r="B54" s="255"/>
      <c r="C54" s="253"/>
      <c r="D54" s="244"/>
      <c r="E54" s="249"/>
      <c r="F54" s="249"/>
      <c r="G54" s="45"/>
      <c r="H54" s="249"/>
      <c r="I54" s="250"/>
      <c r="J54" s="116"/>
      <c r="K54" s="251"/>
    </row>
    <row r="55" spans="1:11" s="260" customFormat="1" ht="6" customHeight="1" x14ac:dyDescent="0.2">
      <c r="A55" s="257"/>
      <c r="B55" s="255"/>
      <c r="C55" s="258"/>
      <c r="D55" s="46"/>
      <c r="E55" s="249"/>
      <c r="F55" s="249"/>
      <c r="G55" s="46"/>
      <c r="H55" s="259"/>
      <c r="I55" s="246"/>
      <c r="J55" s="257"/>
      <c r="K55" s="251"/>
    </row>
    <row r="56" spans="1:11" s="265" customFormat="1" ht="12.75" x14ac:dyDescent="0.2">
      <c r="A56" s="261"/>
      <c r="B56" s="434" t="s">
        <v>35</v>
      </c>
      <c r="C56" s="435"/>
      <c r="D56" s="262"/>
      <c r="E56" s="263"/>
      <c r="F56" s="263"/>
      <c r="G56" s="262"/>
      <c r="H56" s="360">
        <f>SUM(H13:H55)</f>
        <v>0</v>
      </c>
      <c r="I56" s="361">
        <f>SUM(I13:I55)</f>
        <v>0</v>
      </c>
      <c r="J56" s="261"/>
      <c r="K56" s="264"/>
    </row>
    <row r="57" spans="1:11" x14ac:dyDescent="0.2">
      <c r="A57" s="116"/>
      <c r="B57" s="255"/>
      <c r="C57" s="266"/>
      <c r="D57" s="267"/>
      <c r="E57" s="249"/>
      <c r="F57" s="249"/>
      <c r="G57" s="267"/>
      <c r="H57" s="267"/>
      <c r="I57" s="268"/>
      <c r="J57" s="116"/>
      <c r="K57" s="251">
        <f>G57-H57</f>
        <v>0</v>
      </c>
    </row>
    <row r="58" spans="1:11" ht="15" customHeight="1" x14ac:dyDescent="0.2">
      <c r="A58" s="116"/>
      <c r="B58" s="431" t="s">
        <v>28</v>
      </c>
      <c r="C58" s="433"/>
      <c r="D58" s="362"/>
      <c r="E58" s="363"/>
      <c r="F58" s="363"/>
      <c r="G58" s="362"/>
      <c r="H58" s="362"/>
      <c r="I58" s="364"/>
      <c r="J58" s="116"/>
      <c r="K58" s="251">
        <f>G58-H58</f>
        <v>0</v>
      </c>
    </row>
    <row r="59" spans="1:11" s="260" customFormat="1" ht="6" customHeight="1" x14ac:dyDescent="0.2">
      <c r="A59" s="257"/>
      <c r="B59" s="255"/>
      <c r="C59" s="258"/>
      <c r="D59" s="46"/>
      <c r="E59" s="249"/>
      <c r="F59" s="249"/>
      <c r="G59" s="46"/>
      <c r="H59" s="259"/>
      <c r="I59" s="246"/>
      <c r="J59" s="257"/>
      <c r="K59" s="251"/>
    </row>
    <row r="60" spans="1:11" s="260" customFormat="1" x14ac:dyDescent="0.2">
      <c r="A60" s="257"/>
      <c r="B60" s="269" t="s">
        <v>29</v>
      </c>
      <c r="C60" s="258"/>
      <c r="D60" s="47"/>
      <c r="E60" s="249"/>
      <c r="F60" s="249"/>
      <c r="G60" s="45"/>
      <c r="H60" s="270"/>
      <c r="I60" s="250"/>
      <c r="J60" s="257"/>
      <c r="K60" s="251"/>
    </row>
    <row r="61" spans="1:11" ht="12" customHeight="1" x14ac:dyDescent="0.2">
      <c r="A61" s="116"/>
      <c r="B61" s="252">
        <f>AKUN!C15</f>
        <v>1300</v>
      </c>
      <c r="C61" s="253" t="str">
        <f>IF(B61&gt;0,VLOOKUP(B61,AKUN!$C$9:$D$65,2),"")</f>
        <v>Peralatan Elektronik</v>
      </c>
      <c r="D61" s="256"/>
      <c r="E61" s="249">
        <f>SUMIF(JUK!$F$11:$F$1510,B61,JUK!$H$11:$H$1510)</f>
        <v>0</v>
      </c>
      <c r="F61" s="249">
        <f>SUMIF(JUK!$I$11:$I$1510,B61,JUK!$K$11:$K$1510)</f>
        <v>0</v>
      </c>
      <c r="G61" s="45">
        <f t="shared" ref="G61" si="28">F61-E61</f>
        <v>0</v>
      </c>
      <c r="H61" s="249">
        <f>-1*(SUMIF(JUK!$F$11:$F$1510,B61,JUK!$H$11:$H$1510)-SUMIF(JUK!$I$11:$I$1510,B61,JUK!$K$11:$K$1510))</f>
        <v>0</v>
      </c>
      <c r="I61" s="250">
        <f t="shared" ref="I61" si="29">D61+H61</f>
        <v>0</v>
      </c>
      <c r="J61" s="116"/>
      <c r="K61" s="251">
        <f t="shared" ref="K61" si="30">G61-H61</f>
        <v>0</v>
      </c>
    </row>
    <row r="62" spans="1:11" ht="12" customHeight="1" x14ac:dyDescent="0.2">
      <c r="A62" s="116"/>
      <c r="B62" s="252">
        <f>AKUN!C17</f>
        <v>1400</v>
      </c>
      <c r="C62" s="253" t="str">
        <f>IF(B62&gt;0,VLOOKUP(B62,AKUN!$C$9:$D$65,2),"")</f>
        <v>Peralatan Furniture</v>
      </c>
      <c r="D62" s="256"/>
      <c r="E62" s="249">
        <f>SUMIF(JUK!$F$11:$F$1510,B62,JUK!$H$11:$H$1510)</f>
        <v>0</v>
      </c>
      <c r="F62" s="249">
        <f>SUMIF(JUK!$I$11:$I$1510,B62,JUK!$K$11:$K$1510)</f>
        <v>0</v>
      </c>
      <c r="G62" s="45">
        <f t="shared" ref="G62:G65" si="31">F62-E62</f>
        <v>0</v>
      </c>
      <c r="H62" s="249">
        <f>-1*(SUMIF(JUK!$F$11:$F$1510,B62,JUK!$H$11:$H$1510)-SUMIF(JUK!$I$11:$I$1510,B62,JUK!$K$11:$K$1510))</f>
        <v>0</v>
      </c>
      <c r="I62" s="250">
        <f t="shared" ref="I62:I65" si="32">D62+H62</f>
        <v>0</v>
      </c>
      <c r="J62" s="116"/>
      <c r="K62" s="251">
        <f t="shared" ref="K62:K65" si="33">G62-H62</f>
        <v>0</v>
      </c>
    </row>
    <row r="63" spans="1:11" ht="12" customHeight="1" x14ac:dyDescent="0.2">
      <c r="A63" s="116"/>
      <c r="B63" s="252">
        <f>AKUN!C19</f>
        <v>1500</v>
      </c>
      <c r="C63" s="253" t="str">
        <f>IF(B63&gt;0,VLOOKUP(B63,AKUN!$C$9:$D$65,2),"")</f>
        <v>Kendaraan</v>
      </c>
      <c r="D63" s="256"/>
      <c r="E63" s="249">
        <f>SUMIF(JUK!$F$11:$F$1510,B63,JUK!$H$11:$H$1510)</f>
        <v>0</v>
      </c>
      <c r="F63" s="249">
        <f>SUMIF(JUK!$I$11:$I$1510,B63,JUK!$K$11:$K$1510)</f>
        <v>0</v>
      </c>
      <c r="G63" s="45">
        <f t="shared" si="31"/>
        <v>0</v>
      </c>
      <c r="H63" s="249">
        <f>-1*(SUMIF(JUK!$F$11:$F$1510,B63,JUK!$H$11:$H$1510)-SUMIF(JUK!$I$11:$I$1510,B63,JUK!$K$11:$K$1510))</f>
        <v>0</v>
      </c>
      <c r="I63" s="250">
        <f t="shared" si="32"/>
        <v>0</v>
      </c>
      <c r="J63" s="116"/>
      <c r="K63" s="251">
        <f t="shared" si="33"/>
        <v>0</v>
      </c>
    </row>
    <row r="64" spans="1:11" ht="12" customHeight="1" x14ac:dyDescent="0.2">
      <c r="A64" s="116"/>
      <c r="B64" s="252">
        <f>AKUN!C21</f>
        <v>1600</v>
      </c>
      <c r="C64" s="253" t="str">
        <f>IF(B64&gt;0,VLOOKUP(B64,AKUN!$C$9:$D$65,2),"")</f>
        <v>Bangunan</v>
      </c>
      <c r="D64" s="256"/>
      <c r="E64" s="249">
        <f>SUMIF(JUK!$F$11:$F$1510,B64,JUK!$H$11:$H$1510)</f>
        <v>0</v>
      </c>
      <c r="F64" s="249">
        <f>SUMIF(JUK!$I$11:$I$1510,B64,JUK!$K$11:$K$1510)</f>
        <v>0</v>
      </c>
      <c r="G64" s="45">
        <f t="shared" si="31"/>
        <v>0</v>
      </c>
      <c r="H64" s="249">
        <f>-1*(SUMIF(JUK!$F$11:$F$1510,B64,JUK!$H$11:$H$1510)-SUMIF(JUK!$I$11:$I$1510,B64,JUK!$K$11:$K$1510))</f>
        <v>0</v>
      </c>
      <c r="I64" s="250">
        <f t="shared" si="32"/>
        <v>0</v>
      </c>
      <c r="J64" s="116"/>
      <c r="K64" s="251">
        <f t="shared" si="33"/>
        <v>0</v>
      </c>
    </row>
    <row r="65" spans="1:11" ht="12" customHeight="1" x14ac:dyDescent="0.2">
      <c r="A65" s="116"/>
      <c r="B65" s="252">
        <f>AKUN!C23</f>
        <v>1700</v>
      </c>
      <c r="C65" s="253" t="str">
        <f>IF(B65&gt;0,VLOOKUP(B65,AKUN!$C$9:$D$65,2),"")</f>
        <v>Tanah</v>
      </c>
      <c r="D65" s="256"/>
      <c r="E65" s="249">
        <f>SUMIF(JUK!$F$11:$F$1510,B65,JUK!$H$11:$H$1510)</f>
        <v>0</v>
      </c>
      <c r="F65" s="249">
        <f>SUMIF(JUK!$I$11:$I$1510,B65,JUK!$K$11:$K$1510)</f>
        <v>0</v>
      </c>
      <c r="G65" s="45">
        <f t="shared" si="31"/>
        <v>0</v>
      </c>
      <c r="H65" s="249">
        <f>-1*(SUMIF(JUK!$F$11:$F$1510,B65,JUK!$H$11:$H$1510)-SUMIF(JUK!$I$11:$I$1510,B65,JUK!$K$11:$K$1510))</f>
        <v>0</v>
      </c>
      <c r="I65" s="250">
        <f t="shared" si="32"/>
        <v>0</v>
      </c>
      <c r="J65" s="116"/>
      <c r="K65" s="251">
        <f t="shared" si="33"/>
        <v>0</v>
      </c>
    </row>
    <row r="66" spans="1:11" ht="12" customHeight="1" x14ac:dyDescent="0.2">
      <c r="A66" s="116"/>
      <c r="B66" s="255"/>
      <c r="C66" s="253"/>
      <c r="D66" s="254"/>
      <c r="E66" s="249"/>
      <c r="F66" s="249"/>
      <c r="G66" s="45"/>
      <c r="H66" s="249"/>
      <c r="I66" s="250"/>
      <c r="J66" s="116"/>
      <c r="K66" s="251"/>
    </row>
    <row r="67" spans="1:11" s="260" customFormat="1" x14ac:dyDescent="0.2">
      <c r="A67" s="257"/>
      <c r="B67" s="269" t="s">
        <v>30</v>
      </c>
      <c r="C67" s="258"/>
      <c r="D67" s="47"/>
      <c r="E67" s="249"/>
      <c r="F67" s="249"/>
      <c r="G67" s="45"/>
      <c r="H67" s="270"/>
      <c r="I67" s="250"/>
      <c r="J67" s="257"/>
      <c r="K67" s="251"/>
    </row>
    <row r="68" spans="1:11" s="260" customFormat="1" x14ac:dyDescent="0.2">
      <c r="A68" s="257"/>
      <c r="B68" s="252">
        <f>AKUN!C54</f>
        <v>6900</v>
      </c>
      <c r="C68" s="253" t="str">
        <f>IF(B68&gt;0,VLOOKUP(B68,AKUN!$C$9:$D$65,2),"")</f>
        <v>Penjualan aktiva tetap</v>
      </c>
      <c r="D68" s="256"/>
      <c r="E68" s="249">
        <f>SUMIF(JUK!$F$11:$F$1510,B68,JUK!$H$11:$H$1510)</f>
        <v>0</v>
      </c>
      <c r="F68" s="249">
        <f>SUMIF(JUK!$I$11:$I$1510,B68,JUK!$K$11:$K$1510)</f>
        <v>0</v>
      </c>
      <c r="G68" s="45">
        <f t="shared" ref="G68" si="34">F68-E68</f>
        <v>0</v>
      </c>
      <c r="H68" s="249">
        <f>-1*(SUMIF(JUK!$F$11:$F$1510,B68,JUK!$H$11:$H$1510)-SUMIF(JUK!$I$11:$I$1510,B68,JUK!$K$11:$K$1510))</f>
        <v>0</v>
      </c>
      <c r="I68" s="250">
        <f t="shared" ref="I68" si="35">D68+H68</f>
        <v>0</v>
      </c>
      <c r="J68" s="116"/>
      <c r="K68" s="251">
        <f t="shared" ref="K68" si="36">G68-H68</f>
        <v>0</v>
      </c>
    </row>
    <row r="69" spans="1:11" s="260" customFormat="1" ht="6" customHeight="1" x14ac:dyDescent="0.2">
      <c r="A69" s="257"/>
      <c r="B69" s="255"/>
      <c r="C69" s="258"/>
      <c r="D69" s="46"/>
      <c r="E69" s="249"/>
      <c r="F69" s="249"/>
      <c r="G69" s="46"/>
      <c r="H69" s="259"/>
      <c r="I69" s="246"/>
      <c r="J69" s="257"/>
      <c r="K69" s="251"/>
    </row>
    <row r="70" spans="1:11" s="265" customFormat="1" ht="12.75" x14ac:dyDescent="0.2">
      <c r="A70" s="261"/>
      <c r="B70" s="434" t="s">
        <v>36</v>
      </c>
      <c r="C70" s="435"/>
      <c r="D70" s="262"/>
      <c r="E70" s="263"/>
      <c r="F70" s="263"/>
      <c r="G70" s="262"/>
      <c r="H70" s="360">
        <f>SUM(H60:H68)</f>
        <v>0</v>
      </c>
      <c r="I70" s="361">
        <f>SUM(I59:I69)</f>
        <v>0</v>
      </c>
      <c r="J70" s="261"/>
      <c r="K70" s="264"/>
    </row>
    <row r="71" spans="1:11" x14ac:dyDescent="0.2">
      <c r="A71" s="116"/>
      <c r="B71" s="255"/>
      <c r="C71" s="271"/>
      <c r="D71" s="48"/>
      <c r="E71" s="249"/>
      <c r="F71" s="249"/>
      <c r="G71" s="48"/>
      <c r="H71" s="272"/>
      <c r="I71" s="273"/>
      <c r="J71" s="116"/>
      <c r="K71" s="251"/>
    </row>
    <row r="72" spans="1:11" ht="12.75" thickBot="1" x14ac:dyDescent="0.25">
      <c r="A72" s="116"/>
      <c r="B72" s="255"/>
      <c r="C72" s="271"/>
      <c r="D72" s="49"/>
      <c r="E72" s="49"/>
      <c r="F72" s="49"/>
      <c r="G72" s="49"/>
      <c r="H72" s="274"/>
      <c r="I72" s="275"/>
      <c r="J72" s="116"/>
      <c r="K72" s="251"/>
    </row>
    <row r="73" spans="1:11" ht="6.75" customHeight="1" x14ac:dyDescent="0.2">
      <c r="A73" s="116"/>
      <c r="B73" s="276"/>
      <c r="C73" s="277"/>
      <c r="D73" s="44"/>
      <c r="E73" s="44"/>
      <c r="F73" s="44"/>
      <c r="G73" s="44"/>
      <c r="H73" s="278"/>
      <c r="I73" s="279"/>
      <c r="J73" s="116"/>
      <c r="K73" s="251"/>
    </row>
    <row r="74" spans="1:11" s="265" customFormat="1" ht="15" x14ac:dyDescent="0.2">
      <c r="A74" s="261"/>
      <c r="B74" s="431" t="s">
        <v>31</v>
      </c>
      <c r="C74" s="432"/>
      <c r="D74" s="280"/>
      <c r="E74" s="280"/>
      <c r="F74" s="280"/>
      <c r="G74" s="280"/>
      <c r="H74" s="280">
        <f>H70+H56</f>
        <v>0</v>
      </c>
      <c r="I74" s="367">
        <f>I56+I70</f>
        <v>0</v>
      </c>
      <c r="J74" s="261"/>
      <c r="K74" s="251"/>
    </row>
    <row r="75" spans="1:11" s="265" customFormat="1" ht="6" customHeight="1" x14ac:dyDescent="0.2">
      <c r="A75" s="261"/>
      <c r="B75" s="255"/>
      <c r="C75" s="281"/>
      <c r="D75" s="282"/>
      <c r="E75" s="282"/>
      <c r="F75" s="282"/>
      <c r="G75" s="282"/>
      <c r="H75" s="283"/>
      <c r="I75" s="284"/>
      <c r="J75" s="261"/>
      <c r="K75" s="251"/>
    </row>
    <row r="76" spans="1:11" s="265" customFormat="1" ht="15" x14ac:dyDescent="0.2">
      <c r="A76" s="261"/>
      <c r="B76" s="431" t="s">
        <v>37</v>
      </c>
      <c r="C76" s="432"/>
      <c r="D76" s="285"/>
      <c r="E76" s="285"/>
      <c r="F76" s="285"/>
      <c r="G76" s="285"/>
      <c r="H76" s="286"/>
      <c r="I76" s="366">
        <f>SUM(AKUN!E10:E12)</f>
        <v>0</v>
      </c>
      <c r="J76" s="261"/>
      <c r="K76" s="251"/>
    </row>
    <row r="77" spans="1:11" s="265" customFormat="1" ht="6" customHeight="1" x14ac:dyDescent="0.2">
      <c r="A77" s="261"/>
      <c r="B77" s="255"/>
      <c r="C77" s="281"/>
      <c r="D77" s="282"/>
      <c r="E77" s="282"/>
      <c r="F77" s="282"/>
      <c r="G77" s="282"/>
      <c r="H77" s="283"/>
      <c r="I77" s="284"/>
      <c r="J77" s="261"/>
      <c r="K77" s="251"/>
    </row>
    <row r="78" spans="1:11" s="265" customFormat="1" ht="15" x14ac:dyDescent="0.2">
      <c r="A78" s="261"/>
      <c r="B78" s="431" t="s">
        <v>38</v>
      </c>
      <c r="C78" s="432"/>
      <c r="D78" s="280"/>
      <c r="E78" s="280"/>
      <c r="F78" s="280"/>
      <c r="G78" s="280"/>
      <c r="H78" s="287"/>
      <c r="I78" s="365">
        <f>I74+I76</f>
        <v>0</v>
      </c>
      <c r="J78" s="261"/>
      <c r="K78" s="251"/>
    </row>
    <row r="79" spans="1:11" s="265" customFormat="1" ht="13.5" thickBot="1" x14ac:dyDescent="0.25">
      <c r="A79" s="261"/>
      <c r="B79" s="288"/>
      <c r="C79" s="289"/>
      <c r="D79" s="290"/>
      <c r="E79" s="290"/>
      <c r="F79" s="290"/>
      <c r="G79" s="290"/>
      <c r="H79" s="291"/>
      <c r="I79" s="292"/>
      <c r="J79" s="261"/>
    </row>
    <row r="80" spans="1:11" s="265" customFormat="1" ht="6" customHeight="1" x14ac:dyDescent="0.2">
      <c r="A80" s="261"/>
      <c r="B80" s="276"/>
      <c r="C80" s="293"/>
      <c r="D80" s="294"/>
      <c r="E80" s="294"/>
      <c r="F80" s="294"/>
      <c r="G80" s="294"/>
      <c r="H80" s="295"/>
      <c r="I80" s="296"/>
      <c r="J80" s="261"/>
    </row>
    <row r="81" spans="1:12" s="265" customFormat="1" ht="6" customHeight="1" x14ac:dyDescent="0.2">
      <c r="A81" s="261"/>
      <c r="B81" s="255"/>
      <c r="C81" s="281"/>
      <c r="D81" s="280"/>
      <c r="E81" s="280"/>
      <c r="F81" s="280"/>
      <c r="G81" s="280"/>
      <c r="H81" s="287"/>
      <c r="I81" s="297"/>
      <c r="J81" s="261"/>
    </row>
    <row r="82" spans="1:12" s="265" customFormat="1" ht="12.75" x14ac:dyDescent="0.2">
      <c r="A82" s="261"/>
      <c r="B82" s="255"/>
      <c r="C82" s="298" t="s">
        <v>46</v>
      </c>
      <c r="D82" s="299">
        <f t="shared" ref="D82:D84" si="37">INDEX(Saldo,MATCH(C82,Akun,0),2)</f>
        <v>0</v>
      </c>
      <c r="E82" s="299"/>
      <c r="F82" s="299"/>
      <c r="G82" s="299"/>
      <c r="H82" s="283">
        <f>1*(SUMIF(JURNAL!$H$12:$H$1511,C82,JURNAL!$I$12:$I$1511)-SUMIF(JURNAL!$K$12:$K$1511,C82,JURNAL!$L$12:$L$1511))</f>
        <v>0</v>
      </c>
      <c r="I82" s="284">
        <f>D82+H82</f>
        <v>0</v>
      </c>
      <c r="J82" s="261"/>
      <c r="K82" s="300"/>
      <c r="L82" s="300"/>
    </row>
    <row r="83" spans="1:12" s="265" customFormat="1" ht="12.75" x14ac:dyDescent="0.2">
      <c r="A83" s="261"/>
      <c r="B83" s="255"/>
      <c r="C83" s="298" t="s">
        <v>65</v>
      </c>
      <c r="D83" s="299">
        <f t="shared" si="37"/>
        <v>0</v>
      </c>
      <c r="E83" s="299"/>
      <c r="F83" s="299"/>
      <c r="G83" s="299"/>
      <c r="H83" s="283">
        <f>1*(SUMIF(JURNAL!$H$12:$H$1511,C83,JURNAL!$I$12:$I$1511)-SUMIF(JURNAL!$K$12:$K$1511,C83,JURNAL!$L$12:$L$1511))</f>
        <v>0</v>
      </c>
      <c r="I83" s="284">
        <f t="shared" ref="I83:I84" si="38">D83+H83</f>
        <v>0</v>
      </c>
      <c r="J83" s="261"/>
      <c r="K83" s="300"/>
      <c r="L83" s="300"/>
    </row>
    <row r="84" spans="1:12" s="265" customFormat="1" ht="12.75" x14ac:dyDescent="0.2">
      <c r="A84" s="261"/>
      <c r="B84" s="255"/>
      <c r="C84" s="298" t="s">
        <v>66</v>
      </c>
      <c r="D84" s="299">
        <f t="shared" si="37"/>
        <v>0</v>
      </c>
      <c r="E84" s="299"/>
      <c r="F84" s="299"/>
      <c r="G84" s="299"/>
      <c r="H84" s="283">
        <f>1*(SUMIF(JURNAL!$H$12:$H$1511,C84,JURNAL!$I$12:$I$1511)-SUMIF(JURNAL!$K$12:$K$1511,C84,JURNAL!$L$12:$L$1511))</f>
        <v>0</v>
      </c>
      <c r="I84" s="284">
        <f t="shared" si="38"/>
        <v>0</v>
      </c>
      <c r="J84" s="261"/>
      <c r="K84" s="300"/>
      <c r="L84" s="300"/>
    </row>
    <row r="85" spans="1:12" s="265" customFormat="1" ht="13.5" thickBot="1" x14ac:dyDescent="0.25">
      <c r="A85" s="261"/>
      <c r="B85" s="255"/>
      <c r="C85" s="298"/>
      <c r="D85" s="299"/>
      <c r="E85" s="299"/>
      <c r="F85" s="299"/>
      <c r="G85" s="299"/>
      <c r="H85" s="283"/>
      <c r="I85" s="284"/>
      <c r="J85" s="261"/>
      <c r="K85" s="300"/>
      <c r="L85" s="300"/>
    </row>
    <row r="86" spans="1:12" ht="6" customHeight="1" thickBot="1" x14ac:dyDescent="0.25">
      <c r="A86" s="116"/>
      <c r="B86" s="301"/>
      <c r="C86" s="302"/>
      <c r="D86" s="303"/>
      <c r="E86" s="303"/>
      <c r="F86" s="303"/>
      <c r="G86" s="303"/>
      <c r="H86" s="304"/>
      <c r="I86" s="305"/>
      <c r="J86" s="116"/>
      <c r="K86" s="306"/>
    </row>
    <row r="87" spans="1:12" ht="20.100000000000001" customHeight="1" x14ac:dyDescent="0.2">
      <c r="A87" s="116"/>
      <c r="B87" s="401" t="s">
        <v>141</v>
      </c>
      <c r="C87" s="307"/>
      <c r="D87" s="116"/>
      <c r="E87" s="116"/>
      <c r="F87" s="116"/>
      <c r="G87" s="116"/>
      <c r="H87" s="308"/>
      <c r="I87" s="308">
        <f>SUM(I82:I86)</f>
        <v>0</v>
      </c>
      <c r="J87" s="116"/>
      <c r="K87" s="309">
        <f>I78-I87</f>
        <v>0</v>
      </c>
    </row>
    <row r="88" spans="1:12" x14ac:dyDescent="0.2">
      <c r="A88" s="116"/>
      <c r="B88" s="310"/>
      <c r="C88" s="116"/>
      <c r="D88" s="116"/>
      <c r="E88" s="116"/>
      <c r="F88" s="116"/>
      <c r="G88" s="116"/>
      <c r="H88" s="308"/>
      <c r="I88" s="308"/>
      <c r="J88" s="116"/>
      <c r="K88" s="306"/>
    </row>
    <row r="89" spans="1:12" x14ac:dyDescent="0.2">
      <c r="A89" s="116"/>
      <c r="I89" s="312"/>
    </row>
    <row r="90" spans="1:12" x14ac:dyDescent="0.2">
      <c r="A90" s="116"/>
      <c r="I90" s="313"/>
    </row>
    <row r="91" spans="1:12" x14ac:dyDescent="0.2">
      <c r="A91" s="116"/>
      <c r="I91" s="313"/>
    </row>
    <row r="92" spans="1:12" x14ac:dyDescent="0.2">
      <c r="A92" s="116"/>
      <c r="I92" s="313"/>
    </row>
    <row r="93" spans="1:12" x14ac:dyDescent="0.2">
      <c r="A93" s="116"/>
      <c r="I93" s="313"/>
    </row>
    <row r="94" spans="1:12" x14ac:dyDescent="0.2">
      <c r="A94" s="116"/>
      <c r="I94" s="313"/>
    </row>
    <row r="95" spans="1:12" x14ac:dyDescent="0.2">
      <c r="A95" s="116"/>
      <c r="I95" s="313"/>
    </row>
    <row r="96" spans="1:12" x14ac:dyDescent="0.2">
      <c r="A96" s="116"/>
      <c r="I96" s="313"/>
    </row>
    <row r="97" spans="1:1" x14ac:dyDescent="0.2">
      <c r="A97" s="116"/>
    </row>
    <row r="98" spans="1:1" x14ac:dyDescent="0.2">
      <c r="A98" s="116"/>
    </row>
    <row r="99" spans="1:1" x14ac:dyDescent="0.2">
      <c r="A99" s="116"/>
    </row>
    <row r="100" spans="1:1" x14ac:dyDescent="0.2">
      <c r="A100" s="116"/>
    </row>
    <row r="101" spans="1:1" x14ac:dyDescent="0.2">
      <c r="A101" s="116"/>
    </row>
    <row r="102" spans="1:1" x14ac:dyDescent="0.2">
      <c r="A102" s="116"/>
    </row>
    <row r="103" spans="1:1" x14ac:dyDescent="0.2">
      <c r="A103" s="116"/>
    </row>
    <row r="104" spans="1:1" x14ac:dyDescent="0.2">
      <c r="A104" s="116"/>
    </row>
    <row r="105" spans="1:1" x14ac:dyDescent="0.2">
      <c r="A105" s="116"/>
    </row>
  </sheetData>
  <mergeCells count="13">
    <mergeCell ref="B9:C9"/>
    <mergeCell ref="B11:C11"/>
    <mergeCell ref="B32:C32"/>
    <mergeCell ref="B56:C56"/>
    <mergeCell ref="C3:I3"/>
    <mergeCell ref="C4:I4"/>
    <mergeCell ref="C5:I5"/>
    <mergeCell ref="B7:C7"/>
    <mergeCell ref="B74:C74"/>
    <mergeCell ref="B76:C76"/>
    <mergeCell ref="B78:C78"/>
    <mergeCell ref="B58:C58"/>
    <mergeCell ref="B70:C70"/>
  </mergeCells>
  <phoneticPr fontId="0" type="noConversion"/>
  <dataValidations count="1">
    <dataValidation allowBlank="1" showInputMessage="1" showErrorMessage="1" promptTitle="Wadiyo" prompt="Blog Manajemen Keuangan : http://manajemenkeuangan.net/" sqref="A1"/>
  </dataValidations>
  <hyperlinks>
    <hyperlink ref="B87" r:id="rId1"/>
  </hyperlinks>
  <pageMargins left="0.74803149606299213" right="0.35433070866141736" top="0.39370078740157483" bottom="0.39370078740157483" header="0.51181102362204722" footer="0.51181102362204722"/>
  <pageSetup paperSize="9" orientation="portrait" verticalDpi="300" r:id="rId2"/>
  <headerFooter alignWithMargins="0"/>
  <ignoredErrors>
    <ignoredError sqref="H5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D87"/>
  <sheetViews>
    <sheetView showGridLines="0" zoomScaleNormal="100" workbookViewId="0"/>
  </sheetViews>
  <sheetFormatPr defaultColWidth="9.33203125" defaultRowHeight="10.5" x14ac:dyDescent="0.15"/>
  <cols>
    <col min="1" max="1" width="2.5" style="315" customWidth="1"/>
    <col min="2" max="2" width="6.33203125" style="314" hidden="1" customWidth="1"/>
    <col min="3" max="3" width="66.83203125" style="315" customWidth="1"/>
    <col min="4" max="4" width="21.5" style="315" customWidth="1"/>
    <col min="5" max="16384" width="9.33203125" style="315"/>
  </cols>
  <sheetData>
    <row r="1" spans="1:4" ht="11.25" x14ac:dyDescent="0.2">
      <c r="A1" s="76"/>
    </row>
    <row r="2" spans="1:4" ht="18" customHeight="1" x14ac:dyDescent="0.15">
      <c r="C2" s="445" t="str">
        <f>AKUN!C3</f>
        <v>Lembaga Amil Zakat</v>
      </c>
      <c r="D2" s="445"/>
    </row>
    <row r="3" spans="1:4" ht="13.15" customHeight="1" x14ac:dyDescent="0.15">
      <c r="C3" s="442" t="s">
        <v>100</v>
      </c>
      <c r="D3" s="442"/>
    </row>
    <row r="4" spans="1:4" x14ac:dyDescent="0.15">
      <c r="C4" s="446" t="str">
        <f>JURNAL!C5</f>
        <v>PERIODE : 01 JANUARI 2019 - 31 JANUARI 2019</v>
      </c>
      <c r="D4" s="446"/>
    </row>
    <row r="5" spans="1:4" ht="5.25" customHeight="1" thickBot="1" x14ac:dyDescent="0.3">
      <c r="C5" s="99"/>
      <c r="D5" s="100"/>
    </row>
    <row r="6" spans="1:4" ht="12.75" thickBot="1" x14ac:dyDescent="0.2">
      <c r="C6" s="375" t="s">
        <v>8</v>
      </c>
      <c r="D6" s="376" t="s">
        <v>10</v>
      </c>
    </row>
    <row r="7" spans="1:4" ht="5.25" customHeight="1" thickBot="1" x14ac:dyDescent="0.3">
      <c r="C7" s="322"/>
      <c r="D7" s="323"/>
    </row>
    <row r="8" spans="1:4" ht="12.75" x14ac:dyDescent="0.2">
      <c r="C8" s="379" t="s">
        <v>101</v>
      </c>
      <c r="D8" s="324"/>
    </row>
    <row r="9" spans="1:4" ht="11.25" x14ac:dyDescent="0.2">
      <c r="C9" s="108" t="s">
        <v>112</v>
      </c>
      <c r="D9" s="325"/>
    </row>
    <row r="10" spans="1:4" ht="11.25" x14ac:dyDescent="0.2">
      <c r="B10" s="314">
        <f>AKUN!C30</f>
        <v>4100</v>
      </c>
      <c r="C10" s="109" t="str">
        <f>IF(B10&gt;0,VLOOKUP(B10,AKUN!$C$9:$D$65,2),"")</f>
        <v>Zakat maal (muzakki entitas)</v>
      </c>
      <c r="D10" s="326">
        <f>-1*(SUMIF(JURNAL!$H$12:$H$1511,C10,JURNAL!$I$12:$I$1511)-SUMIF(JURNAL!$K$12:$K$1511,C10,JURNAL!$L$12:$L$1511))</f>
        <v>0</v>
      </c>
    </row>
    <row r="11" spans="1:4" ht="11.25" x14ac:dyDescent="0.2">
      <c r="B11" s="314">
        <f>AKUN!C31</f>
        <v>4110</v>
      </c>
      <c r="C11" s="109" t="str">
        <f>IF(B11&gt;0,VLOOKUP(B11,AKUN!$C$9:$D$65,2),"")</f>
        <v>Zakat maal (muzakki individu)</v>
      </c>
      <c r="D11" s="326">
        <f>-1*(SUMIF(JURNAL!$H$12:$H$1511,C11,JURNAL!$I$12:$I$1511)-SUMIF(JURNAL!$K$12:$K$1511,C11,JURNAL!$L$12:$L$1511))</f>
        <v>0</v>
      </c>
    </row>
    <row r="12" spans="1:4" ht="11.25" x14ac:dyDescent="0.2">
      <c r="B12" s="314">
        <f>AKUN!C32</f>
        <v>4120</v>
      </c>
      <c r="C12" s="109" t="str">
        <f>IF(B12&gt;0,VLOOKUP(B12,AKUN!$C$9:$D$65,2),"")</f>
        <v>Zakat profesi</v>
      </c>
      <c r="D12" s="326">
        <f>-1*(SUMIF(JURNAL!$H$12:$H$1511,C12,JURNAL!$I$12:$I$1511)-SUMIF(JURNAL!$K$12:$K$1511,C12,JURNAL!$L$12:$L$1511))</f>
        <v>0</v>
      </c>
    </row>
    <row r="13" spans="1:4" ht="11.25" x14ac:dyDescent="0.2">
      <c r="B13" s="314">
        <f>AKUN!C33</f>
        <v>4130</v>
      </c>
      <c r="C13" s="109" t="str">
        <f>IF(B13&gt;0,VLOOKUP(B13,AKUN!$C$9:$D$65,2),"")</f>
        <v>Zakat fitrah</v>
      </c>
      <c r="D13" s="326">
        <f>-1*(SUMIF(JURNAL!$H$12:$H$1511,C13,JURNAL!$I$12:$I$1511)-SUMIF(JURNAL!$K$12:$K$1511,C13,JURNAL!$L$12:$L$1511))</f>
        <v>0</v>
      </c>
    </row>
    <row r="14" spans="1:4" ht="11.25" x14ac:dyDescent="0.2">
      <c r="B14" s="314">
        <f>AKUN!C34</f>
        <v>4140</v>
      </c>
      <c r="C14" s="109" t="str">
        <f>IF(B14&gt;0,VLOOKUP(B14,AKUN!$C$9:$D$65,2),"")</f>
        <v>Fidyah</v>
      </c>
      <c r="D14" s="326">
        <f>-1*(SUMIF(JURNAL!$H$12:$H$1511,C14,JURNAL!$I$12:$I$1511)-SUMIF(JURNAL!$K$12:$K$1511,C14,JURNAL!$L$12:$L$1511))</f>
        <v>0</v>
      </c>
    </row>
    <row r="15" spans="1:4" ht="11.25" x14ac:dyDescent="0.2">
      <c r="B15" s="314">
        <f>AKUN!C35</f>
        <v>4150</v>
      </c>
      <c r="C15" s="109" t="str">
        <f>IF(B15&gt;0,VLOOKUP(B15,AKUN!$C$9:$D$65,2),"")</f>
        <v>Hasil Penempatan zakat</v>
      </c>
      <c r="D15" s="326">
        <f>-1*(SUMIF(JURNAL!$H$12:$H$1511,C15,JURNAL!$I$12:$I$1511)-SUMIF(JURNAL!$K$12:$K$1511,C15,JURNAL!$L$12:$L$1511))</f>
        <v>0</v>
      </c>
    </row>
    <row r="16" spans="1:4" ht="11.25" x14ac:dyDescent="0.2">
      <c r="C16" s="110" t="s">
        <v>103</v>
      </c>
      <c r="D16" s="378">
        <f>SUM(D10:D15)</f>
        <v>0</v>
      </c>
    </row>
    <row r="17" spans="2:4" ht="11.25" x14ac:dyDescent="0.2">
      <c r="B17" s="314">
        <f>AKUN!C42</f>
        <v>4260</v>
      </c>
      <c r="C17" s="109" t="str">
        <f>IF(B17&gt;0,VLOOKUP(B17,AKUN!$C$9:$D$65,2),"")</f>
        <v>Bagian amil atas penerimaan dana zakat</v>
      </c>
      <c r="D17" s="326">
        <f>-1*(SUMIF(JURNAL!$H$12:$H$1511,C17,JURNAL!$I$12:$I$1511)-SUMIF(JURNAL!$K$12:$K$1511,C17,JURNAL!$L$12:$L$1511))</f>
        <v>0</v>
      </c>
    </row>
    <row r="18" spans="2:4" ht="11.25" x14ac:dyDescent="0.2">
      <c r="C18" s="110" t="s">
        <v>106</v>
      </c>
      <c r="D18" s="378">
        <f t="shared" ref="D18" si="0">D16+D17</f>
        <v>0</v>
      </c>
    </row>
    <row r="19" spans="2:4" ht="11.25" x14ac:dyDescent="0.2">
      <c r="C19" s="109"/>
      <c r="D19" s="326"/>
    </row>
    <row r="20" spans="2:4" ht="11.25" x14ac:dyDescent="0.2">
      <c r="C20" s="111" t="s">
        <v>104</v>
      </c>
      <c r="D20" s="327"/>
    </row>
    <row r="21" spans="2:4" ht="11.25" x14ac:dyDescent="0.2">
      <c r="B21" s="314">
        <f>AKUN!C36</f>
        <v>4200</v>
      </c>
      <c r="C21" s="109" t="str">
        <f>IF(B21&gt;0,VLOOKUP(B21,AKUN!$C$9:$D$65,2),"")</f>
        <v>Fakir - Miskin</v>
      </c>
      <c r="D21" s="326">
        <f>-1*(SUMIF(JURNAL!$H$12:$H$1511,C21,JURNAL!$I$12:$I$1511)-SUMIF(JURNAL!$K$12:$K$1511,C21,JURNAL!$L$12:$L$1511))</f>
        <v>0</v>
      </c>
    </row>
    <row r="22" spans="2:4" ht="11.25" x14ac:dyDescent="0.2">
      <c r="B22" s="314">
        <f>AKUN!C37</f>
        <v>4210</v>
      </c>
      <c r="C22" s="109" t="str">
        <f>IF(B22&gt;0,VLOOKUP(B22,AKUN!$C$9:$D$65,2),"")</f>
        <v>Riqab</v>
      </c>
      <c r="D22" s="326">
        <f>-1*(SUMIF(JURNAL!$H$12:$H$1511,C22,JURNAL!$I$12:$I$1511)-SUMIF(JURNAL!$K$12:$K$1511,C22,JURNAL!$L$12:$L$1511))</f>
        <v>0</v>
      </c>
    </row>
    <row r="23" spans="2:4" ht="11.25" x14ac:dyDescent="0.2">
      <c r="B23" s="314">
        <f>AKUN!C38</f>
        <v>4220</v>
      </c>
      <c r="C23" s="109" t="str">
        <f>IF(B23&gt;0,VLOOKUP(B23,AKUN!$C$9:$D$65,2),"")</f>
        <v>Gharim</v>
      </c>
      <c r="D23" s="326">
        <f>-1*(SUMIF(JURNAL!$H$12:$H$1511,C23,JURNAL!$I$12:$I$1511)-SUMIF(JURNAL!$K$12:$K$1511,C23,JURNAL!$L$12:$L$1511))</f>
        <v>0</v>
      </c>
    </row>
    <row r="24" spans="2:4" ht="11.25" x14ac:dyDescent="0.2">
      <c r="B24" s="314">
        <f>AKUN!C39</f>
        <v>4230</v>
      </c>
      <c r="C24" s="109" t="str">
        <f>IF(B24&gt;0,VLOOKUP(B24,AKUN!$C$9:$D$65,2),"")</f>
        <v>Muallaf</v>
      </c>
      <c r="D24" s="326">
        <f>-1*(SUMIF(JURNAL!$H$12:$H$1511,C24,JURNAL!$I$12:$I$1511)-SUMIF(JURNAL!$K$12:$K$1511,C24,JURNAL!$L$12:$L$1511))</f>
        <v>0</v>
      </c>
    </row>
    <row r="25" spans="2:4" ht="11.25" x14ac:dyDescent="0.2">
      <c r="B25" s="314">
        <f>AKUN!C40</f>
        <v>4240</v>
      </c>
      <c r="C25" s="109" t="str">
        <f>IF(B25&gt;0,VLOOKUP(B25,AKUN!$C$9:$D$65,2),"")</f>
        <v>Sabilillah</v>
      </c>
      <c r="D25" s="326">
        <f>-1*(SUMIF(JURNAL!$H$12:$H$1511,C25,JURNAL!$I$12:$I$1511)-SUMIF(JURNAL!$K$12:$K$1511,C25,JURNAL!$L$12:$L$1511))</f>
        <v>0</v>
      </c>
    </row>
    <row r="26" spans="2:4" ht="11.25" x14ac:dyDescent="0.2">
      <c r="B26" s="314">
        <f>AKUN!C41</f>
        <v>4250</v>
      </c>
      <c r="C26" s="109" t="str">
        <f>IF(B26&gt;0,VLOOKUP(B26,AKUN!$C$9:$D$65,2),"")</f>
        <v>Ibnu sabil</v>
      </c>
      <c r="D26" s="326">
        <f>-1*(SUMIF(JURNAL!$H$12:$H$1511,C26,JURNAL!$I$12:$I$1511)-SUMIF(JURNAL!$K$12:$K$1511,C26,JURNAL!$L$12:$L$1511))</f>
        <v>0</v>
      </c>
    </row>
    <row r="27" spans="2:4" ht="11.25" x14ac:dyDescent="0.2">
      <c r="B27" s="314">
        <f>AKUN!C43</f>
        <v>4270</v>
      </c>
      <c r="C27" s="109" t="str">
        <f>IF(B27&gt;0,VLOOKUP(B27,AKUN!$C$9:$D$65,2),"")</f>
        <v>Penyaluran zakat fitrah dan fidyah</v>
      </c>
      <c r="D27" s="326">
        <f>-1*(SUMIF(JURNAL!$H$12:$H$1511,C27,JURNAL!$I$12:$I$1511)-SUMIF(JURNAL!$K$12:$K$1511,C27,JURNAL!$L$12:$L$1511))</f>
        <v>0</v>
      </c>
    </row>
    <row r="28" spans="2:4" ht="13.15" customHeight="1" x14ac:dyDescent="0.15">
      <c r="C28" s="380" t="s">
        <v>107</v>
      </c>
      <c r="D28" s="381">
        <f t="shared" ref="D28" si="1">SUM(D21:D27)</f>
        <v>0</v>
      </c>
    </row>
    <row r="29" spans="2:4" ht="11.25" x14ac:dyDescent="0.2">
      <c r="C29" s="110" t="s">
        <v>108</v>
      </c>
      <c r="D29" s="328">
        <f>D18+D28</f>
        <v>0</v>
      </c>
    </row>
    <row r="30" spans="2:4" ht="11.25" x14ac:dyDescent="0.2">
      <c r="C30" s="110" t="s">
        <v>109</v>
      </c>
      <c r="D30" s="326">
        <f>AKUN!E25</f>
        <v>0</v>
      </c>
    </row>
    <row r="31" spans="2:4" ht="11.25" x14ac:dyDescent="0.2">
      <c r="C31" s="110" t="s">
        <v>110</v>
      </c>
      <c r="D31" s="326">
        <f>D29+D30</f>
        <v>0</v>
      </c>
    </row>
    <row r="32" spans="2:4" ht="12" thickBot="1" x14ac:dyDescent="0.2">
      <c r="B32" s="315"/>
      <c r="C32" s="112"/>
      <c r="D32" s="329"/>
    </row>
    <row r="33" spans="2:4" ht="12.75" x14ac:dyDescent="0.2">
      <c r="C33" s="377" t="s">
        <v>111</v>
      </c>
      <c r="D33" s="324"/>
    </row>
    <row r="34" spans="2:4" ht="11.25" x14ac:dyDescent="0.2">
      <c r="C34" s="108" t="s">
        <v>112</v>
      </c>
      <c r="D34" s="325"/>
    </row>
    <row r="35" spans="2:4" ht="11.25" x14ac:dyDescent="0.2">
      <c r="B35" s="314">
        <f>AKUN!C44</f>
        <v>5100</v>
      </c>
      <c r="C35" s="109" t="str">
        <f>IF(B35&gt;0,VLOOKUP(B35,AKUN!$C$9:$D$65,2),"")</f>
        <v>Infak/sedekah terikat (muqayyadah)</v>
      </c>
      <c r="D35" s="326">
        <f>-1*(SUMIF(JURNAL!$H$12:$H$1511,C35,JURNAL!$I$12:$I$1511)-SUMIF(JURNAL!$K$12:$K$1511,C35,JURNAL!$L$12:$L$1511))</f>
        <v>0</v>
      </c>
    </row>
    <row r="36" spans="2:4" ht="11.25" x14ac:dyDescent="0.2">
      <c r="B36" s="314">
        <f>AKUN!C45</f>
        <v>5110</v>
      </c>
      <c r="C36" s="109" t="str">
        <f>IF(B36&gt;0,VLOOKUP(B36,AKUN!$C$9:$D$65,2),"")</f>
        <v>Infak/sedekah tidak terikat (mutlaqah)</v>
      </c>
      <c r="D36" s="326">
        <f>-1*(SUMIF(JURNAL!$H$12:$H$1511,C36,JURNAL!$I$12:$I$1511)-SUMIF(JURNAL!$K$12:$K$1511,C36,JURNAL!$L$12:$L$1511))</f>
        <v>0</v>
      </c>
    </row>
    <row r="37" spans="2:4" ht="11.25" x14ac:dyDescent="0.2">
      <c r="B37" s="314">
        <f>AKUN!C46</f>
        <v>5120</v>
      </c>
      <c r="C37" s="109" t="str">
        <f>IF(B37&gt;0,VLOOKUP(B37,AKUN!$C$9:$D$65,2),"")</f>
        <v>Bagian amil atas penerimaan dana infak/sedekah</v>
      </c>
      <c r="D37" s="326">
        <f>-1*(SUMIF(JURNAL!$H$12:$H$1511,C37,JURNAL!$I$12:$I$1511)-SUMIF(JURNAL!$K$12:$K$1511,C37,JURNAL!$L$12:$L$1511))</f>
        <v>0</v>
      </c>
    </row>
    <row r="38" spans="2:4" ht="11.25" x14ac:dyDescent="0.2">
      <c r="B38" s="314">
        <f>AKUN!C47</f>
        <v>5130</v>
      </c>
      <c r="C38" s="109" t="str">
        <f>IF(B38&gt;0,VLOOKUP(B38,AKUN!$C$9:$D$65,2),"")</f>
        <v>Hasil pengelolaan</v>
      </c>
      <c r="D38" s="326">
        <f>-1*(SUMIF(JURNAL!$H$12:$H$1511,C38,JURNAL!$I$12:$I$1511)-SUMIF(JURNAL!$K$12:$K$1511,C38,JURNAL!$L$12:$L$1511))</f>
        <v>0</v>
      </c>
    </row>
    <row r="39" spans="2:4" ht="11.25" x14ac:dyDescent="0.2">
      <c r="C39" s="110" t="s">
        <v>117</v>
      </c>
      <c r="D39" s="378">
        <f>SUM(D35:D38)</f>
        <v>0</v>
      </c>
    </row>
    <row r="40" spans="2:4" ht="11.25" x14ac:dyDescent="0.2">
      <c r="C40" s="109"/>
      <c r="D40" s="326"/>
    </row>
    <row r="41" spans="2:4" ht="11.25" x14ac:dyDescent="0.2">
      <c r="C41" s="111" t="s">
        <v>104</v>
      </c>
      <c r="D41" s="327"/>
    </row>
    <row r="42" spans="2:4" ht="11.25" x14ac:dyDescent="0.2">
      <c r="B42" s="314">
        <f>AKUN!C48</f>
        <v>5200</v>
      </c>
      <c r="C42" s="109" t="str">
        <f>IF(B42&gt;0,VLOOKUP(B42,AKUN!$C$9:$D$65,2),"")</f>
        <v>Penyaluran Infak/sedekah terikat (muqayyadah)</v>
      </c>
      <c r="D42" s="326">
        <f>-1*(SUMIF(JURNAL!$H$12:$H$1511,C42,JURNAL!$I$12:$I$1511)-SUMIF(JURNAL!$K$12:$K$1511,C42,JURNAL!$L$12:$L$1511))</f>
        <v>0</v>
      </c>
    </row>
    <row r="43" spans="2:4" ht="11.25" x14ac:dyDescent="0.2">
      <c r="B43" s="314">
        <f>AKUN!C49</f>
        <v>5210</v>
      </c>
      <c r="C43" s="109" t="str">
        <f>IF(B43&gt;0,VLOOKUP(B43,AKUN!$C$9:$D$65,2),"")</f>
        <v>Penyaluran Infak/sedekah tidak terikat (mutlaqah)</v>
      </c>
      <c r="D43" s="326">
        <f>-1*(SUMIF(JURNAL!$H$12:$H$1511,C43,JURNAL!$I$12:$I$1511)-SUMIF(JURNAL!$K$12:$K$1511,C43,JURNAL!$L$12:$L$1511))</f>
        <v>0</v>
      </c>
    </row>
    <row r="44" spans="2:4" ht="11.25" x14ac:dyDescent="0.2">
      <c r="B44" s="314">
        <f>AKUN!C50</f>
        <v>5220</v>
      </c>
      <c r="C44" s="109" t="str">
        <f>IF(B44&gt;0,VLOOKUP(B44,AKUN!$C$9:$D$65,2),"")</f>
        <v>Alokasi pemanfaatan aset kelolaan</v>
      </c>
      <c r="D44" s="326">
        <f>-1*(SUMIF(JURNAL!$H$12:$H$1511,C44,JURNAL!$I$12:$I$1511)-SUMIF(JURNAL!$K$12:$K$1511,C44,JURNAL!$L$12:$L$1511))</f>
        <v>0</v>
      </c>
    </row>
    <row r="45" spans="2:4" ht="11.25" x14ac:dyDescent="0.2">
      <c r="C45" s="110" t="s">
        <v>118</v>
      </c>
      <c r="D45" s="378">
        <f>SUM(D42:D44)</f>
        <v>0</v>
      </c>
    </row>
    <row r="46" spans="2:4" ht="11.25" x14ac:dyDescent="0.2">
      <c r="C46" s="110" t="s">
        <v>108</v>
      </c>
      <c r="D46" s="328">
        <f>D39+D45</f>
        <v>0</v>
      </c>
    </row>
    <row r="47" spans="2:4" ht="11.25" x14ac:dyDescent="0.2">
      <c r="C47" s="110" t="s">
        <v>109</v>
      </c>
      <c r="D47" s="326">
        <f>AKUN!E26</f>
        <v>0</v>
      </c>
    </row>
    <row r="48" spans="2:4" ht="11.25" x14ac:dyDescent="0.2">
      <c r="C48" s="110" t="s">
        <v>110</v>
      </c>
      <c r="D48" s="326">
        <f>D46+D47</f>
        <v>0</v>
      </c>
    </row>
    <row r="49" spans="2:4" ht="12" thickBot="1" x14ac:dyDescent="0.2">
      <c r="B49" s="315"/>
      <c r="C49" s="112"/>
      <c r="D49" s="329"/>
    </row>
    <row r="50" spans="2:4" ht="12.75" x14ac:dyDescent="0.2">
      <c r="C50" s="377" t="s">
        <v>122</v>
      </c>
      <c r="D50" s="324"/>
    </row>
    <row r="51" spans="2:4" ht="11.25" x14ac:dyDescent="0.2">
      <c r="C51" s="108" t="s">
        <v>112</v>
      </c>
      <c r="D51" s="325"/>
    </row>
    <row r="52" spans="2:4" ht="11.25" x14ac:dyDescent="0.2">
      <c r="B52" s="314">
        <f>AKUN!C42</f>
        <v>4260</v>
      </c>
      <c r="C52" s="109" t="str">
        <f>IF(B52&gt;0,VLOOKUP(B52,AKUN!$C$9:$D$65,2),"")</f>
        <v>Bagian amil atas penerimaan dana zakat</v>
      </c>
      <c r="D52" s="326">
        <f>D17*-1</f>
        <v>0</v>
      </c>
    </row>
    <row r="53" spans="2:4" ht="11.25" x14ac:dyDescent="0.2">
      <c r="B53" s="314">
        <f>AKUN!C46</f>
        <v>5120</v>
      </c>
      <c r="C53" s="109" t="str">
        <f>IF(B53&gt;0,VLOOKUP(B53,AKUN!$C$9:$D$65,2),"")</f>
        <v>Bagian amil atas penerimaan dana infak/sedekah</v>
      </c>
      <c r="D53" s="326">
        <f>D37*-1</f>
        <v>0</v>
      </c>
    </row>
    <row r="54" spans="2:4" ht="11.25" x14ac:dyDescent="0.2">
      <c r="B54" s="314">
        <f>AKUN!C51</f>
        <v>6000</v>
      </c>
      <c r="C54" s="109" t="str">
        <f>IF(B54&gt;0,VLOOKUP(B54,AKUN!$C$9:$D$65,2),"")</f>
        <v>Penerimaan hibah</v>
      </c>
      <c r="D54" s="326">
        <f>-1*(SUMIF(JURNAL!$H$12:$H$1511,C54,JURNAL!$I$12:$I$1511)-SUMIF(JURNAL!$K$12:$K$1511,C54,JURNAL!$L$12:$L$1511))</f>
        <v>0</v>
      </c>
    </row>
    <row r="55" spans="2:4" ht="11.25" x14ac:dyDescent="0.2">
      <c r="B55" s="314">
        <f>AKUN!C52</f>
        <v>6100</v>
      </c>
      <c r="C55" s="109" t="str">
        <f>IF(B55&gt;0,VLOOKUP(B55,AKUN!$C$9:$D$65,2),"")</f>
        <v>Penerimaan bagi hasil bank</v>
      </c>
      <c r="D55" s="326">
        <f>-1*(SUMIF(JURNAL!$H$12:$H$1511,C55,JURNAL!$I$12:$I$1511)-SUMIF(JURNAL!$K$12:$K$1511,C55,JURNAL!$L$12:$L$1511))</f>
        <v>0</v>
      </c>
    </row>
    <row r="56" spans="2:4" ht="11.25" x14ac:dyDescent="0.2">
      <c r="B56" s="314">
        <f>AKUN!C53</f>
        <v>6200</v>
      </c>
      <c r="C56" s="109" t="str">
        <f>IF(B56&gt;0,VLOOKUP(B56,AKUN!$C$9:$D$65,2),"")</f>
        <v>Penerimaan Lain</v>
      </c>
      <c r="D56" s="326">
        <f>-1*(SUMIF(JURNAL!$H$12:$H$1511,C56,JURNAL!$I$12:$I$1511)-SUMIF(JURNAL!$K$12:$K$1511,C56,JURNAL!$L$12:$L$1511))</f>
        <v>0</v>
      </c>
    </row>
    <row r="57" spans="2:4" ht="11.25" x14ac:dyDescent="0.2">
      <c r="B57" s="314">
        <f>AKUN!C54</f>
        <v>6900</v>
      </c>
      <c r="C57" s="109" t="str">
        <f>IF(B57&gt;0,VLOOKUP(B57,AKUN!$C$9:$D$65,2),"")</f>
        <v>Penjualan aktiva tetap</v>
      </c>
      <c r="D57" s="326">
        <f>-1*(SUMIF(JURNAL!$H$12:$H$1511,C57,JURNAL!$I$12:$I$1511)-SUMIF(JURNAL!$K$12:$K$1511,C57,JURNAL!$L$12:$L$1511))</f>
        <v>0</v>
      </c>
    </row>
    <row r="58" spans="2:4" ht="11.25" x14ac:dyDescent="0.2">
      <c r="C58" s="110" t="s">
        <v>121</v>
      </c>
      <c r="D58" s="378">
        <f>SUM(D52:D57)</f>
        <v>0</v>
      </c>
    </row>
    <row r="59" spans="2:4" ht="11.25" x14ac:dyDescent="0.2">
      <c r="C59" s="109"/>
      <c r="D59" s="326"/>
    </row>
    <row r="60" spans="2:4" ht="11.25" x14ac:dyDescent="0.2">
      <c r="C60" s="111" t="s">
        <v>104</v>
      </c>
      <c r="D60" s="327"/>
    </row>
    <row r="61" spans="2:4" ht="11.25" x14ac:dyDescent="0.2">
      <c r="B61" s="314">
        <f>AKUN!C55</f>
        <v>7000</v>
      </c>
      <c r="C61" s="109" t="str">
        <f>IF(B61&gt;0,VLOOKUP(B61,AKUN!$C$9:$D$65,2),"")</f>
        <v>Gaji dan honor</v>
      </c>
      <c r="D61" s="326">
        <f>-1*(SUMIF(JURNAL!$H$12:$H$1511,C61,JURNAL!$I$12:$I$1511)-SUMIF(JURNAL!$K$12:$K$1511,C61,JURNAL!$L$12:$L$1511))</f>
        <v>0</v>
      </c>
    </row>
    <row r="62" spans="2:4" ht="11.25" x14ac:dyDescent="0.2">
      <c r="B62" s="314">
        <f>AKUN!C56</f>
        <v>7010</v>
      </c>
      <c r="C62" s="109" t="str">
        <f>IF(B62&gt;0,VLOOKUP(B62,AKUN!$C$9:$D$65,2),"")</f>
        <v>Sekretariat dan Rumah tangga</v>
      </c>
      <c r="D62" s="326">
        <f>-1*(SUMIF(JURNAL!$H$12:$H$1511,C62,JURNAL!$I$12:$I$1511)-SUMIF(JURNAL!$K$12:$K$1511,C62,JURNAL!$L$12:$L$1511))</f>
        <v>0</v>
      </c>
    </row>
    <row r="63" spans="2:4" ht="11.25" x14ac:dyDescent="0.2">
      <c r="B63" s="314">
        <f>AKUN!C57</f>
        <v>7020</v>
      </c>
      <c r="C63" s="109" t="str">
        <f>IF(B63&gt;0,VLOOKUP(B63,AKUN!$C$9:$D$65,2),"")</f>
        <v>Pemasaran</v>
      </c>
      <c r="D63" s="326">
        <f>-1*(SUMIF(JURNAL!$H$12:$H$1511,C63,JURNAL!$I$12:$I$1511)-SUMIF(JURNAL!$K$12:$K$1511,C63,JURNAL!$L$12:$L$1511))</f>
        <v>0</v>
      </c>
    </row>
    <row r="64" spans="2:4" ht="11.25" x14ac:dyDescent="0.2">
      <c r="B64" s="314">
        <f>AKUN!C58</f>
        <v>7030</v>
      </c>
      <c r="C64" s="109" t="str">
        <f>IF(B64&gt;0,VLOOKUP(B64,AKUN!$C$9:$D$65,2),"")</f>
        <v>Pemberian hibah</v>
      </c>
      <c r="D64" s="326">
        <f>-1*(SUMIF(JURNAL!$H$12:$H$1511,C64,JURNAL!$I$12:$I$1511)-SUMIF(JURNAL!$K$12:$K$1511,C64,JURNAL!$L$12:$L$1511))</f>
        <v>0</v>
      </c>
    </row>
    <row r="65" spans="2:4" ht="11.25" x14ac:dyDescent="0.2">
      <c r="B65" s="314">
        <f>AKUN!C59</f>
        <v>7040</v>
      </c>
      <c r="C65" s="109" t="str">
        <f>IF(B65&gt;0,VLOOKUP(B65,AKUN!$C$9:$D$65,2),"")</f>
        <v>Operasional lainnya</v>
      </c>
      <c r="D65" s="326">
        <f>-1*(SUMIF(JURNAL!$H$12:$H$1511,C65,JURNAL!$I$12:$I$1511)-SUMIF(JURNAL!$K$12:$K$1511,C65,JURNAL!$L$12:$L$1511))</f>
        <v>0</v>
      </c>
    </row>
    <row r="66" spans="2:4" ht="11.25" x14ac:dyDescent="0.2">
      <c r="C66" s="110" t="s">
        <v>124</v>
      </c>
      <c r="D66" s="378">
        <f>SUM(D61:D65)</f>
        <v>0</v>
      </c>
    </row>
    <row r="67" spans="2:4" ht="11.25" x14ac:dyDescent="0.2">
      <c r="C67" s="110" t="s">
        <v>108</v>
      </c>
      <c r="D67" s="328">
        <f>D58+D66</f>
        <v>0</v>
      </c>
    </row>
    <row r="68" spans="2:4" ht="11.25" x14ac:dyDescent="0.2">
      <c r="C68" s="110" t="s">
        <v>109</v>
      </c>
      <c r="D68" s="326">
        <f>AKUN!E27</f>
        <v>0</v>
      </c>
    </row>
    <row r="69" spans="2:4" ht="11.25" x14ac:dyDescent="0.2">
      <c r="C69" s="110" t="s">
        <v>110</v>
      </c>
      <c r="D69" s="326">
        <f>D67+D68</f>
        <v>0</v>
      </c>
    </row>
    <row r="70" spans="2:4" ht="12" thickBot="1" x14ac:dyDescent="0.2">
      <c r="B70" s="315"/>
      <c r="C70" s="112"/>
      <c r="D70" s="329"/>
    </row>
    <row r="71" spans="2:4" ht="12.75" x14ac:dyDescent="0.2">
      <c r="C71" s="377" t="s">
        <v>119</v>
      </c>
      <c r="D71" s="324"/>
    </row>
    <row r="72" spans="2:4" ht="11.25" x14ac:dyDescent="0.2">
      <c r="C72" s="108" t="s">
        <v>112</v>
      </c>
      <c r="D72" s="325"/>
    </row>
    <row r="73" spans="2:4" ht="11.25" x14ac:dyDescent="0.2">
      <c r="B73" s="314">
        <f>AKUN!C60</f>
        <v>7100</v>
      </c>
      <c r="C73" s="109" t="str">
        <f>IF(B73&gt;0,VLOOKUP(B73,AKUN!$C$9:$D$65,2),"")</f>
        <v>Penerimaan Bunga Bank</v>
      </c>
      <c r="D73" s="326">
        <f>-1*(SUMIF(JURNAL!$H$12:$H$1511,C73,JURNAL!$I$12:$I$1511)-SUMIF(JURNAL!$K$12:$K$1511,C73,JURNAL!$L$12:$L$1511))</f>
        <v>0</v>
      </c>
    </row>
    <row r="74" spans="2:4" ht="11.25" x14ac:dyDescent="0.2">
      <c r="B74" s="314">
        <f>AKUN!C61</f>
        <v>7110</v>
      </c>
      <c r="C74" s="109" t="str">
        <f>IF(B74&gt;0,VLOOKUP(B74,AKUN!$C$9:$D$65,2),"")</f>
        <v>Penerimaan Jasa Giro</v>
      </c>
      <c r="D74" s="326">
        <f>-1*(SUMIF(JURNAL!$H$12:$H$1511,C74,JURNAL!$I$12:$I$1511)-SUMIF(JURNAL!$K$12:$K$1511,C74,JURNAL!$L$12:$L$1511))</f>
        <v>0</v>
      </c>
    </row>
    <row r="75" spans="2:4" ht="11.25" x14ac:dyDescent="0.2">
      <c r="B75" s="314">
        <f>AKUN!C62</f>
        <v>7120</v>
      </c>
      <c r="C75" s="109" t="str">
        <f>IF(B75&gt;0,VLOOKUP(B75,AKUN!$C$9:$D$65,2),"")</f>
        <v>Penerimaan non halal lain</v>
      </c>
      <c r="D75" s="326">
        <f>-1*(SUMIF(JURNAL!$H$12:$H$1511,C75,JURNAL!$I$12:$I$1511)-SUMIF(JURNAL!$K$12:$K$1511,C75,JURNAL!$L$12:$L$1511))</f>
        <v>0</v>
      </c>
    </row>
    <row r="76" spans="2:4" ht="11.25" x14ac:dyDescent="0.2">
      <c r="C76" s="110" t="s">
        <v>123</v>
      </c>
      <c r="D76" s="378">
        <f>SUM(D73:D75)</f>
        <v>0</v>
      </c>
    </row>
    <row r="77" spans="2:4" ht="11.25" x14ac:dyDescent="0.2">
      <c r="C77" s="109"/>
      <c r="D77" s="326"/>
    </row>
    <row r="78" spans="2:4" ht="11.25" x14ac:dyDescent="0.2">
      <c r="C78" s="111" t="s">
        <v>104</v>
      </c>
      <c r="D78" s="327"/>
    </row>
    <row r="79" spans="2:4" ht="11.25" x14ac:dyDescent="0.2">
      <c r="B79" s="314">
        <f>AKUN!C63</f>
        <v>7200</v>
      </c>
      <c r="C79" s="109" t="str">
        <f>IF(B79&gt;0,VLOOKUP(B79,AKUN!$C$9:$D$65,2),"")</f>
        <v>Penggunaan dana non halal</v>
      </c>
      <c r="D79" s="326">
        <f>-1*(SUMIF(JURNAL!$H$12:$H$1511,C79,JURNAL!$I$12:$I$1511)-SUMIF(JURNAL!$K$12:$K$1511,C79,JURNAL!$L$12:$L$1511))</f>
        <v>0</v>
      </c>
    </row>
    <row r="80" spans="2:4" ht="11.25" x14ac:dyDescent="0.2">
      <c r="B80" s="314">
        <f>AKUN!C64</f>
        <v>7210</v>
      </c>
      <c r="C80" s="109" t="str">
        <f>IF(B80&gt;0,VLOOKUP(B80,AKUN!$C$9:$D$65,2),"")</f>
        <v>Administrasi bank</v>
      </c>
      <c r="D80" s="326">
        <f>-1*(SUMIF(JURNAL!$H$12:$H$1511,C80,JURNAL!$I$12:$I$1511)-SUMIF(JURNAL!$K$12:$K$1511,C80,JURNAL!$L$12:$L$1511))</f>
        <v>0</v>
      </c>
    </row>
    <row r="81" spans="2:4" ht="11.25" x14ac:dyDescent="0.2">
      <c r="C81" s="110" t="s">
        <v>125</v>
      </c>
      <c r="D81" s="378">
        <f>SUM(D79:D80)</f>
        <v>0</v>
      </c>
    </row>
    <row r="82" spans="2:4" ht="11.25" x14ac:dyDescent="0.2">
      <c r="C82" s="110" t="s">
        <v>108</v>
      </c>
      <c r="D82" s="328">
        <f>D76+D81</f>
        <v>0</v>
      </c>
    </row>
    <row r="83" spans="2:4" ht="11.25" x14ac:dyDescent="0.2">
      <c r="C83" s="110" t="s">
        <v>109</v>
      </c>
      <c r="D83" s="326">
        <f>AKUN!E28</f>
        <v>0</v>
      </c>
    </row>
    <row r="84" spans="2:4" ht="11.25" x14ac:dyDescent="0.2">
      <c r="C84" s="110" t="s">
        <v>110</v>
      </c>
      <c r="D84" s="326">
        <f>D82+D83</f>
        <v>0</v>
      </c>
    </row>
    <row r="85" spans="2:4" ht="12" thickBot="1" x14ac:dyDescent="0.2">
      <c r="B85" s="315"/>
      <c r="C85" s="112"/>
      <c r="D85" s="329"/>
    </row>
    <row r="86" spans="2:4" x14ac:dyDescent="0.15">
      <c r="C86" s="400" t="s">
        <v>141</v>
      </c>
    </row>
    <row r="87" spans="2:4" x14ac:dyDescent="0.15">
      <c r="C87" s="316"/>
    </row>
  </sheetData>
  <mergeCells count="3">
    <mergeCell ref="C2:D2"/>
    <mergeCell ref="C3:D3"/>
    <mergeCell ref="C4:D4"/>
  </mergeCells>
  <dataValidations count="1">
    <dataValidation allowBlank="1" showInputMessage="1" showErrorMessage="1" promptTitle="Wadiyo" prompt="Blog Manajemen Keuangan : http://manajemenkeuangan.net/" sqref="A1"/>
  </dataValidations>
  <hyperlinks>
    <hyperlink ref="C86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O56"/>
  <sheetViews>
    <sheetView showGridLines="0" zoomScale="94" zoomScaleNormal="94" workbookViewId="0">
      <selection activeCell="C3" sqref="C3:L3"/>
    </sheetView>
  </sheetViews>
  <sheetFormatPr defaultColWidth="9.33203125" defaultRowHeight="10.5" x14ac:dyDescent="0.15"/>
  <cols>
    <col min="1" max="1" width="3.83203125" style="218" customWidth="1"/>
    <col min="2" max="2" width="4.83203125" style="317" hidden="1" customWidth="1"/>
    <col min="3" max="3" width="45.83203125" style="218" customWidth="1"/>
    <col min="4" max="6" width="14.83203125" style="218" customWidth="1"/>
    <col min="7" max="7" width="4.83203125" style="218" hidden="1" customWidth="1"/>
    <col min="8" max="8" width="1.6640625" style="218" customWidth="1"/>
    <col min="9" max="9" width="38.83203125" style="218" customWidth="1"/>
    <col min="10" max="12" width="14.83203125" style="218" customWidth="1"/>
    <col min="13" max="13" width="2.83203125" style="218" customWidth="1"/>
    <col min="14" max="14" width="15.6640625" style="218" bestFit="1" customWidth="1"/>
    <col min="15" max="15" width="12.5" style="218" bestFit="1" customWidth="1"/>
    <col min="16" max="16384" width="9.33203125" style="218"/>
  </cols>
  <sheetData>
    <row r="1" spans="1:15" ht="24" customHeight="1" x14ac:dyDescent="0.2">
      <c r="A1" s="76"/>
      <c r="C1" s="447" t="str">
        <f>AKUN!C3</f>
        <v>Lembaga Amil Zakat</v>
      </c>
      <c r="D1" s="447"/>
      <c r="E1" s="447"/>
      <c r="F1" s="447"/>
      <c r="G1" s="447"/>
      <c r="H1" s="447"/>
      <c r="I1" s="447"/>
      <c r="J1" s="447"/>
      <c r="K1" s="447"/>
      <c r="L1" s="447"/>
    </row>
    <row r="2" spans="1:15" ht="12.75" x14ac:dyDescent="0.15">
      <c r="C2" s="445" t="s">
        <v>47</v>
      </c>
      <c r="D2" s="445"/>
      <c r="E2" s="445"/>
      <c r="F2" s="445"/>
      <c r="G2" s="445"/>
      <c r="H2" s="445"/>
      <c r="I2" s="445"/>
      <c r="J2" s="445"/>
      <c r="K2" s="445"/>
      <c r="L2" s="445"/>
    </row>
    <row r="3" spans="1:15" x14ac:dyDescent="0.15">
      <c r="C3" s="446" t="str">
        <f>JURNAL!C5</f>
        <v>PERIODE : 01 JANUARI 2019 - 31 JANUARI 2019</v>
      </c>
      <c r="D3" s="446"/>
      <c r="E3" s="446"/>
      <c r="F3" s="446"/>
      <c r="G3" s="446"/>
      <c r="H3" s="446"/>
      <c r="I3" s="446"/>
      <c r="J3" s="446"/>
      <c r="K3" s="446"/>
      <c r="L3" s="446"/>
    </row>
    <row r="4" spans="1:15" ht="10.5" customHeight="1" x14ac:dyDescent="0.25">
      <c r="C4" s="50"/>
      <c r="D4" s="54"/>
      <c r="E4" s="54"/>
      <c r="F4" s="54"/>
      <c r="G4" s="55"/>
      <c r="H4" s="55"/>
      <c r="I4" s="56"/>
      <c r="J4" s="54"/>
      <c r="K4" s="57"/>
      <c r="L4" s="54"/>
    </row>
    <row r="5" spans="1:15" ht="22.5" x14ac:dyDescent="0.15">
      <c r="C5" s="382" t="s">
        <v>8</v>
      </c>
      <c r="D5" s="383" t="s">
        <v>9</v>
      </c>
      <c r="E5" s="383" t="s">
        <v>10</v>
      </c>
      <c r="F5" s="383" t="s">
        <v>11</v>
      </c>
      <c r="G5" s="384"/>
      <c r="H5" s="384"/>
      <c r="I5" s="382" t="s">
        <v>8</v>
      </c>
      <c r="J5" s="383" t="s">
        <v>9</v>
      </c>
      <c r="K5" s="383" t="s">
        <v>10</v>
      </c>
      <c r="L5" s="383" t="s">
        <v>11</v>
      </c>
    </row>
    <row r="6" spans="1:15" ht="6.75" customHeight="1" x14ac:dyDescent="0.25">
      <c r="C6" s="51"/>
      <c r="D6" s="58"/>
      <c r="E6" s="58"/>
      <c r="F6" s="58"/>
      <c r="G6" s="55"/>
      <c r="H6" s="55"/>
      <c r="I6" s="56"/>
      <c r="J6" s="58"/>
      <c r="K6" s="59"/>
      <c r="L6" s="58"/>
    </row>
    <row r="7" spans="1:15" ht="11.25" x14ac:dyDescent="0.2">
      <c r="C7" s="60" t="s">
        <v>48</v>
      </c>
      <c r="D7" s="61"/>
      <c r="E7" s="62"/>
      <c r="F7" s="61"/>
      <c r="G7" s="102"/>
      <c r="H7" s="102"/>
      <c r="I7" s="60" t="s">
        <v>49</v>
      </c>
      <c r="J7" s="94"/>
      <c r="K7" s="63"/>
      <c r="L7" s="93"/>
    </row>
    <row r="8" spans="1:15" ht="11.25" x14ac:dyDescent="0.2">
      <c r="C8" s="64" t="s">
        <v>50</v>
      </c>
      <c r="D8" s="65"/>
      <c r="E8" s="65"/>
      <c r="F8" s="65"/>
      <c r="G8" s="103"/>
      <c r="H8" s="103"/>
      <c r="I8" s="64" t="s">
        <v>51</v>
      </c>
      <c r="J8" s="95"/>
      <c r="K8" s="66"/>
      <c r="L8" s="65"/>
    </row>
    <row r="9" spans="1:15" ht="11.25" x14ac:dyDescent="0.2">
      <c r="C9" s="67"/>
      <c r="D9" s="68"/>
      <c r="E9" s="68"/>
      <c r="F9" s="69"/>
      <c r="G9" s="104"/>
      <c r="H9" s="104"/>
      <c r="I9" s="64"/>
      <c r="J9" s="52"/>
      <c r="K9" s="53"/>
      <c r="L9" s="65"/>
      <c r="N9" s="318"/>
    </row>
    <row r="10" spans="1:15" ht="11.25" x14ac:dyDescent="0.2">
      <c r="B10" s="317">
        <f>AKUN!C10</f>
        <v>1000</v>
      </c>
      <c r="C10" s="78" t="str">
        <f>IF(B10&gt;0,VLOOKUP(B10,AKUN!$C$9:$D$65,2),"")</f>
        <v>Kas di Tangan</v>
      </c>
      <c r="D10" s="70">
        <f>IF(B10&gt;0,VLOOKUP(B10,AKUN!$C$10:$E$65,3),0)</f>
        <v>0</v>
      </c>
      <c r="E10" s="53">
        <f>(SUMIF(JURNAL!$H$12:$H$1511,C10,JURNAL!$I$12:$I$1511)-SUMIF(JURNAL!$K$12:$K$1511,C10,JURNAL!$L$12:$L$1511))</f>
        <v>0</v>
      </c>
      <c r="F10" s="73">
        <f t="shared" ref="F10:F11" si="0">E10+D10</f>
        <v>0</v>
      </c>
      <c r="G10" s="105">
        <f>AKUN!C24</f>
        <v>2100</v>
      </c>
      <c r="H10" s="105"/>
      <c r="I10" s="78" t="str">
        <f>IF(G10&gt;0,VLOOKUP(G10,AKUN!$C$9:$D$65,2),"")</f>
        <v>Hutang</v>
      </c>
      <c r="J10" s="52">
        <f>IF(G10&gt;0,VLOOKUP(G10,AKUN!$C$10:$E$65,3),0)</f>
        <v>0</v>
      </c>
      <c r="K10" s="53">
        <f>-1*(SUMIF(JURNAL!$H$12:$H$1511,I10,JURNAL!$I$12:$I$1511)-SUMIF(JURNAL!$K$12:$K$1511,I10,JURNAL!$L$12:$L$1511))</f>
        <v>0</v>
      </c>
      <c r="L10" s="73">
        <f>J10+K10</f>
        <v>0</v>
      </c>
      <c r="N10" s="319"/>
      <c r="O10" s="219"/>
    </row>
    <row r="11" spans="1:15" ht="11.25" x14ac:dyDescent="0.2">
      <c r="B11" s="317">
        <f>AKUN!C11</f>
        <v>1010</v>
      </c>
      <c r="C11" s="78" t="str">
        <f>IF(B11&gt;0,VLOOKUP(B11,AKUN!$C$9:$D$65,2),"")</f>
        <v>Kas di Bank Syariah</v>
      </c>
      <c r="D11" s="70">
        <f>IF(B11&gt;0,VLOOKUP(B11,AKUN!$C$10:$E$65,3),0)</f>
        <v>0</v>
      </c>
      <c r="E11" s="53">
        <f>(SUMIF(JURNAL!$H$12:$H$1511,C11,JURNAL!$I$12:$I$1511)-SUMIF(JURNAL!$K$12:$K$1511,C11,JURNAL!$L$12:$L$1511))</f>
        <v>0</v>
      </c>
      <c r="F11" s="73">
        <f t="shared" si="0"/>
        <v>0</v>
      </c>
      <c r="G11" s="105"/>
      <c r="H11" s="105"/>
      <c r="I11" s="78"/>
      <c r="J11" s="52"/>
      <c r="K11" s="53"/>
      <c r="L11" s="73"/>
      <c r="N11" s="319"/>
      <c r="O11" s="219"/>
    </row>
    <row r="12" spans="1:15" ht="11.25" x14ac:dyDescent="0.2">
      <c r="B12" s="317">
        <f>AKUN!C12</f>
        <v>1020</v>
      </c>
      <c r="C12" s="78" t="str">
        <f>IF(B12&gt;0,VLOOKUP(B12,AKUN!$C$9:$D$65,2),"")</f>
        <v>Kas di Bank konvensional</v>
      </c>
      <c r="D12" s="70">
        <f>IF(B12&gt;0,VLOOKUP(B12,AKUN!$C$10:$E$65,3),0)</f>
        <v>0</v>
      </c>
      <c r="E12" s="53">
        <f>(SUMIF(JURNAL!$H$12:$H$1511,C12,JURNAL!$I$12:$I$1511)-SUMIF(JURNAL!$K$12:$K$1511,C12,JURNAL!$L$12:$L$1511))</f>
        <v>0</v>
      </c>
      <c r="F12" s="73">
        <f>E12+D12</f>
        <v>0</v>
      </c>
      <c r="G12" s="105"/>
      <c r="H12" s="105"/>
      <c r="I12" s="78"/>
      <c r="J12" s="52"/>
      <c r="K12" s="53"/>
      <c r="L12" s="73"/>
      <c r="N12" s="319"/>
      <c r="O12" s="219"/>
    </row>
    <row r="13" spans="1:15" ht="11.25" x14ac:dyDescent="0.2">
      <c r="B13" s="317">
        <f>AKUN!C13</f>
        <v>1100</v>
      </c>
      <c r="C13" s="78" t="str">
        <f>IF(B13&gt;0,VLOOKUP(B13,AKUN!$C$9:$D$65,2),"")</f>
        <v>Piutang</v>
      </c>
      <c r="D13" s="70">
        <f>IF(B13&gt;0,VLOOKUP(B13,AKUN!$C$10:$E$65,3),0)</f>
        <v>0</v>
      </c>
      <c r="E13" s="53">
        <f>(SUMIF(JURNAL!$H$12:$H$1511,C13,JURNAL!$I$12:$I$1511)-SUMIF(JURNAL!$K$12:$K$1511,C13,JURNAL!$L$12:$L$1511))</f>
        <v>0</v>
      </c>
      <c r="F13" s="73">
        <f>E13+D13</f>
        <v>0</v>
      </c>
      <c r="G13" s="105"/>
      <c r="H13" s="105"/>
      <c r="I13" s="78"/>
      <c r="J13" s="52"/>
      <c r="K13" s="53"/>
      <c r="L13" s="73"/>
      <c r="N13" s="319"/>
      <c r="O13" s="219"/>
    </row>
    <row r="14" spans="1:15" ht="11.25" x14ac:dyDescent="0.2">
      <c r="B14" s="317">
        <f>AKUN!C14</f>
        <v>1200</v>
      </c>
      <c r="C14" s="78" t="str">
        <f>IF(B14&gt;0,VLOOKUP(B14,AKUN!$C$9:$D$65,2),"")</f>
        <v>Investasi</v>
      </c>
      <c r="D14" s="70">
        <f>IF(B14&gt;0,VLOOKUP(B14,AKUN!$C$10:$E$65,3),0)</f>
        <v>0</v>
      </c>
      <c r="E14" s="53">
        <f>(SUMIF(JURNAL!$H$12:$H$1511,C14,JURNAL!$I$12:$I$1511)-SUMIF(JURNAL!$K$12:$K$1511,C14,JURNAL!$L$12:$L$1511))</f>
        <v>0</v>
      </c>
      <c r="F14" s="73">
        <f t="shared" ref="F14" si="1">E14+D14</f>
        <v>0</v>
      </c>
      <c r="G14" s="105"/>
      <c r="H14" s="105"/>
      <c r="I14" s="78"/>
      <c r="J14" s="52"/>
      <c r="K14" s="53"/>
      <c r="L14" s="73"/>
      <c r="N14" s="319"/>
      <c r="O14" s="219"/>
    </row>
    <row r="15" spans="1:15" ht="11.25" x14ac:dyDescent="0.2">
      <c r="C15" s="78"/>
      <c r="D15" s="70"/>
      <c r="E15" s="53"/>
      <c r="F15" s="73"/>
      <c r="G15" s="105"/>
      <c r="H15" s="105"/>
      <c r="I15" s="78"/>
      <c r="J15" s="52"/>
      <c r="K15" s="53"/>
      <c r="L15" s="73"/>
      <c r="N15" s="319"/>
      <c r="O15" s="219"/>
    </row>
    <row r="16" spans="1:15" ht="11.25" x14ac:dyDescent="0.2">
      <c r="C16" s="385" t="s">
        <v>130</v>
      </c>
      <c r="D16" s="386">
        <f>SUM(D10:D15)</f>
        <v>0</v>
      </c>
      <c r="E16" s="386">
        <f>SUM(E10:E15)</f>
        <v>0</v>
      </c>
      <c r="F16" s="386">
        <f>SUM(F10:F15)</f>
        <v>0</v>
      </c>
      <c r="G16" s="387"/>
      <c r="H16" s="387"/>
      <c r="I16" s="385" t="s">
        <v>129</v>
      </c>
      <c r="J16" s="388">
        <f>SUM(J10:J15)</f>
        <v>0</v>
      </c>
      <c r="K16" s="388">
        <f>SUM(K10:K15)</f>
        <v>0</v>
      </c>
      <c r="L16" s="388">
        <f>SUM(L10:L15)</f>
        <v>0</v>
      </c>
      <c r="N16" s="319"/>
      <c r="O16" s="219"/>
    </row>
    <row r="17" spans="2:15" ht="11.25" x14ac:dyDescent="0.2">
      <c r="C17" s="64" t="s">
        <v>52</v>
      </c>
      <c r="D17" s="65"/>
      <c r="E17" s="65"/>
      <c r="F17" s="65"/>
      <c r="G17" s="105"/>
      <c r="H17" s="105"/>
      <c r="I17" s="67"/>
      <c r="J17" s="96"/>
      <c r="K17" s="75"/>
      <c r="L17" s="65"/>
      <c r="N17" s="319"/>
      <c r="O17" s="219"/>
    </row>
    <row r="18" spans="2:15" ht="11.25" x14ac:dyDescent="0.2">
      <c r="C18" s="67" t="s">
        <v>53</v>
      </c>
      <c r="D18" s="65">
        <f>SUM(D19:D20)</f>
        <v>0</v>
      </c>
      <c r="E18" s="101">
        <f>SUM(E19:E20)</f>
        <v>0</v>
      </c>
      <c r="F18" s="65">
        <f>D18+E18</f>
        <v>0</v>
      </c>
      <c r="G18" s="106"/>
      <c r="H18" s="106"/>
      <c r="I18" s="79" t="s">
        <v>126</v>
      </c>
      <c r="J18" s="52"/>
      <c r="K18" s="53"/>
      <c r="L18" s="73"/>
    </row>
    <row r="19" spans="2:15" ht="11.25" x14ac:dyDescent="0.2">
      <c r="B19" s="317">
        <f>AKUN!C15</f>
        <v>1300</v>
      </c>
      <c r="C19" s="72" t="str">
        <f>IF(B19&gt;0,VLOOKUP(B19,AKUN!$C$9:$D$65,2),"")</f>
        <v>Peralatan Elektronik</v>
      </c>
      <c r="D19" s="70">
        <f>IF(B19&gt;0,VLOOKUP(B19,AKUN!$C$10:$E$65,3),0)</f>
        <v>0</v>
      </c>
      <c r="E19" s="53">
        <f>(SUMIF(JURNAL!$H$12:$H$1511,C19,JURNAL!$I$12:$I$1511)-SUMIF(JURNAL!$K$12:$K$1511,C19,JURNAL!$L$12:$L$1511))</f>
        <v>0</v>
      </c>
      <c r="F19" s="73"/>
      <c r="G19" s="106"/>
      <c r="H19" s="106"/>
      <c r="I19" s="78"/>
      <c r="J19" s="52"/>
      <c r="K19" s="53"/>
      <c r="L19" s="73"/>
    </row>
    <row r="20" spans="2:15" ht="11.25" x14ac:dyDescent="0.2">
      <c r="B20" s="317">
        <f>AKUN!C16</f>
        <v>1310</v>
      </c>
      <c r="C20" s="72" t="str">
        <f>IF(B20&gt;0,VLOOKUP(B20,AKUN!$C$9:$D$65,2),"")</f>
        <v>Akumulasi Penyusutan Peralatan Elektronik</v>
      </c>
      <c r="D20" s="70">
        <f>IF(B20&gt;0,VLOOKUP(B20,AKUN!$C$10:$E$65,3),0)</f>
        <v>0</v>
      </c>
      <c r="E20" s="53">
        <f>(SUMIF(JURNAL!$H$12:$H$1511,C20,JURNAL!$I$12:$I$1511)-SUMIF(JURNAL!$K$12:$K$1511,C20,JURNAL!$L$12:$L$1511))</f>
        <v>0</v>
      </c>
      <c r="F20" s="73"/>
      <c r="G20" s="106">
        <f>AKUN!C25</f>
        <v>3100</v>
      </c>
      <c r="H20" s="106"/>
      <c r="I20" s="78" t="str">
        <f>IF(G20&gt;0,VLOOKUP(G20,AKUN!$C$9:$D$65,2),"")</f>
        <v>Dana zakat</v>
      </c>
      <c r="J20" s="52">
        <f>IF(G20&gt;0,VLOOKUP(G20,AKUN!$C$10:$E$65,3),0)</f>
        <v>0</v>
      </c>
      <c r="K20" s="53">
        <f>'L Dana'!D29</f>
        <v>0</v>
      </c>
      <c r="L20" s="73">
        <f>J20+K20</f>
        <v>0</v>
      </c>
      <c r="M20" s="219">
        <f>L20-'L Dana'!D31</f>
        <v>0</v>
      </c>
    </row>
    <row r="21" spans="2:15" ht="11.25" x14ac:dyDescent="0.2">
      <c r="C21" s="67" t="s">
        <v>54</v>
      </c>
      <c r="D21" s="65">
        <f>SUM(D22:D23)</f>
        <v>0</v>
      </c>
      <c r="E21" s="101">
        <f>SUM(E22:E23)</f>
        <v>0</v>
      </c>
      <c r="F21" s="65">
        <f>D21+E21</f>
        <v>0</v>
      </c>
      <c r="G21" s="106">
        <f>AKUN!C26</f>
        <v>3200</v>
      </c>
      <c r="H21" s="106"/>
      <c r="I21" s="78" t="str">
        <f>IF(G21&gt;0,VLOOKUP(G21,AKUN!$C$9:$D$65,2),"")</f>
        <v>Dana infak/sedekah</v>
      </c>
      <c r="J21" s="52">
        <f>IF(G21&gt;0,VLOOKUP(G21,AKUN!$C$10:$E$65,3),0)</f>
        <v>0</v>
      </c>
      <c r="K21" s="53">
        <f>'L Dana'!D46</f>
        <v>0</v>
      </c>
      <c r="L21" s="73">
        <f t="shared" ref="L21:L23" si="2">J21+K21</f>
        <v>0</v>
      </c>
      <c r="M21" s="219">
        <f>L21-'L Dana'!D48</f>
        <v>0</v>
      </c>
    </row>
    <row r="22" spans="2:15" ht="11.25" x14ac:dyDescent="0.2">
      <c r="B22" s="317">
        <f>AKUN!C17</f>
        <v>1400</v>
      </c>
      <c r="C22" s="72" t="str">
        <f>IF(B22&gt;0,VLOOKUP(B22,AKUN!$C$9:$D$65,2),"")</f>
        <v>Peralatan Furniture</v>
      </c>
      <c r="D22" s="70">
        <f>IF(B22&gt;0,VLOOKUP(B22,AKUN!$C$10:$E$65,3),0)</f>
        <v>0</v>
      </c>
      <c r="E22" s="53">
        <f>(SUMIF(JURNAL!$H$12:$H$1511,C22,JURNAL!$I$12:$I$1511)-SUMIF(JURNAL!$K$12:$K$1511,C22,JURNAL!$L$12:$L$1511))</f>
        <v>0</v>
      </c>
      <c r="F22" s="73"/>
      <c r="G22" s="106">
        <f>AKUN!C27</f>
        <v>3300</v>
      </c>
      <c r="H22" s="106"/>
      <c r="I22" s="78" t="str">
        <f>IF(G22&gt;0,VLOOKUP(G22,AKUN!$C$9:$D$65,2),"")</f>
        <v>Dana amil</v>
      </c>
      <c r="J22" s="52">
        <f>IF(G22&gt;0,VLOOKUP(G22,AKUN!$C$10:$E$65,3),0)</f>
        <v>0</v>
      </c>
      <c r="K22" s="53">
        <f>'L Dana'!D67</f>
        <v>0</v>
      </c>
      <c r="L22" s="73">
        <f t="shared" si="2"/>
        <v>0</v>
      </c>
      <c r="M22" s="219">
        <f>L22-'L Dana'!D69</f>
        <v>0</v>
      </c>
    </row>
    <row r="23" spans="2:15" ht="11.25" x14ac:dyDescent="0.2">
      <c r="B23" s="317">
        <f>AKUN!C18</f>
        <v>1410</v>
      </c>
      <c r="C23" s="72" t="str">
        <f>IF(B23&gt;0,VLOOKUP(B23,AKUN!$C$9:$D$65,2),"")</f>
        <v>Akumulasi Penyusutan Peralatan Furniture</v>
      </c>
      <c r="D23" s="70">
        <f>IF(B23&gt;0,VLOOKUP(B23,AKUN!$C$10:$E$65,3),0)</f>
        <v>0</v>
      </c>
      <c r="E23" s="53">
        <f>(SUMIF(JURNAL!$H$12:$H$1511,C23,JURNAL!$I$12:$I$1511)-SUMIF(JURNAL!$K$12:$K$1511,C23,JURNAL!$L$12:$L$1511))</f>
        <v>0</v>
      </c>
      <c r="F23" s="73"/>
      <c r="G23" s="106">
        <f>AKUN!C28</f>
        <v>3400</v>
      </c>
      <c r="H23" s="106"/>
      <c r="I23" s="78" t="str">
        <f>IF(G23&gt;0,VLOOKUP(G23,AKUN!$C$9:$D$65,2),"")</f>
        <v xml:space="preserve">Dana nonhalal </v>
      </c>
      <c r="J23" s="52">
        <f>IF(G23&gt;0,VLOOKUP(G23,AKUN!$C$10:$E$65,3),0)</f>
        <v>0</v>
      </c>
      <c r="K23" s="53">
        <f>'L Dana'!D82</f>
        <v>0</v>
      </c>
      <c r="L23" s="73">
        <f t="shared" si="2"/>
        <v>0</v>
      </c>
      <c r="M23" s="219">
        <f>L23-'L Dana'!D84</f>
        <v>0</v>
      </c>
    </row>
    <row r="24" spans="2:15" ht="11.25" x14ac:dyDescent="0.2">
      <c r="C24" s="67" t="s">
        <v>55</v>
      </c>
      <c r="D24" s="65">
        <f>SUM(D25:D26)</f>
        <v>0</v>
      </c>
      <c r="E24" s="101">
        <f>SUM(E25:E26)</f>
        <v>0</v>
      </c>
      <c r="F24" s="65">
        <f>D24+E24</f>
        <v>0</v>
      </c>
      <c r="G24" s="106">
        <f>AKUN!C29</f>
        <v>3500</v>
      </c>
      <c r="H24" s="106"/>
      <c r="I24" s="78" t="str">
        <f>IF(G24&gt;0,VLOOKUP(G24,AKUN!$C$9:$D$65,2),"")</f>
        <v>Penyaluran terakumulasi dalam aktiva</v>
      </c>
      <c r="J24" s="52">
        <f>IF(G24&gt;0,VLOOKUP(G24,AKUN!$C$10:$E$65,3),0)</f>
        <v>0</v>
      </c>
      <c r="K24" s="53">
        <f>-1*(SUMIF(JURNAL!$H$12:$H$1511,I24,JURNAL!$I$12:$I$1511)-SUMIF(JURNAL!$K$12:$K$1511,I24,JURNAL!$L$12:$L$1511))</f>
        <v>0</v>
      </c>
      <c r="L24" s="73">
        <f>F18+F21+F24+F27+F30+F13+F14</f>
        <v>0</v>
      </c>
    </row>
    <row r="25" spans="2:15" ht="11.25" x14ac:dyDescent="0.2">
      <c r="B25" s="317">
        <f>AKUN!C19</f>
        <v>1500</v>
      </c>
      <c r="C25" s="72" t="str">
        <f>IF(B25&gt;0,VLOOKUP(B25,AKUN!$C$9:$D$65,2),"")</f>
        <v>Kendaraan</v>
      </c>
      <c r="D25" s="70">
        <f>IF(B25&gt;0,VLOOKUP(B25,AKUN!$C$10:$E$65,3),0)</f>
        <v>0</v>
      </c>
      <c r="E25" s="53">
        <f>(SUMIF(JURNAL!$H$12:$H$1511,C25,JURNAL!$I$12:$I$1511)-SUMIF(JURNAL!$K$12:$K$1511,C25,JURNAL!$L$12:$L$1511))</f>
        <v>0</v>
      </c>
      <c r="F25" s="73"/>
      <c r="G25" s="106"/>
      <c r="H25" s="106"/>
      <c r="I25" s="78"/>
      <c r="J25" s="52"/>
      <c r="K25" s="53"/>
      <c r="L25" s="73"/>
    </row>
    <row r="26" spans="2:15" ht="15.6" customHeight="1" x14ac:dyDescent="0.2">
      <c r="B26" s="317">
        <f>AKUN!C20</f>
        <v>1510</v>
      </c>
      <c r="C26" s="393" t="str">
        <f>IF(B26&gt;0,VLOOKUP(B26,AKUN!$C$9:$D$65,2),"")</f>
        <v>Akumulasi Penyusutan Kendaraan</v>
      </c>
      <c r="D26" s="394">
        <f>IF(B26&gt;0,VLOOKUP(B26,AKUN!$C$10:$E$65,3),0)</f>
        <v>0</v>
      </c>
      <c r="E26" s="395">
        <f>(SUMIF(JURNAL!$H$12:$H$1511,C26,JURNAL!$I$12:$I$1511)-SUMIF(JURNAL!$K$12:$K$1511,C26,JURNAL!$L$12:$L$1511))</f>
        <v>0</v>
      </c>
      <c r="F26" s="396"/>
      <c r="G26" s="397"/>
      <c r="H26" s="397"/>
      <c r="I26" s="398"/>
      <c r="J26" s="399"/>
      <c r="K26" s="395"/>
      <c r="L26" s="396"/>
    </row>
    <row r="27" spans="2:15" ht="12.6" customHeight="1" x14ac:dyDescent="0.2">
      <c r="C27" s="67" t="s">
        <v>56</v>
      </c>
      <c r="D27" s="65">
        <f>SUM(D28:D29)</f>
        <v>0</v>
      </c>
      <c r="E27" s="101">
        <f>SUM(E28:E29)</f>
        <v>0</v>
      </c>
      <c r="F27" s="65">
        <f>D27+E27</f>
        <v>0</v>
      </c>
      <c r="G27" s="106"/>
      <c r="H27" s="106"/>
      <c r="I27" s="72"/>
      <c r="J27" s="52"/>
      <c r="K27" s="53"/>
      <c r="L27" s="73"/>
    </row>
    <row r="28" spans="2:15" ht="11.25" x14ac:dyDescent="0.2">
      <c r="B28" s="317">
        <f>AKUN!C21</f>
        <v>1600</v>
      </c>
      <c r="C28" s="72" t="str">
        <f>IF(B28&gt;0,VLOOKUP(B28,AKUN!$C$9:$D$65,2),"")</f>
        <v>Bangunan</v>
      </c>
      <c r="D28" s="70">
        <f>IF(B28&gt;0,VLOOKUP(B28,AKUN!$C$10:$E$65,3),0)</f>
        <v>0</v>
      </c>
      <c r="E28" s="53">
        <f>(SUMIF(JURNAL!$H$12:$H$1511,C28,JURNAL!$I$12:$I$1511)-SUMIF(JURNAL!$K$12:$K$1511,C28,JURNAL!$L$12:$L$1511))</f>
        <v>0</v>
      </c>
      <c r="F28" s="73">
        <v>0</v>
      </c>
      <c r="G28" s="106"/>
      <c r="H28" s="106"/>
      <c r="I28" s="72"/>
      <c r="J28" s="52"/>
      <c r="K28" s="53"/>
      <c r="L28" s="73"/>
    </row>
    <row r="29" spans="2:15" ht="11.25" x14ac:dyDescent="0.2">
      <c r="B29" s="317">
        <f>AKUN!C22</f>
        <v>1610</v>
      </c>
      <c r="C29" s="72" t="str">
        <f>IF(B29&gt;0,VLOOKUP(B29,AKUN!$C$9:$D$65,2),"")</f>
        <v>Akumulasi Penyusutan Bangunan</v>
      </c>
      <c r="D29" s="70">
        <f>IF(B29&gt;0,VLOOKUP(B29,AKUN!$C$10:$E$65,3),0)</f>
        <v>0</v>
      </c>
      <c r="E29" s="53">
        <f>(SUMIF(JURNAL!$H$12:$H$1511,C29,JURNAL!$I$12:$I$1511)-SUMIF(JURNAL!$K$12:$K$1511,C29,JURNAL!$L$12:$L$1511))</f>
        <v>0</v>
      </c>
      <c r="F29" s="73">
        <v>0</v>
      </c>
      <c r="G29" s="106"/>
      <c r="H29" s="106"/>
      <c r="I29" s="72"/>
      <c r="J29" s="52"/>
      <c r="K29" s="53"/>
      <c r="L29" s="73"/>
    </row>
    <row r="30" spans="2:15" ht="11.25" x14ac:dyDescent="0.2">
      <c r="B30" s="317">
        <f>AKUN!C23</f>
        <v>1700</v>
      </c>
      <c r="C30" s="67" t="str">
        <f>IF(B30&gt;0,VLOOKUP(B30,AKUN!$C$9:$D$65,2),"")</f>
        <v>Tanah</v>
      </c>
      <c r="D30" s="70">
        <f>IF(B30&gt;0,VLOOKUP(B30,AKUN!$C$10:$E$65,3),0)</f>
        <v>0</v>
      </c>
      <c r="E30" s="101">
        <f>(SUMIF(JURNAL!$H$12:$H$1511,C30,JURNAL!$I$12:$I$1511)-SUMIF(JURNAL!$K$12:$K$1511,C30,JURNAL!$L$12:$L$1511))</f>
        <v>0</v>
      </c>
      <c r="F30" s="65">
        <f>D30+E30</f>
        <v>0</v>
      </c>
      <c r="G30" s="106"/>
      <c r="I30" s="72"/>
      <c r="J30" s="52"/>
      <c r="K30" s="53"/>
      <c r="L30" s="73"/>
    </row>
    <row r="31" spans="2:15" ht="11.25" x14ac:dyDescent="0.2">
      <c r="C31" s="67"/>
      <c r="D31" s="70"/>
      <c r="E31" s="53"/>
      <c r="F31" s="73"/>
      <c r="G31" s="106"/>
      <c r="H31" s="106"/>
      <c r="I31" s="78"/>
      <c r="J31" s="52"/>
      <c r="K31" s="53"/>
      <c r="L31" s="73"/>
    </row>
    <row r="32" spans="2:15" ht="11.25" x14ac:dyDescent="0.15">
      <c r="C32" s="385" t="s">
        <v>131</v>
      </c>
      <c r="D32" s="386">
        <f>D18+D21+D24+D27+D30</f>
        <v>0</v>
      </c>
      <c r="E32" s="386">
        <f>E18+E21+E24+E27+E30</f>
        <v>0</v>
      </c>
      <c r="F32" s="386">
        <f>SUM(F18:F31)</f>
        <v>0</v>
      </c>
      <c r="G32" s="389"/>
      <c r="H32" s="389"/>
      <c r="I32" s="385" t="s">
        <v>128</v>
      </c>
      <c r="J32" s="390">
        <f>SUM(J19:J31)</f>
        <v>0</v>
      </c>
      <c r="K32" s="390">
        <f>SUM(K19:K31)</f>
        <v>0</v>
      </c>
      <c r="L32" s="390">
        <f>SUM(L19:L31)</f>
        <v>0</v>
      </c>
    </row>
    <row r="33" spans="2:12" ht="11.25" x14ac:dyDescent="0.15">
      <c r="C33" s="80"/>
      <c r="D33" s="73"/>
      <c r="E33" s="73"/>
      <c r="F33" s="73"/>
      <c r="G33" s="106"/>
      <c r="H33" s="106"/>
      <c r="I33" s="81"/>
      <c r="J33" s="97"/>
      <c r="K33" s="53"/>
      <c r="L33" s="71"/>
    </row>
    <row r="34" spans="2:12" ht="11.25" x14ac:dyDescent="0.15">
      <c r="C34" s="385" t="s">
        <v>57</v>
      </c>
      <c r="D34" s="386">
        <f>D16+D32</f>
        <v>0</v>
      </c>
      <c r="E34" s="386">
        <f t="shared" ref="E34:F34" si="3">E16+E32</f>
        <v>0</v>
      </c>
      <c r="F34" s="386">
        <f t="shared" si="3"/>
        <v>0</v>
      </c>
      <c r="G34" s="389"/>
      <c r="H34" s="389"/>
      <c r="I34" s="385" t="s">
        <v>127</v>
      </c>
      <c r="J34" s="391">
        <f>J16+J32</f>
        <v>0</v>
      </c>
      <c r="K34" s="391">
        <f>K16+K32</f>
        <v>0</v>
      </c>
      <c r="L34" s="391">
        <f>L16+L32</f>
        <v>0</v>
      </c>
    </row>
    <row r="35" spans="2:12" ht="11.25" x14ac:dyDescent="0.15">
      <c r="C35" s="82"/>
      <c r="D35" s="83"/>
      <c r="E35" s="83"/>
      <c r="F35" s="83"/>
      <c r="G35" s="106"/>
      <c r="H35" s="106"/>
      <c r="I35" s="84"/>
      <c r="J35" s="98"/>
      <c r="K35" s="85"/>
      <c r="L35" s="86"/>
    </row>
    <row r="36" spans="2:12" ht="11.25" x14ac:dyDescent="0.2">
      <c r="B36" s="218"/>
      <c r="C36" s="400" t="s">
        <v>141</v>
      </c>
      <c r="D36" s="76"/>
      <c r="E36" s="76"/>
      <c r="F36" s="76"/>
      <c r="G36" s="106"/>
      <c r="H36" s="106"/>
      <c r="J36" s="89"/>
      <c r="K36" s="90"/>
      <c r="L36" s="89"/>
    </row>
    <row r="37" spans="2:12" ht="12.75" x14ac:dyDescent="0.2">
      <c r="B37" s="218"/>
      <c r="C37" s="87"/>
      <c r="D37" s="88"/>
      <c r="E37" s="88"/>
      <c r="F37" s="88"/>
      <c r="G37" s="106"/>
      <c r="H37" s="106"/>
      <c r="I37" s="320" t="s">
        <v>58</v>
      </c>
      <c r="J37" s="392">
        <f>D34-J34</f>
        <v>0</v>
      </c>
      <c r="K37" s="392">
        <f>E34-K34</f>
        <v>0</v>
      </c>
      <c r="L37" s="392">
        <f>F34-L34</f>
        <v>0</v>
      </c>
    </row>
    <row r="38" spans="2:12" ht="11.25" x14ac:dyDescent="0.15">
      <c r="B38" s="218"/>
      <c r="C38" s="91"/>
      <c r="D38" s="92"/>
      <c r="E38" s="92"/>
      <c r="F38" s="92"/>
    </row>
    <row r="44" spans="2:12" ht="11.25" x14ac:dyDescent="0.15">
      <c r="G44" s="106"/>
      <c r="H44" s="106"/>
    </row>
    <row r="45" spans="2:12" ht="11.25" x14ac:dyDescent="0.15">
      <c r="G45" s="106"/>
      <c r="H45" s="106"/>
    </row>
    <row r="46" spans="2:12" ht="11.25" x14ac:dyDescent="0.15">
      <c r="G46" s="74"/>
      <c r="H46" s="74"/>
    </row>
    <row r="47" spans="2:12" ht="11.25" x14ac:dyDescent="0.15">
      <c r="G47" s="74"/>
      <c r="H47" s="74"/>
    </row>
    <row r="48" spans="2:12" ht="11.25" x14ac:dyDescent="0.15">
      <c r="G48" s="74"/>
      <c r="H48" s="74"/>
    </row>
    <row r="50" spans="2:9" ht="11.25" x14ac:dyDescent="0.15">
      <c r="B50" s="218"/>
      <c r="G50" s="74"/>
      <c r="H50" s="74"/>
    </row>
    <row r="51" spans="2:9" ht="11.25" x14ac:dyDescent="0.15">
      <c r="B51" s="218"/>
      <c r="G51" s="74"/>
      <c r="H51" s="74"/>
    </row>
    <row r="52" spans="2:9" ht="11.25" x14ac:dyDescent="0.15">
      <c r="B52" s="218"/>
      <c r="G52" s="74"/>
      <c r="H52" s="74"/>
      <c r="I52" s="321"/>
    </row>
    <row r="53" spans="2:9" ht="11.25" x14ac:dyDescent="0.15">
      <c r="B53" s="218"/>
      <c r="G53" s="74"/>
      <c r="H53" s="74"/>
      <c r="I53" s="321"/>
    </row>
    <row r="54" spans="2:9" ht="11.25" x14ac:dyDescent="0.15">
      <c r="B54" s="218"/>
      <c r="G54" s="74"/>
      <c r="H54" s="74"/>
    </row>
    <row r="55" spans="2:9" ht="11.25" x14ac:dyDescent="0.2">
      <c r="B55" s="218"/>
      <c r="G55" s="77"/>
      <c r="H55" s="77"/>
    </row>
    <row r="56" spans="2:9" ht="11.25" x14ac:dyDescent="0.15">
      <c r="B56" s="218"/>
      <c r="G56" s="92"/>
      <c r="H56" s="92"/>
      <c r="I56" s="225"/>
    </row>
  </sheetData>
  <mergeCells count="3">
    <mergeCell ref="C1:L1"/>
    <mergeCell ref="C2:L2"/>
    <mergeCell ref="C3:L3"/>
  </mergeCells>
  <dataValidations count="1">
    <dataValidation allowBlank="1" showInputMessage="1" showErrorMessage="1" promptTitle="Wadiyo" prompt="Blog Manajemen Keuangan : http://manajemenkeuangan.net/" sqref="A1"/>
  </dataValidations>
  <hyperlinks>
    <hyperlink ref="C36" r:id="rId1"/>
  </hyperlinks>
  <pageMargins left="0.7" right="0.7" top="0.75" bottom="0.75" header="0.3" footer="0.3"/>
  <pageSetup orientation="portrait" verticalDpi="0" r:id="rId2"/>
  <ignoredErrors>
    <ignoredError sqref="D21:D27 E21:E2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3"/>
  <sheetViews>
    <sheetView showGridLines="0" workbookViewId="0">
      <selection activeCell="C21" sqref="C21"/>
    </sheetView>
  </sheetViews>
  <sheetFormatPr defaultColWidth="9.1640625" defaultRowHeight="12.75" x14ac:dyDescent="0.2"/>
  <cols>
    <col min="1" max="2" width="3.83203125" style="403" customWidth="1"/>
    <col min="3" max="3" width="108.5" style="403" customWidth="1"/>
    <col min="4" max="16384" width="9.1640625" style="403"/>
  </cols>
  <sheetData>
    <row r="1" spans="1:3" x14ac:dyDescent="0.2">
      <c r="A1" s="76"/>
    </row>
    <row r="3" spans="1:3" x14ac:dyDescent="0.2">
      <c r="A3" s="411" t="s">
        <v>142</v>
      </c>
    </row>
    <row r="4" spans="1:3" ht="5.45" customHeight="1" x14ac:dyDescent="0.2">
      <c r="A4" s="410"/>
    </row>
    <row r="5" spans="1:3" x14ac:dyDescent="0.2">
      <c r="A5" s="408" t="s">
        <v>151</v>
      </c>
      <c r="B5" s="409" t="s">
        <v>148</v>
      </c>
      <c r="C5" s="409"/>
    </row>
    <row r="6" spans="1:3" x14ac:dyDescent="0.2">
      <c r="B6" s="407" t="s">
        <v>143</v>
      </c>
      <c r="C6" s="405" t="s">
        <v>147</v>
      </c>
    </row>
    <row r="7" spans="1:3" x14ac:dyDescent="0.2">
      <c r="C7" s="404"/>
    </row>
    <row r="8" spans="1:3" x14ac:dyDescent="0.2">
      <c r="A8" s="403" t="s">
        <v>152</v>
      </c>
      <c r="B8" s="404" t="s">
        <v>146</v>
      </c>
      <c r="C8" s="404"/>
    </row>
    <row r="9" spans="1:3" ht="35.450000000000003" customHeight="1" x14ac:dyDescent="0.2">
      <c r="B9" s="407" t="s">
        <v>143</v>
      </c>
      <c r="C9" s="405" t="s">
        <v>144</v>
      </c>
    </row>
    <row r="10" spans="1:3" ht="46.9" customHeight="1" x14ac:dyDescent="0.2">
      <c r="B10" s="407" t="s">
        <v>143</v>
      </c>
      <c r="C10" s="405" t="s">
        <v>145</v>
      </c>
    </row>
    <row r="12" spans="1:3" x14ac:dyDescent="0.2">
      <c r="B12" s="403" t="s">
        <v>149</v>
      </c>
    </row>
    <row r="13" spans="1:3" x14ac:dyDescent="0.2">
      <c r="B13" s="406" t="s">
        <v>150</v>
      </c>
    </row>
  </sheetData>
  <dataValidations count="1">
    <dataValidation allowBlank="1" showInputMessage="1" showErrorMessage="1" promptTitle="Wadiyo" prompt="Blog Manajemen Keuangan : http://manajemenkeuangan.net/" sqref="A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AKUN</vt:lpstr>
      <vt:lpstr>JURNAL</vt:lpstr>
      <vt:lpstr>JUK</vt:lpstr>
      <vt:lpstr>Buku Besar</vt:lpstr>
      <vt:lpstr>Arus Kas</vt:lpstr>
      <vt:lpstr>L Dana</vt:lpstr>
      <vt:lpstr>Neraca</vt:lpstr>
      <vt:lpstr>Tutorial</vt:lpstr>
      <vt:lpstr>Akun</vt:lpstr>
      <vt:lpstr>Daftar</vt:lpstr>
      <vt:lpstr>NamaAkun</vt:lpstr>
      <vt:lpstr>Nomor</vt:lpstr>
      <vt:lpstr>AKUN!Print_Area</vt:lpstr>
      <vt:lpstr>'Arus Kas'!Print_Area</vt:lpstr>
      <vt:lpstr>'Buku Besar'!Print_Area</vt:lpstr>
      <vt:lpstr>JUK!Print_Area</vt:lpstr>
      <vt:lpstr>JURNAL!Print_Area</vt:lpstr>
      <vt:lpstr>Saldo</vt:lpstr>
    </vt:vector>
  </TitlesOfParts>
  <Company>PERSONAL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wadiyo</dc:creator>
  <cp:lastModifiedBy>Asus indonesia</cp:lastModifiedBy>
  <cp:lastPrinted>2009-11-19T09:23:13Z</cp:lastPrinted>
  <dcterms:created xsi:type="dcterms:W3CDTF">2006-01-14T02:12:42Z</dcterms:created>
  <dcterms:modified xsi:type="dcterms:W3CDTF">2019-05-20T06:42:11Z</dcterms:modified>
  <cp:contentStatus>form laporan zakat</cp:contentStatus>
</cp:coreProperties>
</file>