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d405-my.sharepoint.com/personal/s-vakilr_bsd405_org/Documents/Documents 2024-2025/3    IB Math Analysis HL 2/IA/"/>
    </mc:Choice>
  </mc:AlternateContent>
  <xr:revisionPtr revIDLastSave="9" documentId="8_{7678875F-5532-44CA-A593-22C69756C5C9}" xr6:coauthVersionLast="47" xr6:coauthVersionMax="47" xr10:uidLastSave="{78535F61-6135-4C3C-9D8A-7D44B5E8118E}"/>
  <bookViews>
    <workbookView xWindow="-110" yWindow="-110" windowWidth="19420" windowHeight="11500" xr2:uid="{68095891-0071-4BE4-97E8-3F0DEA487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D18" i="1"/>
  <c r="E18" i="1"/>
  <c r="F18" i="1"/>
  <c r="D17" i="1"/>
  <c r="E17" i="1"/>
  <c r="F17" i="1"/>
  <c r="F16" i="1"/>
  <c r="E16" i="1"/>
  <c r="D16" i="1"/>
  <c r="F15" i="1"/>
  <c r="E15" i="1"/>
  <c r="D15" i="1"/>
  <c r="F14" i="1"/>
  <c r="E14" i="1"/>
  <c r="D14" i="1"/>
  <c r="F13" i="1"/>
  <c r="E13" i="1"/>
  <c r="D13" i="1"/>
  <c r="H13" i="1" l="1"/>
  <c r="I13" i="1"/>
</calcChain>
</file>

<file path=xl/sharedStrings.xml><?xml version="1.0" encoding="utf-8"?>
<sst xmlns="http://schemas.openxmlformats.org/spreadsheetml/2006/main" count="20" uniqueCount="20">
  <si>
    <t>nx</t>
  </si>
  <si>
    <t>ny</t>
  </si>
  <si>
    <t>nz</t>
  </si>
  <si>
    <t>Measured known</t>
  </si>
  <si>
    <t>Normal vector components nx,ny,nz</t>
  </si>
  <si>
    <t>Enter data in yellow cells.</t>
  </si>
  <si>
    <t>By Rishabh Vakil</t>
  </si>
  <si>
    <t>Last modified December 28, 2024</t>
  </si>
  <si>
    <t>The spreadsheet calculator uses measured STRIKE and DIP values in right-hand-rule. The equation returns values in degrees of azimuth (north = 0).</t>
  </si>
  <si>
    <t>STRIKE</t>
  </si>
  <si>
    <t>DIP</t>
  </si>
  <si>
    <t>TREND</t>
  </si>
  <si>
    <t>PLUNGE</t>
  </si>
  <si>
    <t>North and east define the positive x- and y-axes and the upward vertical defines the positive z-axis.</t>
  </si>
  <si>
    <t>Do not change the calculations in the pink cells. To add more planes, input values starting on row 20.</t>
  </si>
  <si>
    <t>They also calculate the trend and plunge of the line of intersection formed by the first two planes (cells A13 to B14).</t>
  </si>
  <si>
    <t>Pole, trend and plunge calculator.</t>
  </si>
  <si>
    <t xml:space="preserve">The equations in this spreadsheet calculate the unknown components of the unit normal vector (pole) from the known strike and dip of a plane. </t>
  </si>
  <si>
    <t>TREND and PLUNGE are calculated for the first two planes (cells A13 to B14)</t>
  </si>
  <si>
    <t>This spreadsheet accompanies my IB Analysis &amp; Approaches HL IA found at https://github.com/rivak7/fault-modeling.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</si>
</sst>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1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A213-1803-42F2-8E53-A3E5BDC28ED0}">
  <dimension ref="A1:N19"/>
  <sheetViews>
    <sheetView tabSelected="1" zoomScale="111" zoomScaleNormal="115" workbookViewId="0"/>
  </sheetViews>
  <sheetFormatPr defaultRowHeight="14.5" x14ac:dyDescent="0.35"/>
  <cols>
    <col min="1" max="1" width="10.08984375" customWidth="1"/>
    <col min="2" max="2" width="11.81640625" customWidth="1"/>
    <col min="6" max="6" width="12.08984375" bestFit="1" customWidth="1"/>
    <col min="7" max="7" width="12.7265625" bestFit="1" customWidth="1"/>
  </cols>
  <sheetData>
    <row r="1" spans="1:14" x14ac:dyDescent="0.35">
      <c r="A1" t="s">
        <v>16</v>
      </c>
    </row>
    <row r="2" spans="1:14" x14ac:dyDescent="0.35">
      <c r="A2" t="s">
        <v>19</v>
      </c>
    </row>
    <row r="3" spans="1:14" x14ac:dyDescent="0.35">
      <c r="A3" t="s">
        <v>6</v>
      </c>
    </row>
    <row r="4" spans="1:14" x14ac:dyDescent="0.35">
      <c r="A4" t="s">
        <v>7</v>
      </c>
    </row>
    <row r="5" spans="1:14" x14ac:dyDescent="0.35">
      <c r="A5" t="s">
        <v>17</v>
      </c>
    </row>
    <row r="6" spans="1:14" x14ac:dyDescent="0.35">
      <c r="A6" t="s">
        <v>15</v>
      </c>
    </row>
    <row r="7" spans="1:14" x14ac:dyDescent="0.35">
      <c r="A7" t="s">
        <v>13</v>
      </c>
    </row>
    <row r="8" spans="1:14" x14ac:dyDescent="0.35">
      <c r="A8" s="6" t="s">
        <v>8</v>
      </c>
    </row>
    <row r="10" spans="1:14" x14ac:dyDescent="0.35">
      <c r="A10" s="3" t="s">
        <v>5</v>
      </c>
      <c r="B10" s="3"/>
      <c r="C10" s="4"/>
      <c r="D10" s="2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3" t="s">
        <v>3</v>
      </c>
      <c r="B11" s="3"/>
      <c r="C11" s="4"/>
      <c r="D11" s="2" t="s">
        <v>4</v>
      </c>
      <c r="E11" s="2"/>
      <c r="F11" s="2"/>
      <c r="H11" s="2" t="s">
        <v>18</v>
      </c>
      <c r="I11" s="2"/>
      <c r="J11" s="2"/>
      <c r="K11" s="2"/>
      <c r="L11" s="2"/>
      <c r="M11" s="2"/>
      <c r="N11" s="2"/>
    </row>
    <row r="12" spans="1:14" x14ac:dyDescent="0.35">
      <c r="A12" s="7" t="s">
        <v>9</v>
      </c>
      <c r="B12" s="7" t="s">
        <v>10</v>
      </c>
      <c r="C12" s="8"/>
      <c r="D12" s="9" t="s">
        <v>0</v>
      </c>
      <c r="E12" s="9" t="s">
        <v>1</v>
      </c>
      <c r="F12" s="9" t="s">
        <v>2</v>
      </c>
      <c r="G12" s="8"/>
      <c r="H12" s="9" t="s">
        <v>11</v>
      </c>
      <c r="I12" s="9" t="s">
        <v>12</v>
      </c>
    </row>
    <row r="13" spans="1:14" x14ac:dyDescent="0.35">
      <c r="A13" s="10">
        <v>52</v>
      </c>
      <c r="B13" s="10">
        <v>33</v>
      </c>
      <c r="C13" s="4"/>
      <c r="D13" s="1">
        <f t="shared" ref="D13:D19" si="0">-COS(RADIANS(A13))*SIN(RADIANS(B13))</f>
        <v>-0.33531327181729442</v>
      </c>
      <c r="E13" s="1">
        <f t="shared" ref="E13:E19" si="1">SIN(RADIANS(A13))*SIN(RADIANS(B13))</f>
        <v>0.42918141642582935</v>
      </c>
      <c r="F13" s="1">
        <f t="shared" ref="F13:F19" si="2">-COS(RADIANS(B13))</f>
        <v>-0.83867056794542405</v>
      </c>
      <c r="H13" s="1">
        <f>IF((E13*F14-F13*E14)&gt;0, IF((F13*D14-D13*F14)&gt;0, DEGREES(ATAN((E13*F14-F13*E14)/(F13*D14-D13*F14))), 180-DEGREES(ATAN(-(E13*F14-F13*E14)/(F13*D14-D13*F14)))), IF((F13*D14-D13*F14)&gt;0, 360-DEGREES(ATAN(-(E13*F14-F13*E14)/(F13*D14-D13*F14))), 180+DEGREES(ATAN((E13*F14-F13*E14)/(F13*D14-D13*F14)))))</f>
        <v>189.74842265728702</v>
      </c>
      <c r="I13" s="1">
        <f>DEGREES(ATAN(-(D13*E14-E13*D14)/SQRT(POWER(E13*F14-F13*E14,2)+POWER(F13*D14-D13*F14,2))))</f>
        <v>23.588648623668931</v>
      </c>
    </row>
    <row r="14" spans="1:14" x14ac:dyDescent="0.35">
      <c r="A14" s="10">
        <v>178</v>
      </c>
      <c r="B14" s="10">
        <v>65</v>
      </c>
      <c r="C14" s="4"/>
      <c r="D14" s="1">
        <f t="shared" si="0"/>
        <v>0.90575568882040414</v>
      </c>
      <c r="E14" s="1">
        <f t="shared" si="1"/>
        <v>3.1629685625136669E-2</v>
      </c>
      <c r="F14" s="1">
        <f t="shared" si="2"/>
        <v>-0.42261826174069944</v>
      </c>
    </row>
    <row r="15" spans="1:14" x14ac:dyDescent="0.35">
      <c r="A15" s="5">
        <v>102</v>
      </c>
      <c r="B15" s="5">
        <v>27</v>
      </c>
      <c r="C15" s="4"/>
      <c r="D15" s="1">
        <f t="shared" si="0"/>
        <v>9.4389932416048691E-2</v>
      </c>
      <c r="E15" s="1">
        <f t="shared" si="1"/>
        <v>0.44406971807617907</v>
      </c>
      <c r="F15" s="1">
        <f t="shared" si="2"/>
        <v>-0.8910065241883679</v>
      </c>
    </row>
    <row r="16" spans="1:14" x14ac:dyDescent="0.35">
      <c r="A16" s="5">
        <v>348</v>
      </c>
      <c r="B16" s="5">
        <v>58</v>
      </c>
      <c r="C16" s="4"/>
      <c r="D16" s="1">
        <f t="shared" si="0"/>
        <v>-0.82951621056227964</v>
      </c>
      <c r="E16" s="1">
        <f t="shared" si="1"/>
        <v>-0.17631911356666471</v>
      </c>
      <c r="F16" s="1">
        <f t="shared" si="2"/>
        <v>-0.5299192642332049</v>
      </c>
    </row>
    <row r="17" spans="1:6" x14ac:dyDescent="0.35">
      <c r="A17" s="5">
        <v>235</v>
      </c>
      <c r="B17" s="5">
        <v>42</v>
      </c>
      <c r="D17" s="1">
        <f t="shared" si="0"/>
        <v>0.38379754864872873</v>
      </c>
      <c r="E17" s="1">
        <f t="shared" si="1"/>
        <v>-0.54811970409519128</v>
      </c>
      <c r="F17" s="1">
        <f t="shared" si="2"/>
        <v>-0.74314482547739424</v>
      </c>
    </row>
    <row r="18" spans="1:6" x14ac:dyDescent="0.35">
      <c r="A18" s="5">
        <v>11</v>
      </c>
      <c r="B18" s="5">
        <v>61</v>
      </c>
      <c r="D18" s="1">
        <f t="shared" si="0"/>
        <v>-0.85855047970706577</v>
      </c>
      <c r="E18" s="1">
        <f t="shared" si="1"/>
        <v>0.16688530765579593</v>
      </c>
      <c r="F18" s="1">
        <f t="shared" si="2"/>
        <v>-0.48480962024633711</v>
      </c>
    </row>
    <row r="19" spans="1:6" x14ac:dyDescent="0.35">
      <c r="A19" s="5">
        <v>134</v>
      </c>
      <c r="B19" s="5">
        <v>84</v>
      </c>
      <c r="D19" s="1">
        <f t="shared" si="0"/>
        <v>0.69085295922231815</v>
      </c>
      <c r="E19" s="1">
        <f t="shared" si="1"/>
        <v>0.71539918164663052</v>
      </c>
      <c r="F19" s="1">
        <f t="shared" si="2"/>
        <v>-0.10452846326765346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Vakil</dc:creator>
  <cp:lastModifiedBy>Vakil, Rishabh (Student)</cp:lastModifiedBy>
  <dcterms:created xsi:type="dcterms:W3CDTF">2024-12-29T00:19:09Z</dcterms:created>
  <dcterms:modified xsi:type="dcterms:W3CDTF">2024-12-29T01:50:31Z</dcterms:modified>
</cp:coreProperties>
</file>