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gas sekolah\prak SCPK\WP\"/>
    </mc:Choice>
  </mc:AlternateContent>
  <xr:revisionPtr revIDLastSave="0" documentId="13_ncr:1_{40E39228-91CD-4D8C-B8FA-7D0065D49BC3}" xr6:coauthVersionLast="45" xr6:coauthVersionMax="45" xr10:uidLastSave="{00000000-0000-0000-0000-000000000000}"/>
  <bookViews>
    <workbookView xWindow="-120" yWindow="-120" windowWidth="29040" windowHeight="15840" xr2:uid="{285D0C3B-254E-439D-A1A5-4FF14C8DE95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N2" i="1"/>
  <c r="K8" i="1" s="1"/>
  <c r="K10" i="1" l="1"/>
  <c r="K7" i="1"/>
  <c r="G48" i="1" l="1"/>
  <c r="G44" i="1"/>
  <c r="G40" i="1"/>
  <c r="G36" i="1"/>
  <c r="G32" i="1"/>
  <c r="G28" i="1"/>
  <c r="G24" i="1"/>
  <c r="G20" i="1"/>
  <c r="G29" i="1"/>
  <c r="O15" i="1"/>
  <c r="G3" i="1"/>
  <c r="G17" i="1"/>
  <c r="G15" i="1"/>
  <c r="G12" i="1"/>
  <c r="G9" i="1"/>
  <c r="G6" i="1"/>
  <c r="G8" i="1"/>
  <c r="G45" i="1"/>
  <c r="G51" i="1"/>
  <c r="G47" i="1"/>
  <c r="G43" i="1"/>
  <c r="G39" i="1"/>
  <c r="G35" i="1"/>
  <c r="G31" i="1"/>
  <c r="G27" i="1"/>
  <c r="G23" i="1"/>
  <c r="G19" i="1"/>
  <c r="G2" i="1"/>
  <c r="G41" i="1"/>
  <c r="G25" i="1"/>
  <c r="O17" i="1"/>
  <c r="O16" i="1"/>
  <c r="O14" i="1"/>
  <c r="G11" i="1"/>
  <c r="G5" i="1"/>
  <c r="G49" i="1"/>
  <c r="G10" i="1"/>
  <c r="G13" i="1"/>
  <c r="G50" i="1"/>
  <c r="G46" i="1"/>
  <c r="G42" i="1"/>
  <c r="G38" i="1"/>
  <c r="G34" i="1"/>
  <c r="G30" i="1"/>
  <c r="G26" i="1"/>
  <c r="G22" i="1"/>
  <c r="O18" i="1"/>
  <c r="G4" i="1"/>
  <c r="G37" i="1"/>
  <c r="G21" i="1"/>
  <c r="G16" i="1"/>
  <c r="G14" i="1"/>
  <c r="G33" i="1"/>
  <c r="G7" i="1"/>
  <c r="H10" i="1" l="1"/>
  <c r="G52" i="1"/>
  <c r="H18" i="1" s="1"/>
  <c r="H2" i="1"/>
  <c r="H47" i="1"/>
  <c r="H6" i="1"/>
  <c r="H16" i="1"/>
  <c r="H34" i="1"/>
  <c r="H50" i="1"/>
  <c r="H7" i="1"/>
  <c r="P15" i="1"/>
  <c r="H44" i="1"/>
  <c r="H43" i="1"/>
  <c r="H21" i="1"/>
  <c r="H48" i="1"/>
  <c r="H26" i="1" l="1"/>
  <c r="H31" i="1"/>
  <c r="H23" i="1"/>
  <c r="H49" i="1"/>
  <c r="H9" i="1"/>
  <c r="H29" i="1"/>
  <c r="H13" i="1"/>
  <c r="H27" i="1"/>
  <c r="H11" i="1"/>
  <c r="H3" i="1"/>
  <c r="H24" i="1"/>
  <c r="H30" i="1"/>
  <c r="P18" i="1"/>
  <c r="H14" i="1"/>
  <c r="P16" i="1"/>
  <c r="H39" i="1"/>
  <c r="H40" i="1"/>
  <c r="P14" i="1"/>
  <c r="H51" i="1"/>
  <c r="H42" i="1"/>
  <c r="H20" i="1"/>
  <c r="H41" i="1"/>
  <c r="H19" i="1"/>
  <c r="H36" i="1"/>
  <c r="H32" i="1"/>
  <c r="P17" i="1"/>
  <c r="H28" i="1"/>
  <c r="H45" i="1"/>
  <c r="H33" i="1"/>
  <c r="H8" i="1"/>
  <c r="H25" i="1"/>
  <c r="H22" i="1"/>
  <c r="H35" i="1"/>
  <c r="H38" i="1"/>
  <c r="H37" i="1"/>
  <c r="H4" i="1"/>
  <c r="H12" i="1"/>
  <c r="H5" i="1"/>
  <c r="H17" i="1"/>
  <c r="H15" i="1"/>
  <c r="H46" i="1"/>
</calcChain>
</file>

<file path=xl/sharedStrings.xml><?xml version="1.0" encoding="utf-8"?>
<sst xmlns="http://schemas.openxmlformats.org/spreadsheetml/2006/main" count="25" uniqueCount="15">
  <si>
    <t>No</t>
    <phoneticPr fontId="0" type="noConversion"/>
  </si>
  <si>
    <t>X2 house age</t>
    <phoneticPr fontId="0" type="noConversion"/>
  </si>
  <si>
    <t>X3 distance to the nearest MRT station</t>
    <phoneticPr fontId="0" type="noConversion"/>
  </si>
  <si>
    <t>X4 number of convenience stores</t>
    <phoneticPr fontId="0" type="noConversion"/>
  </si>
  <si>
    <t>Y house price of unit area</t>
    <phoneticPr fontId="0" type="noConversion"/>
  </si>
  <si>
    <t>S</t>
  </si>
  <si>
    <t>V</t>
  </si>
  <si>
    <t>W1</t>
  </si>
  <si>
    <t>W2</t>
  </si>
  <si>
    <t>W3</t>
  </si>
  <si>
    <t>W4</t>
  </si>
  <si>
    <t>Wtotal</t>
  </si>
  <si>
    <t>Normalisasi</t>
  </si>
  <si>
    <t>Top</t>
  </si>
  <si>
    <t>Sum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</si>
</sst>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name val="新細明體"/>
      <family val="1"/>
      <charset val="136"/>
    </font>
    <font>
      <sz val="11"/>
      <color indexed="36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0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</cellXfs>
  <cellStyles count="2">
    <cellStyle name="Normal" xfId="0" builtinId="0"/>
    <cellStyle name="一般 2" xfId="1" xr:uid="{5031A102-F49B-4098-8C88-0A93268065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4DEC0-C73A-49F5-92F2-D87F346085DF}">
  <dimension ref="A1:U52"/>
  <sheetViews>
    <sheetView tabSelected="1" workbookViewId="0">
      <selection activeCell="J29" sqref="J29"/>
    </sheetView>
  </sheetViews>
  <sheetFormatPr defaultRowHeight="15" x14ac:dyDescent="0.25"/>
  <cols>
    <col min="1" max="1" width="19.42578125" style="3" customWidth="1"/>
    <col min="2" max="2" width="38.28515625" style="3" customWidth="1"/>
    <col min="3" max="3" width="22.28515625" style="3" customWidth="1"/>
    <col min="4" max="4" width="33.7109375" style="3" customWidth="1"/>
    <col min="5" max="5" width="25.5703125" style="3" customWidth="1"/>
    <col min="6" max="6" width="9.140625" style="3"/>
    <col min="7" max="7" width="17.5703125" style="3" customWidth="1"/>
    <col min="8" max="8" width="9.140625" style="8"/>
    <col min="9" max="10" width="9.140625" style="3"/>
    <col min="11" max="11" width="20" style="3" customWidth="1"/>
    <col min="12" max="12" width="26.5703125" style="8" customWidth="1"/>
    <col min="13" max="13" width="20.140625" style="8" customWidth="1"/>
    <col min="14" max="14" width="25.42578125" style="8" customWidth="1"/>
    <col min="15" max="15" width="28.7109375" style="3" customWidth="1"/>
    <col min="16" max="16" width="23.85546875" style="3" customWidth="1"/>
    <col min="17" max="17" width="9.140625" style="3"/>
    <col min="18" max="21" width="9.140625" style="8"/>
    <col min="22" max="16384" width="9.140625" style="3"/>
  </cols>
  <sheetData>
    <row r="1" spans="1:2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4" t="s">
        <v>5</v>
      </c>
      <c r="H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R1" s="3"/>
      <c r="S1" s="3"/>
      <c r="T1" s="3"/>
      <c r="U1" s="3"/>
    </row>
    <row r="2" spans="1:21" x14ac:dyDescent="0.25">
      <c r="A2" s="5">
        <v>1</v>
      </c>
      <c r="B2" s="5">
        <v>32</v>
      </c>
      <c r="C2" s="5">
        <v>84.878820000000005</v>
      </c>
      <c r="D2" s="5">
        <v>10</v>
      </c>
      <c r="E2" s="6">
        <v>37.9</v>
      </c>
      <c r="G2" s="4">
        <f>B2^(-$K$7)*C2^(-$K$8)*D2^($K$9)*E2^(-$K$10)</f>
        <v>0.12504614921091534</v>
      </c>
      <c r="H2" s="4">
        <f>G2/$G$52</f>
        <v>4.3017416448432877E-2</v>
      </c>
      <c r="J2" s="5">
        <v>3</v>
      </c>
      <c r="K2" s="5">
        <v>5</v>
      </c>
      <c r="L2" s="5">
        <v>4</v>
      </c>
      <c r="M2" s="5">
        <v>1</v>
      </c>
      <c r="N2" s="4">
        <f>SUM(J2:M2)</f>
        <v>13</v>
      </c>
      <c r="R2" s="3"/>
      <c r="S2" s="3"/>
      <c r="T2" s="3"/>
      <c r="U2" s="3"/>
    </row>
    <row r="3" spans="1:21" x14ac:dyDescent="0.25">
      <c r="A3" s="5">
        <v>2</v>
      </c>
      <c r="B3" s="5">
        <v>19.5</v>
      </c>
      <c r="C3" s="5">
        <v>306.59469999999999</v>
      </c>
      <c r="D3" s="5">
        <v>9</v>
      </c>
      <c r="E3" s="6">
        <v>42.2</v>
      </c>
      <c r="G3" s="4">
        <f>B3^(-$K$7)*C3^(-$K$8)*D3^($K$9)*E3^(-$K$10)</f>
        <v>8.2133008969644872E-2</v>
      </c>
      <c r="H3" s="4">
        <f>G3/$G$52</f>
        <v>2.8254767326347029E-2</v>
      </c>
      <c r="L3" s="3"/>
      <c r="M3" s="3"/>
      <c r="N3" s="3"/>
      <c r="R3" s="3"/>
      <c r="S3" s="3"/>
      <c r="T3" s="3"/>
      <c r="U3" s="3"/>
    </row>
    <row r="4" spans="1:21" x14ac:dyDescent="0.25">
      <c r="A4" s="5">
        <v>3</v>
      </c>
      <c r="B4" s="5">
        <v>13.3</v>
      </c>
      <c r="C4" s="5">
        <v>561.98450000000003</v>
      </c>
      <c r="D4" s="5">
        <v>5</v>
      </c>
      <c r="E4" s="6">
        <v>47.3</v>
      </c>
      <c r="G4" s="4">
        <f>B4^(-$K$7)*C4^(-$K$8)*D4^($K$9)*E4^(-$K$10)</f>
        <v>5.8788930423940941E-2</v>
      </c>
      <c r="H4" s="4">
        <f>G4/$G$52</f>
        <v>2.0224116604654785E-2</v>
      </c>
      <c r="L4" s="3"/>
      <c r="M4" s="3"/>
      <c r="N4" s="3"/>
      <c r="R4" s="3"/>
      <c r="S4" s="3"/>
      <c r="T4" s="3"/>
      <c r="U4" s="3"/>
    </row>
    <row r="5" spans="1:21" x14ac:dyDescent="0.25">
      <c r="A5" s="5">
        <v>4</v>
      </c>
      <c r="B5" s="5">
        <v>13.3</v>
      </c>
      <c r="C5" s="5">
        <v>561.98450000000003</v>
      </c>
      <c r="D5" s="5">
        <v>5</v>
      </c>
      <c r="E5" s="6">
        <v>54.8</v>
      </c>
      <c r="G5" s="4">
        <f>B5^(-$K$7)*C5^(-$K$8)*D5^($K$9)*E5^(-$K$10)</f>
        <v>5.8127103263717617E-2</v>
      </c>
      <c r="H5" s="4">
        <f>G5/$G$52</f>
        <v>1.9996439904909399E-2</v>
      </c>
      <c r="L5" s="3"/>
      <c r="M5" s="3"/>
      <c r="N5" s="3"/>
      <c r="R5" s="3"/>
      <c r="S5" s="3"/>
      <c r="T5" s="3"/>
      <c r="U5" s="3"/>
    </row>
    <row r="6" spans="1:21" x14ac:dyDescent="0.25">
      <c r="A6" s="5">
        <v>5</v>
      </c>
      <c r="B6" s="5">
        <v>5</v>
      </c>
      <c r="C6" s="5">
        <v>390.5684</v>
      </c>
      <c r="D6" s="5">
        <v>5</v>
      </c>
      <c r="E6" s="6">
        <v>43.1</v>
      </c>
      <c r="G6" s="4">
        <f>B6^(-$K$7)*C6^(-$K$8)*D6^($K$9)*E6^(-$K$10)</f>
        <v>8.5355463441520882E-2</v>
      </c>
      <c r="H6" s="4">
        <f>G6/$G$52</f>
        <v>2.9363331379519048E-2</v>
      </c>
      <c r="J6" s="7" t="s">
        <v>12</v>
      </c>
      <c r="K6" s="7"/>
      <c r="L6" s="3"/>
      <c r="M6" s="3"/>
      <c r="N6" s="3"/>
      <c r="R6" s="3"/>
      <c r="S6" s="3"/>
      <c r="T6" s="3"/>
      <c r="U6" s="3"/>
    </row>
    <row r="7" spans="1:21" x14ac:dyDescent="0.25">
      <c r="A7" s="5">
        <v>6</v>
      </c>
      <c r="B7" s="5">
        <v>7.1</v>
      </c>
      <c r="C7" s="5">
        <v>2175.0300000000002</v>
      </c>
      <c r="D7" s="5">
        <v>3</v>
      </c>
      <c r="E7" s="6">
        <v>32.1</v>
      </c>
      <c r="G7" s="4">
        <f>B7^(-$K$7)*C7^(-$K$8)*D7^($K$9)*E7^(-$K$10)</f>
        <v>3.5549772166978473E-2</v>
      </c>
      <c r="H7" s="4">
        <f>G7/$G$52</f>
        <v>1.2229559755370149E-2</v>
      </c>
      <c r="J7" s="4" t="s">
        <v>7</v>
      </c>
      <c r="K7" s="4">
        <f>J2/N2</f>
        <v>0.23076923076923078</v>
      </c>
      <c r="L7" s="3"/>
      <c r="M7" s="3"/>
      <c r="N7" s="3"/>
      <c r="R7" s="3"/>
      <c r="S7" s="3"/>
      <c r="T7" s="3"/>
      <c r="U7" s="3"/>
    </row>
    <row r="8" spans="1:21" x14ac:dyDescent="0.25">
      <c r="A8" s="5">
        <v>7</v>
      </c>
      <c r="B8" s="5">
        <v>34.5</v>
      </c>
      <c r="C8" s="5">
        <v>623.47310000000004</v>
      </c>
      <c r="D8" s="5">
        <v>7</v>
      </c>
      <c r="E8" s="6">
        <v>40.299999999999997</v>
      </c>
      <c r="G8" s="4">
        <f>B8^(-$K$7)*C8^(-$K$8)*D8^($K$9)*E8^(-$K$10)</f>
        <v>5.0901893798961512E-2</v>
      </c>
      <c r="H8" s="4">
        <f>G8/$G$52</f>
        <v>1.751087880259725E-2</v>
      </c>
      <c r="J8" s="4" t="s">
        <v>8</v>
      </c>
      <c r="K8" s="4">
        <f>K2/N2</f>
        <v>0.38461538461538464</v>
      </c>
      <c r="L8" s="3"/>
      <c r="M8" s="3"/>
      <c r="N8" s="3"/>
      <c r="R8" s="3"/>
      <c r="S8" s="3"/>
      <c r="T8" s="3"/>
      <c r="U8" s="3"/>
    </row>
    <row r="9" spans="1:21" x14ac:dyDescent="0.25">
      <c r="A9" s="5">
        <v>8</v>
      </c>
      <c r="B9" s="5">
        <v>20.3</v>
      </c>
      <c r="C9" s="5">
        <v>287.60250000000002</v>
      </c>
      <c r="D9" s="5">
        <v>6</v>
      </c>
      <c r="E9" s="6">
        <v>46.7</v>
      </c>
      <c r="G9" s="4">
        <f>B9^(-$K$7)*C9^(-$K$8)*D9^($K$9)*E9^(-$K$10)</f>
        <v>7.3047074080834343E-2</v>
      </c>
      <c r="H9" s="4">
        <f>G9/$G$52</f>
        <v>2.5129093745819127E-2</v>
      </c>
      <c r="J9" s="4" t="s">
        <v>9</v>
      </c>
      <c r="K9" s="4">
        <f>L2/N2</f>
        <v>0.30769230769230771</v>
      </c>
      <c r="L9" s="3"/>
      <c r="M9" s="3"/>
      <c r="N9" s="3"/>
      <c r="R9" s="3"/>
      <c r="S9" s="3"/>
      <c r="T9" s="3"/>
      <c r="U9" s="3"/>
    </row>
    <row r="10" spans="1:21" x14ac:dyDescent="0.25">
      <c r="A10" s="5">
        <v>9</v>
      </c>
      <c r="B10" s="5">
        <v>31.7</v>
      </c>
      <c r="C10" s="5">
        <v>5512.0379999999996</v>
      </c>
      <c r="D10" s="5">
        <v>1</v>
      </c>
      <c r="E10" s="6">
        <v>18.8</v>
      </c>
      <c r="G10" s="4">
        <f>B10^(-$K$7)*C10^(-$K$8)*D10^($K$9)*E10^(-$K$10)</f>
        <v>1.3080469562628511E-2</v>
      </c>
      <c r="H10" s="4">
        <f>G10/$G$52</f>
        <v>4.4998427386000938E-3</v>
      </c>
      <c r="J10" s="4" t="s">
        <v>10</v>
      </c>
      <c r="K10" s="4">
        <f>M2/N2</f>
        <v>7.6923076923076927E-2</v>
      </c>
      <c r="L10" s="3"/>
      <c r="M10" s="3"/>
      <c r="N10" s="3"/>
      <c r="R10" s="3"/>
      <c r="S10" s="3"/>
      <c r="T10" s="3"/>
      <c r="U10" s="3"/>
    </row>
    <row r="11" spans="1:21" x14ac:dyDescent="0.25">
      <c r="A11" s="5">
        <v>10</v>
      </c>
      <c r="B11" s="5">
        <v>17.899999999999999</v>
      </c>
      <c r="C11" s="5">
        <v>1783.18</v>
      </c>
      <c r="D11" s="5">
        <v>3</v>
      </c>
      <c r="E11" s="6">
        <v>22.1</v>
      </c>
      <c r="G11" s="4">
        <f>B11^(-$K$7)*C11^(-$K$8)*D11^($K$9)*E11^(-$K$10)</f>
        <v>3.1901575594660316E-2</v>
      </c>
      <c r="H11" s="4">
        <f>G11/$G$52</f>
        <v>1.0974535172626289E-2</v>
      </c>
      <c r="L11" s="3"/>
      <c r="M11" s="3"/>
      <c r="N11" s="3"/>
      <c r="R11" s="3"/>
      <c r="S11" s="3"/>
      <c r="T11" s="3"/>
      <c r="U11" s="3"/>
    </row>
    <row r="12" spans="1:21" x14ac:dyDescent="0.25">
      <c r="A12" s="5">
        <v>11</v>
      </c>
      <c r="B12" s="5">
        <v>34.799999999999997</v>
      </c>
      <c r="C12" s="5">
        <v>405.21339999999998</v>
      </c>
      <c r="D12" s="5">
        <v>1</v>
      </c>
      <c r="E12" s="6">
        <v>41.4</v>
      </c>
      <c r="G12" s="4">
        <f>B12^(-$K$7)*C12^(-$K$8)*D12^($K$9)*E12^(-$K$10)</f>
        <v>3.2878424234847728E-2</v>
      </c>
      <c r="H12" s="4">
        <f>G12/$G$52</f>
        <v>1.1310583143932863E-2</v>
      </c>
      <c r="L12" s="3"/>
      <c r="M12" s="3"/>
      <c r="N12" s="3"/>
      <c r="R12" s="3"/>
      <c r="S12" s="3"/>
      <c r="T12" s="3"/>
      <c r="U12" s="3"/>
    </row>
    <row r="13" spans="1:21" x14ac:dyDescent="0.25">
      <c r="A13" s="5">
        <v>12</v>
      </c>
      <c r="B13" s="5">
        <v>6.3</v>
      </c>
      <c r="C13" s="5">
        <v>90.456059999999994</v>
      </c>
      <c r="D13" s="5">
        <v>9</v>
      </c>
      <c r="E13" s="6">
        <v>58.1</v>
      </c>
      <c r="G13" s="4">
        <f>B13^(-$K$7)*C13^(-$K$8)*D13^($K$9)*E13^(-$K$10)</f>
        <v>0.16632900667940465</v>
      </c>
      <c r="H13" s="4">
        <f>G13/$G$52</f>
        <v>5.7219228204410437E-2</v>
      </c>
      <c r="J13" s="4" t="s">
        <v>13</v>
      </c>
      <c r="K13" s="2" t="s">
        <v>1</v>
      </c>
      <c r="L13" s="2" t="s">
        <v>2</v>
      </c>
      <c r="M13" s="2" t="s">
        <v>3</v>
      </c>
      <c r="N13" s="2" t="s">
        <v>4</v>
      </c>
      <c r="O13" s="4" t="s">
        <v>5</v>
      </c>
      <c r="P13" s="4" t="s">
        <v>6</v>
      </c>
      <c r="R13" s="3"/>
      <c r="S13" s="3"/>
      <c r="T13" s="3"/>
      <c r="U13" s="3"/>
    </row>
    <row r="14" spans="1:21" x14ac:dyDescent="0.25">
      <c r="A14" s="5">
        <v>13</v>
      </c>
      <c r="B14" s="5">
        <v>13</v>
      </c>
      <c r="C14" s="5">
        <v>492.23129999999998</v>
      </c>
      <c r="D14" s="5">
        <v>5</v>
      </c>
      <c r="E14" s="6">
        <v>39.299999999999997</v>
      </c>
      <c r="G14" s="4">
        <f>B14^(-$K$7)*C14^(-$K$8)*D14^($K$9)*E14^(-$K$10)</f>
        <v>6.3082451133387785E-2</v>
      </c>
      <c r="H14" s="4">
        <f>G14/$G$52</f>
        <v>2.1701140643809472E-2</v>
      </c>
      <c r="J14" s="5">
        <v>20</v>
      </c>
      <c r="K14" s="5">
        <v>1.5</v>
      </c>
      <c r="L14" s="5">
        <v>23.382840000000002</v>
      </c>
      <c r="M14" s="5">
        <v>7</v>
      </c>
      <c r="N14" s="6">
        <v>47.7</v>
      </c>
      <c r="O14" s="4">
        <f>J14^(-$K$7)*K14^(-$K$8)*L14^($K$9)*M14^(-$K$10)</f>
        <v>0.97325471444729128</v>
      </c>
      <c r="P14" s="4">
        <f>O14/$G$52</f>
        <v>0.33481161655896213</v>
      </c>
      <c r="R14" s="3"/>
      <c r="S14" s="3"/>
      <c r="T14" s="3"/>
      <c r="U14" s="3"/>
    </row>
    <row r="15" spans="1:21" x14ac:dyDescent="0.25">
      <c r="A15" s="5">
        <v>14</v>
      </c>
      <c r="B15" s="5">
        <v>20.399999999999999</v>
      </c>
      <c r="C15" s="5">
        <v>2469.645</v>
      </c>
      <c r="D15" s="5">
        <v>4</v>
      </c>
      <c r="E15" s="6">
        <v>23.8</v>
      </c>
      <c r="G15" s="4">
        <f>B15^(-$K$7)*C15^(-$K$8)*D15^($K$9)*E15^(-$K$10)</f>
        <v>2.9667224088500817E-2</v>
      </c>
      <c r="H15" s="4">
        <f>G15/$G$52</f>
        <v>1.0205890717445766E-2</v>
      </c>
      <c r="J15" s="5">
        <v>12</v>
      </c>
      <c r="K15" s="5">
        <v>6.3</v>
      </c>
      <c r="L15" s="5">
        <v>90.456059999999994</v>
      </c>
      <c r="M15" s="5">
        <v>9</v>
      </c>
      <c r="N15" s="6">
        <v>58.1</v>
      </c>
      <c r="O15" s="4">
        <f>J15^(-$K$7)*K15^(-$K$8)*L15^($K$9)*M15^(-$K$10)</f>
        <v>0.93777154745795843</v>
      </c>
      <c r="P15" s="4">
        <f>O15/$G$52</f>
        <v>0.32260496980557152</v>
      </c>
      <c r="R15" s="3"/>
      <c r="S15" s="3"/>
      <c r="T15" s="3"/>
      <c r="U15" s="3"/>
    </row>
    <row r="16" spans="1:21" x14ac:dyDescent="0.25">
      <c r="A16" s="5">
        <v>15</v>
      </c>
      <c r="B16" s="5">
        <v>13.2</v>
      </c>
      <c r="C16" s="5">
        <v>1164.838</v>
      </c>
      <c r="D16" s="5">
        <v>4</v>
      </c>
      <c r="E16" s="6">
        <v>34.299999999999997</v>
      </c>
      <c r="G16" s="4">
        <f>B16^(-$K$7)*C16^(-$K$8)*D16^($K$9)*E16^(-$K$10)</f>
        <v>4.2581680805192777E-2</v>
      </c>
      <c r="H16" s="4">
        <f>G16/$G$52</f>
        <v>1.4648622991033486E-2</v>
      </c>
      <c r="J16" s="5">
        <v>1</v>
      </c>
      <c r="K16" s="5">
        <v>32</v>
      </c>
      <c r="L16" s="5">
        <v>84.878820000000005</v>
      </c>
      <c r="M16" s="5">
        <v>10</v>
      </c>
      <c r="N16" s="6">
        <v>37.9</v>
      </c>
      <c r="O16" s="4">
        <f>J16^(-$K$7)*K16^(-$K$8)*L16^($K$9)*M16^(-$K$10)</f>
        <v>0.86626307595192775</v>
      </c>
      <c r="P16" s="4">
        <f>O16/$G$52</f>
        <v>0.29800517430785212</v>
      </c>
      <c r="R16" s="3"/>
      <c r="S16" s="3"/>
      <c r="T16" s="3"/>
      <c r="U16" s="3"/>
    </row>
    <row r="17" spans="1:21" x14ac:dyDescent="0.25">
      <c r="A17" s="5">
        <v>16</v>
      </c>
      <c r="B17" s="5">
        <v>35.700000000000003</v>
      </c>
      <c r="C17" s="5">
        <v>579.20830000000001</v>
      </c>
      <c r="D17" s="5">
        <v>2</v>
      </c>
      <c r="E17" s="6">
        <v>50.5</v>
      </c>
      <c r="G17" s="4">
        <f>B17^(-$K$7)*C17^(-$K$8)*D17^($K$9)*E17^(-$K$10)</f>
        <v>3.4726849926546344E-2</v>
      </c>
      <c r="H17" s="4">
        <f>G17/$G$52</f>
        <v>1.1946464362631288E-2</v>
      </c>
      <c r="J17" s="5">
        <v>27</v>
      </c>
      <c r="K17" s="5">
        <v>3.1</v>
      </c>
      <c r="L17" s="5">
        <v>383.86239999999998</v>
      </c>
      <c r="M17" s="5">
        <v>5</v>
      </c>
      <c r="N17" s="6">
        <v>56.2</v>
      </c>
      <c r="O17" s="4">
        <f>J17^(-$K$7)*K17^(-$K$8)*L17^($K$9)*M17^(-$K$10)</f>
        <v>1.6674930821659648</v>
      </c>
      <c r="P17" s="4">
        <f>O17/$G$52</f>
        <v>0.57363817113172444</v>
      </c>
      <c r="R17" s="3"/>
      <c r="S17" s="3"/>
      <c r="T17" s="3"/>
      <c r="U17" s="3"/>
    </row>
    <row r="18" spans="1:21" x14ac:dyDescent="0.25">
      <c r="A18" s="5">
        <v>17</v>
      </c>
      <c r="B18" s="5">
        <v>0</v>
      </c>
      <c r="C18" s="5">
        <v>292.99779999999998</v>
      </c>
      <c r="D18" s="5">
        <v>6</v>
      </c>
      <c r="E18" s="6">
        <v>70.099999999999994</v>
      </c>
      <c r="G18" s="4">
        <v>0</v>
      </c>
      <c r="H18" s="4">
        <f>G18/$G$52</f>
        <v>0</v>
      </c>
      <c r="J18" s="5">
        <v>35</v>
      </c>
      <c r="K18" s="5">
        <v>15.4</v>
      </c>
      <c r="L18" s="5">
        <v>205.36699999999999</v>
      </c>
      <c r="M18" s="5">
        <v>7</v>
      </c>
      <c r="N18" s="6">
        <v>55.1</v>
      </c>
      <c r="O18" s="4">
        <f>J18^(-$K$7)*K18^(-$K$8)*L18^($K$9)*M18^(-$K$10)</f>
        <v>0.68151939530611061</v>
      </c>
      <c r="P18" s="4">
        <f>O18/$G$52</f>
        <v>0.23445107130902354</v>
      </c>
      <c r="R18" s="3"/>
      <c r="S18" s="3"/>
      <c r="T18" s="3"/>
      <c r="U18" s="3"/>
    </row>
    <row r="19" spans="1:21" x14ac:dyDescent="0.25">
      <c r="A19" s="5">
        <v>18</v>
      </c>
      <c r="B19" s="5">
        <v>17.7</v>
      </c>
      <c r="C19" s="5">
        <v>350.85149999999999</v>
      </c>
      <c r="D19" s="5">
        <v>1</v>
      </c>
      <c r="E19" s="6">
        <v>37.4</v>
      </c>
      <c r="G19" s="4">
        <f>B19^(-$K$7)*C19^(-$K$8)*D19^($K$9)*E19^(-$K$10)</f>
        <v>4.093760720715308E-2</v>
      </c>
      <c r="H19" s="4">
        <f>G19/$G$52</f>
        <v>1.4083041411072496E-2</v>
      </c>
      <c r="L19" s="3"/>
      <c r="M19" s="3"/>
      <c r="N19" s="3"/>
      <c r="R19" s="3"/>
      <c r="S19" s="3"/>
      <c r="T19" s="3"/>
      <c r="U19" s="3"/>
    </row>
    <row r="20" spans="1:21" x14ac:dyDescent="0.25">
      <c r="A20" s="5">
        <v>19</v>
      </c>
      <c r="B20" s="5">
        <v>16.899999999999999</v>
      </c>
      <c r="C20" s="5">
        <v>368.13630000000001</v>
      </c>
      <c r="D20" s="5">
        <v>8</v>
      </c>
      <c r="E20" s="6">
        <v>42.3</v>
      </c>
      <c r="G20" s="4">
        <f>B20^(-$K$7)*C20^(-$K$8)*D20^($K$9)*E20^(-$K$10)</f>
        <v>7.6293206044116671E-2</v>
      </c>
      <c r="H20" s="4">
        <f>G20/$G$52</f>
        <v>2.6245803147846004E-2</v>
      </c>
      <c r="L20" s="3"/>
      <c r="M20" s="3"/>
      <c r="N20" s="3"/>
      <c r="R20" s="3"/>
      <c r="S20" s="3"/>
      <c r="T20" s="3"/>
      <c r="U20" s="3"/>
    </row>
    <row r="21" spans="1:21" x14ac:dyDescent="0.25">
      <c r="A21" s="5">
        <v>20</v>
      </c>
      <c r="B21" s="5">
        <v>1.5</v>
      </c>
      <c r="C21" s="5">
        <v>23.382840000000002</v>
      </c>
      <c r="D21" s="5">
        <v>7</v>
      </c>
      <c r="E21" s="6">
        <v>47.7</v>
      </c>
      <c r="G21" s="4">
        <f>B21^(-$K$7)*C21^(-$K$8)*D21^($K$9)*E21^(-$K$10)</f>
        <v>0.36625029064524389</v>
      </c>
      <c r="H21" s="4">
        <f>G21/$G$52</f>
        <v>0.12599461380031654</v>
      </c>
      <c r="L21" s="3"/>
      <c r="M21" s="3"/>
      <c r="N21" s="3"/>
      <c r="R21" s="3"/>
      <c r="S21" s="3"/>
      <c r="T21" s="3"/>
      <c r="U21" s="3"/>
    </row>
    <row r="22" spans="1:21" x14ac:dyDescent="0.25">
      <c r="A22" s="5">
        <v>21</v>
      </c>
      <c r="B22" s="5">
        <v>4.5</v>
      </c>
      <c r="C22" s="5">
        <v>2275.877</v>
      </c>
      <c r="D22" s="5">
        <v>3</v>
      </c>
      <c r="E22" s="6">
        <v>29.3</v>
      </c>
      <c r="G22" s="4">
        <f>B22^(-$K$7)*C22^(-$K$8)*D22^($K$9)*E22^(-$K$10)</f>
        <v>3.9085722824576279E-2</v>
      </c>
      <c r="H22" s="4">
        <f>G22/$G$52</f>
        <v>1.3445970360085656E-2</v>
      </c>
      <c r="L22" s="3"/>
      <c r="M22" s="3"/>
      <c r="N22" s="3"/>
      <c r="R22" s="3"/>
      <c r="S22" s="3"/>
      <c r="T22" s="3"/>
      <c r="U22" s="3"/>
    </row>
    <row r="23" spans="1:21" x14ac:dyDescent="0.25">
      <c r="A23" s="5">
        <v>22</v>
      </c>
      <c r="B23" s="5">
        <v>10.5</v>
      </c>
      <c r="C23" s="5">
        <v>279.17259999999999</v>
      </c>
      <c r="D23" s="5">
        <v>7</v>
      </c>
      <c r="E23" s="6">
        <v>51.6</v>
      </c>
      <c r="G23" s="4">
        <f>B23^(-$K$7)*C23^(-$K$8)*D23^($K$9)*E23^(-$K$10)</f>
        <v>8.9517616074756515E-2</v>
      </c>
      <c r="H23" s="4">
        <f>G23/$G$52</f>
        <v>3.0795163181423186E-2</v>
      </c>
      <c r="L23" s="3"/>
      <c r="M23" s="3"/>
      <c r="N23" s="3"/>
      <c r="R23" s="3"/>
      <c r="S23" s="3"/>
      <c r="T23" s="3"/>
      <c r="U23" s="3"/>
    </row>
    <row r="24" spans="1:21" x14ac:dyDescent="0.25">
      <c r="A24" s="5">
        <v>23</v>
      </c>
      <c r="B24" s="5">
        <v>14.7</v>
      </c>
      <c r="C24" s="5">
        <v>1360.1389999999999</v>
      </c>
      <c r="D24" s="5">
        <v>1</v>
      </c>
      <c r="E24" s="6">
        <v>24.6</v>
      </c>
      <c r="G24" s="4">
        <f>B24^(-$K$7)*C24^(-$K$8)*D24^($K$9)*E24^(-$K$10)</f>
        <v>2.6205938934356764E-2</v>
      </c>
      <c r="H24" s="4">
        <f>G24/$G$52</f>
        <v>9.0151659661265489E-3</v>
      </c>
      <c r="L24" s="3"/>
      <c r="M24" s="3"/>
      <c r="N24" s="3"/>
      <c r="R24" s="3"/>
      <c r="S24" s="3"/>
      <c r="T24" s="3"/>
      <c r="U24" s="3"/>
    </row>
    <row r="25" spans="1:21" x14ac:dyDescent="0.25">
      <c r="A25" s="5">
        <v>24</v>
      </c>
      <c r="B25" s="5">
        <v>10.1</v>
      </c>
      <c r="C25" s="5">
        <v>279.17259999999999</v>
      </c>
      <c r="D25" s="5">
        <v>7</v>
      </c>
      <c r="E25" s="6">
        <v>47.9</v>
      </c>
      <c r="G25" s="4">
        <f>B25^(-$K$7)*C25^(-$K$8)*D25^($K$9)*E25^(-$K$10)</f>
        <v>9.0842026315444968E-2</v>
      </c>
      <c r="H25" s="4">
        <f>G25/$G$52</f>
        <v>3.125077662679341E-2</v>
      </c>
      <c r="L25" s="3"/>
      <c r="M25" s="3"/>
      <c r="N25" s="3"/>
      <c r="R25" s="3"/>
      <c r="S25" s="3"/>
      <c r="T25" s="3"/>
      <c r="U25" s="3"/>
    </row>
    <row r="26" spans="1:21" x14ac:dyDescent="0.25">
      <c r="A26" s="5">
        <v>25</v>
      </c>
      <c r="B26" s="5">
        <v>39.6</v>
      </c>
      <c r="C26" s="5">
        <v>480.6977</v>
      </c>
      <c r="D26" s="5">
        <v>4</v>
      </c>
      <c r="E26" s="6">
        <v>38.799999999999997</v>
      </c>
      <c r="G26" s="4">
        <f>B26^(-$K$7)*C26^(-$K$8)*D26^($K$9)*E26^(-$K$10)</f>
        <v>4.6009050025989519E-2</v>
      </c>
      <c r="H26" s="4">
        <f>G26/$G$52</f>
        <v>1.5827680243287397E-2</v>
      </c>
      <c r="L26" s="3"/>
      <c r="M26" s="3"/>
      <c r="N26" s="3"/>
      <c r="R26" s="3"/>
      <c r="S26" s="3"/>
      <c r="T26" s="3"/>
      <c r="U26" s="3"/>
    </row>
    <row r="27" spans="1:21" x14ac:dyDescent="0.25">
      <c r="A27" s="5">
        <v>26</v>
      </c>
      <c r="B27" s="5">
        <v>29.3</v>
      </c>
      <c r="C27" s="5">
        <v>1487.8679999999999</v>
      </c>
      <c r="D27" s="5">
        <v>2</v>
      </c>
      <c r="E27" s="6">
        <v>27</v>
      </c>
      <c r="G27" s="4">
        <f>B27^(-$K$7)*C27^(-$K$8)*D27^($K$9)*E27^(-$K$10)</f>
        <v>2.6533510845318901E-2</v>
      </c>
      <c r="H27" s="4">
        <f>G27/$G$52</f>
        <v>9.1278547406277079E-3</v>
      </c>
      <c r="L27" s="3"/>
      <c r="M27" s="3"/>
      <c r="N27" s="3"/>
      <c r="R27" s="3"/>
      <c r="S27" s="3"/>
      <c r="T27" s="3"/>
      <c r="U27" s="3"/>
    </row>
    <row r="28" spans="1:21" x14ac:dyDescent="0.25">
      <c r="A28" s="5">
        <v>27</v>
      </c>
      <c r="B28" s="5">
        <v>3.1</v>
      </c>
      <c r="C28" s="5">
        <v>383.86239999999998</v>
      </c>
      <c r="D28" s="5">
        <v>5</v>
      </c>
      <c r="E28" s="6">
        <v>56.2</v>
      </c>
      <c r="G28" s="4">
        <f>B28^(-$K$7)*C28^(-$K$8)*D28^($K$9)*E28^(-$K$10)</f>
        <v>9.4008635673626564E-2</v>
      </c>
      <c r="H28" s="4">
        <f>G28/$G$52</f>
        <v>3.2340129272596531E-2</v>
      </c>
      <c r="L28" s="3"/>
      <c r="M28" s="3"/>
      <c r="N28" s="3"/>
      <c r="R28" s="3"/>
      <c r="S28" s="3"/>
      <c r="T28" s="3"/>
      <c r="U28" s="3"/>
    </row>
    <row r="29" spans="1:21" x14ac:dyDescent="0.25">
      <c r="A29" s="5">
        <v>28</v>
      </c>
      <c r="B29" s="5">
        <v>10.4</v>
      </c>
      <c r="C29" s="5">
        <v>276.44900000000001</v>
      </c>
      <c r="D29" s="5">
        <v>5</v>
      </c>
      <c r="E29" s="6">
        <v>33.6</v>
      </c>
      <c r="G29" s="4">
        <f>B29^(-$K$7)*C29^(-$K$8)*D29^($K$9)*E29^(-$K$10)</f>
        <v>8.3921700885297837E-2</v>
      </c>
      <c r="H29" s="4">
        <f>G29/$G$52</f>
        <v>2.8870099389902266E-2</v>
      </c>
      <c r="L29" s="3"/>
      <c r="M29" s="3"/>
      <c r="N29" s="3"/>
      <c r="R29" s="3"/>
      <c r="S29" s="3"/>
      <c r="T29" s="3"/>
      <c r="U29" s="3"/>
    </row>
    <row r="30" spans="1:21" x14ac:dyDescent="0.25">
      <c r="A30" s="5">
        <v>29</v>
      </c>
      <c r="B30" s="5">
        <v>19.2</v>
      </c>
      <c r="C30" s="5">
        <v>557.47799999999995</v>
      </c>
      <c r="D30" s="5">
        <v>4</v>
      </c>
      <c r="E30" s="6">
        <v>47</v>
      </c>
      <c r="G30" s="4">
        <f>B30^(-$K$7)*C30^(-$K$8)*D30^($K$9)*E30^(-$K$10)</f>
        <v>5.0610245346729289E-2</v>
      </c>
      <c r="H30" s="4">
        <f>G30/$G$52</f>
        <v>1.7410548140634578E-2</v>
      </c>
      <c r="L30" s="3"/>
      <c r="M30" s="3"/>
      <c r="N30" s="3"/>
      <c r="R30" s="3"/>
      <c r="S30" s="3"/>
      <c r="T30" s="3"/>
      <c r="U30" s="3"/>
    </row>
    <row r="31" spans="1:21" x14ac:dyDescent="0.25">
      <c r="A31" s="5">
        <v>30</v>
      </c>
      <c r="B31" s="5">
        <v>7.1</v>
      </c>
      <c r="C31" s="5">
        <v>451.24380000000002</v>
      </c>
      <c r="D31" s="5">
        <v>5</v>
      </c>
      <c r="E31" s="6">
        <v>57.1</v>
      </c>
      <c r="G31" s="4">
        <f>B31^(-$K$7)*C31^(-$K$8)*D31^($K$9)*E31^(-$K$10)</f>
        <v>7.287359620153859E-2</v>
      </c>
      <c r="H31" s="4">
        <f>G31/$G$52</f>
        <v>2.5069415217329062E-2</v>
      </c>
      <c r="L31" s="3"/>
      <c r="M31" s="3"/>
      <c r="N31" s="3"/>
      <c r="R31" s="3"/>
      <c r="S31" s="3"/>
      <c r="T31" s="3"/>
      <c r="U31" s="3"/>
    </row>
    <row r="32" spans="1:21" x14ac:dyDescent="0.25">
      <c r="A32" s="5">
        <v>31</v>
      </c>
      <c r="B32" s="5">
        <v>25.9</v>
      </c>
      <c r="C32" s="5">
        <v>4519.6899999999996</v>
      </c>
      <c r="D32" s="5">
        <v>0</v>
      </c>
      <c r="E32" s="6">
        <v>22.1</v>
      </c>
      <c r="G32" s="4">
        <f>B32^(-$K$7)*C32^(-$K$8)*D32^($K$9)*E32^(-$K$10)</f>
        <v>0</v>
      </c>
      <c r="H32" s="4">
        <f>G32/$G$52</f>
        <v>0</v>
      </c>
      <c r="L32" s="3"/>
      <c r="M32" s="3"/>
      <c r="N32" s="3"/>
      <c r="R32" s="3"/>
      <c r="S32" s="3"/>
      <c r="T32" s="3"/>
      <c r="U32" s="3"/>
    </row>
    <row r="33" spans="1:21" x14ac:dyDescent="0.25">
      <c r="A33" s="5">
        <v>32</v>
      </c>
      <c r="B33" s="5">
        <v>29.6</v>
      </c>
      <c r="C33" s="5">
        <v>769.40340000000003</v>
      </c>
      <c r="D33" s="5">
        <v>7</v>
      </c>
      <c r="E33" s="6">
        <v>25</v>
      </c>
      <c r="G33" s="4">
        <f>B33^(-$K$7)*C33^(-$K$8)*D33^($K$9)*E33^(-$K$10)</f>
        <v>5.0455462707597938E-2</v>
      </c>
      <c r="H33" s="4">
        <f>G33/$G$52</f>
        <v>1.7357301005168854E-2</v>
      </c>
      <c r="L33" s="3"/>
      <c r="M33" s="3"/>
      <c r="N33" s="3"/>
      <c r="R33" s="3"/>
      <c r="S33" s="3"/>
      <c r="T33" s="3"/>
      <c r="U33" s="3"/>
    </row>
    <row r="34" spans="1:21" x14ac:dyDescent="0.25">
      <c r="A34" s="5">
        <v>33</v>
      </c>
      <c r="B34" s="5">
        <v>37.9</v>
      </c>
      <c r="C34" s="5">
        <v>488.5727</v>
      </c>
      <c r="D34" s="5">
        <v>1</v>
      </c>
      <c r="E34" s="6">
        <v>34.200000000000003</v>
      </c>
      <c r="G34" s="4">
        <f>B34^(-$K$7)*C34^(-$K$8)*D34^($K$9)*E34^(-$K$10)</f>
        <v>3.0443396124616561E-2</v>
      </c>
      <c r="H34" s="4">
        <f>G34/$G$52</f>
        <v>1.0472903463731155E-2</v>
      </c>
      <c r="L34" s="3"/>
      <c r="M34" s="3"/>
      <c r="N34" s="3"/>
      <c r="R34" s="3"/>
      <c r="S34" s="3"/>
      <c r="T34" s="3"/>
      <c r="U34" s="3"/>
    </row>
    <row r="35" spans="1:21" x14ac:dyDescent="0.25">
      <c r="A35" s="5">
        <v>34</v>
      </c>
      <c r="B35" s="5">
        <v>16.5</v>
      </c>
      <c r="C35" s="5">
        <v>323.65499999999997</v>
      </c>
      <c r="D35" s="5">
        <v>6</v>
      </c>
      <c r="E35" s="6">
        <v>49.3</v>
      </c>
      <c r="G35" s="4">
        <f>B35^(-$K$7)*C35^(-$K$8)*D35^($K$9)*E35^(-$K$10)</f>
        <v>7.2918554314069545E-2</v>
      </c>
      <c r="H35" s="4">
        <f>G35/$G$52</f>
        <v>2.5084881362121874E-2</v>
      </c>
      <c r="L35" s="3"/>
      <c r="M35" s="3"/>
      <c r="N35" s="3"/>
      <c r="R35" s="3"/>
      <c r="S35" s="3"/>
      <c r="T35" s="3"/>
      <c r="U35" s="3"/>
    </row>
    <row r="36" spans="1:21" x14ac:dyDescent="0.25">
      <c r="A36" s="5">
        <v>35</v>
      </c>
      <c r="B36" s="5">
        <v>15.4</v>
      </c>
      <c r="C36" s="5">
        <v>205.36699999999999</v>
      </c>
      <c r="D36" s="5">
        <v>7</v>
      </c>
      <c r="E36" s="6">
        <v>55.1</v>
      </c>
      <c r="G36" s="4">
        <f>B36^(-$K$7)*C36^(-$K$8)*D36^($K$9)*E36^(-$K$10)</f>
        <v>9.1752375198983938E-2</v>
      </c>
      <c r="H36" s="4">
        <f>G36/$G$52</f>
        <v>3.1563947862242724E-2</v>
      </c>
      <c r="L36" s="3"/>
      <c r="M36" s="3"/>
      <c r="N36" s="3"/>
      <c r="R36" s="3"/>
      <c r="S36" s="3"/>
      <c r="T36" s="3"/>
      <c r="U36" s="3"/>
    </row>
    <row r="37" spans="1:21" x14ac:dyDescent="0.25">
      <c r="A37" s="5">
        <v>36</v>
      </c>
      <c r="B37" s="5">
        <v>13.9</v>
      </c>
      <c r="C37" s="5">
        <v>4079.4180000000001</v>
      </c>
      <c r="D37" s="5">
        <v>0</v>
      </c>
      <c r="E37" s="6">
        <v>27.3</v>
      </c>
      <c r="G37" s="4">
        <f>B37^(-$K$7)*C37^(-$K$8)*D37^($K$9)*E37^(-$K$10)</f>
        <v>0</v>
      </c>
      <c r="H37" s="4">
        <f>G37/$G$52</f>
        <v>0</v>
      </c>
      <c r="L37" s="3"/>
      <c r="M37" s="3"/>
      <c r="N37" s="3"/>
      <c r="R37" s="3"/>
      <c r="S37" s="3"/>
      <c r="T37" s="3"/>
      <c r="U37" s="3"/>
    </row>
    <row r="38" spans="1:21" x14ac:dyDescent="0.25">
      <c r="A38" s="5">
        <v>37</v>
      </c>
      <c r="B38" s="5">
        <v>14.7</v>
      </c>
      <c r="C38" s="5">
        <v>1935.009</v>
      </c>
      <c r="D38" s="5">
        <v>2</v>
      </c>
      <c r="E38" s="6">
        <v>22.9</v>
      </c>
      <c r="G38" s="4">
        <f>B38^(-$K$7)*C38^(-$K$8)*D38^($K$9)*E38^(-$K$10)</f>
        <v>2.847948418574435E-2</v>
      </c>
      <c r="H38" s="4">
        <f>G38/$G$52</f>
        <v>9.7972935527052777E-3</v>
      </c>
      <c r="L38" s="3"/>
      <c r="M38" s="3"/>
      <c r="N38" s="3"/>
      <c r="R38" s="3"/>
      <c r="S38" s="3"/>
      <c r="T38" s="3"/>
      <c r="U38" s="3"/>
    </row>
    <row r="39" spans="1:21" x14ac:dyDescent="0.25">
      <c r="A39" s="5">
        <v>38</v>
      </c>
      <c r="B39" s="5">
        <v>12</v>
      </c>
      <c r="C39" s="5">
        <v>1360.1389999999999</v>
      </c>
      <c r="D39" s="5">
        <v>1</v>
      </c>
      <c r="E39" s="6">
        <v>25.3</v>
      </c>
      <c r="G39" s="4">
        <f>B39^(-$K$7)*C39^(-$K$8)*D39^($K$9)*E39^(-$K$10)</f>
        <v>2.740321275529416E-2</v>
      </c>
      <c r="H39" s="4">
        <f>G39/$G$52</f>
        <v>9.4270429162211841E-3</v>
      </c>
      <c r="L39" s="3"/>
      <c r="M39" s="3"/>
      <c r="N39" s="3"/>
      <c r="R39" s="3"/>
      <c r="S39" s="3"/>
      <c r="T39" s="3"/>
      <c r="U39" s="3"/>
    </row>
    <row r="40" spans="1:21" x14ac:dyDescent="0.25">
      <c r="A40" s="5">
        <v>39</v>
      </c>
      <c r="B40" s="5">
        <v>3.1</v>
      </c>
      <c r="C40" s="5">
        <v>577.9615</v>
      </c>
      <c r="D40" s="5">
        <v>6</v>
      </c>
      <c r="E40" s="6">
        <v>47.7</v>
      </c>
      <c r="G40" s="4">
        <f>B40^(-$K$7)*C40^(-$K$8)*D40^($K$9)*E40^(-$K$10)</f>
        <v>8.603088372980161E-2</v>
      </c>
      <c r="H40" s="4">
        <f>G40/$G$52</f>
        <v>2.9595684282843451E-2</v>
      </c>
      <c r="L40" s="3"/>
      <c r="M40" s="3"/>
      <c r="N40" s="3"/>
      <c r="R40" s="3"/>
      <c r="S40" s="3"/>
      <c r="T40" s="3"/>
      <c r="U40" s="3"/>
    </row>
    <row r="41" spans="1:21" x14ac:dyDescent="0.25">
      <c r="A41" s="5">
        <v>40</v>
      </c>
      <c r="B41" s="5">
        <v>16.2</v>
      </c>
      <c r="C41" s="5">
        <v>289.32479999999998</v>
      </c>
      <c r="D41" s="5">
        <v>5</v>
      </c>
      <c r="E41" s="6">
        <v>46.2</v>
      </c>
      <c r="G41" s="4">
        <f>B41^(-$K$7)*C41^(-$K$8)*D41^($K$9)*E41^(-$K$10)</f>
        <v>7.2646160935329288E-2</v>
      </c>
      <c r="H41" s="4">
        <f>G41/$G$52</f>
        <v>2.4991174682747835E-2</v>
      </c>
      <c r="L41" s="3"/>
      <c r="M41" s="3"/>
      <c r="N41" s="3"/>
      <c r="R41" s="3"/>
      <c r="S41" s="3"/>
      <c r="T41" s="3"/>
      <c r="U41" s="3"/>
    </row>
    <row r="42" spans="1:21" x14ac:dyDescent="0.25">
      <c r="A42" s="5">
        <v>41</v>
      </c>
      <c r="B42" s="5">
        <v>13.6</v>
      </c>
      <c r="C42" s="5">
        <v>4082.0149999999999</v>
      </c>
      <c r="D42" s="5">
        <v>0</v>
      </c>
      <c r="E42" s="6">
        <v>15.9</v>
      </c>
      <c r="G42" s="4">
        <f>B42^(-$K$7)*C42^(-$K$8)*D42^($K$9)*E42^(-$K$10)</f>
        <v>0</v>
      </c>
      <c r="H42" s="4">
        <f>G42/$G$52</f>
        <v>0</v>
      </c>
      <c r="L42" s="3"/>
      <c r="M42" s="3"/>
      <c r="N42" s="3"/>
      <c r="R42" s="3"/>
      <c r="S42" s="3"/>
      <c r="T42" s="3"/>
      <c r="U42" s="3"/>
    </row>
    <row r="43" spans="1:21" x14ac:dyDescent="0.25">
      <c r="A43" s="5">
        <v>42</v>
      </c>
      <c r="B43" s="5">
        <v>16.8</v>
      </c>
      <c r="C43" s="5">
        <v>4066.587</v>
      </c>
      <c r="D43" s="5">
        <v>0</v>
      </c>
      <c r="E43" s="6">
        <v>18.2</v>
      </c>
      <c r="G43" s="4">
        <f>B43^(-$K$7)*C43^(-$K$8)*D43^($K$9)*E43^(-$K$10)</f>
        <v>0</v>
      </c>
      <c r="H43" s="4">
        <f>G43/$G$52</f>
        <v>0</v>
      </c>
      <c r="L43" s="3"/>
      <c r="M43" s="3"/>
      <c r="N43" s="3"/>
      <c r="R43" s="3"/>
      <c r="S43" s="3"/>
      <c r="T43" s="3"/>
      <c r="U43" s="3"/>
    </row>
    <row r="44" spans="1:21" x14ac:dyDescent="0.25">
      <c r="A44" s="5">
        <v>43</v>
      </c>
      <c r="B44" s="5">
        <v>36.1</v>
      </c>
      <c r="C44" s="5">
        <v>519.46169999999995</v>
      </c>
      <c r="D44" s="5">
        <v>5</v>
      </c>
      <c r="E44" s="6">
        <v>34.700000000000003</v>
      </c>
      <c r="G44" s="4">
        <f>B44^(-$K$7)*C44^(-$K$8)*D44^($K$9)*E44^(-$K$10)</f>
        <v>4.9284732730360388E-2</v>
      </c>
      <c r="H44" s="4">
        <f>G44/$G$52</f>
        <v>1.6954555464444149E-2</v>
      </c>
      <c r="L44" s="3"/>
      <c r="M44" s="3"/>
      <c r="N44" s="3"/>
      <c r="R44" s="3"/>
      <c r="S44" s="3"/>
      <c r="T44" s="3"/>
      <c r="U44" s="3"/>
    </row>
    <row r="45" spans="1:21" x14ac:dyDescent="0.25">
      <c r="A45" s="5">
        <v>44</v>
      </c>
      <c r="B45" s="5">
        <v>34.4</v>
      </c>
      <c r="C45" s="5">
        <v>512.78710000000001</v>
      </c>
      <c r="D45" s="5">
        <v>6</v>
      </c>
      <c r="E45" s="6">
        <v>34.1</v>
      </c>
      <c r="G45" s="4">
        <f>B45^(-$K$7)*C45^(-$K$8)*D45^($K$9)*E45^(-$K$10)</f>
        <v>5.3046051733589943E-2</v>
      </c>
      <c r="H45" s="4">
        <f>G45/$G$52</f>
        <v>1.8248495557588628E-2</v>
      </c>
      <c r="L45" s="3"/>
      <c r="M45" s="3"/>
      <c r="N45" s="3"/>
      <c r="R45" s="3"/>
      <c r="S45" s="3"/>
      <c r="T45" s="3"/>
      <c r="U45" s="3"/>
    </row>
    <row r="46" spans="1:21" x14ac:dyDescent="0.25">
      <c r="A46" s="5">
        <v>45</v>
      </c>
      <c r="B46" s="5">
        <v>2.7</v>
      </c>
      <c r="C46" s="5">
        <v>533.47619999999995</v>
      </c>
      <c r="D46" s="5">
        <v>4</v>
      </c>
      <c r="E46" s="6">
        <v>53.9</v>
      </c>
      <c r="G46" s="4">
        <f>B46^(-$K$7)*C46^(-$K$8)*D46^($K$9)*E46^(-$K$10)</f>
        <v>8.0096622795779157E-2</v>
      </c>
      <c r="H46" s="4">
        <f>G46/$G$52</f>
        <v>2.7554225385281277E-2</v>
      </c>
      <c r="L46" s="3"/>
      <c r="M46" s="3"/>
      <c r="N46" s="3"/>
      <c r="R46" s="3"/>
      <c r="S46" s="3"/>
      <c r="T46" s="3"/>
      <c r="U46" s="3"/>
    </row>
    <row r="47" spans="1:21" x14ac:dyDescent="0.25">
      <c r="A47" s="5">
        <v>46</v>
      </c>
      <c r="B47" s="5">
        <v>36.6</v>
      </c>
      <c r="C47" s="5">
        <v>488.8193</v>
      </c>
      <c r="D47" s="5">
        <v>8</v>
      </c>
      <c r="E47" s="6">
        <v>38.299999999999997</v>
      </c>
      <c r="G47" s="4">
        <f>B47^(-$K$7)*C47^(-$K$8)*D47^($K$9)*E47^(-$K$10)</f>
        <v>5.7676403141800822E-2</v>
      </c>
      <c r="H47" s="4">
        <f>G47/$G$52</f>
        <v>1.9841393508357414E-2</v>
      </c>
      <c r="L47" s="3"/>
      <c r="M47" s="3"/>
      <c r="N47" s="3"/>
      <c r="R47" s="3"/>
      <c r="S47" s="3"/>
      <c r="T47" s="3"/>
      <c r="U47" s="3"/>
    </row>
    <row r="48" spans="1:21" x14ac:dyDescent="0.25">
      <c r="A48" s="5">
        <v>47</v>
      </c>
      <c r="B48" s="5">
        <v>21.7</v>
      </c>
      <c r="C48" s="5">
        <v>463.96230000000003</v>
      </c>
      <c r="D48" s="5">
        <v>9</v>
      </c>
      <c r="E48" s="6">
        <v>42</v>
      </c>
      <c r="G48" s="4">
        <f>B48^(-$K$7)*C48^(-$K$8)*D48^($K$9)*E48^(-$K$10)</f>
        <v>6.8353962944589633E-2</v>
      </c>
      <c r="H48" s="4">
        <f>G48/$G$52</f>
        <v>2.3514605675130151E-2</v>
      </c>
      <c r="L48" s="3"/>
      <c r="M48" s="3"/>
      <c r="N48" s="3"/>
      <c r="R48" s="3"/>
      <c r="S48" s="3"/>
      <c r="T48" s="3"/>
      <c r="U48" s="3"/>
    </row>
    <row r="49" spans="1:21" x14ac:dyDescent="0.25">
      <c r="A49" s="5">
        <v>48</v>
      </c>
      <c r="B49" s="5">
        <v>35.9</v>
      </c>
      <c r="C49" s="5">
        <v>640.73910000000001</v>
      </c>
      <c r="D49" s="5">
        <v>3</v>
      </c>
      <c r="E49" s="6">
        <v>61.5</v>
      </c>
      <c r="G49" s="4">
        <f>B49^(-$K$7)*C49^(-$K$8)*D49^($K$9)*E49^(-$K$10)</f>
        <v>3.7225456523931243E-2</v>
      </c>
      <c r="H49" s="4">
        <f>G49/$G$52</f>
        <v>1.2806015825981155E-2</v>
      </c>
      <c r="L49" s="3"/>
      <c r="M49" s="3"/>
      <c r="N49" s="3"/>
      <c r="R49" s="3"/>
      <c r="S49" s="3"/>
      <c r="T49" s="3"/>
      <c r="U49" s="3"/>
    </row>
    <row r="50" spans="1:21" x14ac:dyDescent="0.25">
      <c r="A50" s="5">
        <v>49</v>
      </c>
      <c r="B50" s="5">
        <v>24.2</v>
      </c>
      <c r="C50" s="5">
        <v>4605.7489999999998</v>
      </c>
      <c r="D50" s="5">
        <v>0</v>
      </c>
      <c r="E50" s="6">
        <v>13.4</v>
      </c>
      <c r="G50" s="4">
        <f>B50^(-$K$7)*C50^(-$K$8)*D50^($K$9)*E50^(-$K$10)</f>
        <v>0</v>
      </c>
      <c r="H50" s="4">
        <f>G50/$G$52</f>
        <v>0</v>
      </c>
      <c r="L50" s="3"/>
      <c r="M50" s="3"/>
      <c r="N50" s="3"/>
      <c r="R50" s="3"/>
      <c r="S50" s="3"/>
      <c r="T50" s="3"/>
      <c r="U50" s="3"/>
    </row>
    <row r="51" spans="1:21" x14ac:dyDescent="0.25">
      <c r="A51" s="5">
        <v>50</v>
      </c>
      <c r="B51" s="5">
        <v>29.4</v>
      </c>
      <c r="C51" s="5">
        <v>4510.3590000000004</v>
      </c>
      <c r="D51" s="5">
        <v>1</v>
      </c>
      <c r="E51" s="6">
        <v>13.2</v>
      </c>
      <c r="G51" s="4">
        <f>B51^(-$K$7)*C51^(-$K$8)*D51^($K$9)*E51^(-$K$10)</f>
        <v>1.4773616102232047E-2</v>
      </c>
      <c r="H51" s="4">
        <f>G51/$G$52</f>
        <v>5.0823060152540428E-3</v>
      </c>
    </row>
    <row r="52" spans="1:21" x14ac:dyDescent="0.25">
      <c r="F52" s="4" t="s">
        <v>14</v>
      </c>
      <c r="G52" s="9">
        <f>SUM(G2:G51)</f>
        <v>2.9068726003295526</v>
      </c>
    </row>
  </sheetData>
  <mergeCells count="1">
    <mergeCell ref="J6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RIVANKA</dc:creator>
  <cp:lastModifiedBy>RIVANKA</cp:lastModifiedBy>
  <dcterms:created xsi:type="dcterms:W3CDTF">2021-06-25T21:22:20Z</dcterms:created>
  <dcterms:modified xsi:type="dcterms:W3CDTF">2021-06-25T21:25:53Z</dcterms:modified>
</cp:coreProperties>
</file>