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S\2019\SistemaRinku\SistemaRinku\Documentacion\"/>
    </mc:Choice>
  </mc:AlternateContent>
  <bookViews>
    <workbookView xWindow="0" yWindow="0" windowWidth="22056" windowHeight="9972" activeTab="1"/>
  </bookViews>
  <sheets>
    <sheet name="Pr-Nm-002" sheetId="1" r:id="rId1"/>
    <sheet name="Pr-Nm-00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" i="2"/>
  <c r="I26" i="2"/>
  <c r="H26" i="2"/>
  <c r="G26" i="2"/>
  <c r="I25" i="2"/>
  <c r="H25" i="2"/>
  <c r="G25" i="2"/>
  <c r="J25" i="2" s="1"/>
  <c r="I24" i="2"/>
  <c r="H24" i="2"/>
  <c r="G24" i="2"/>
  <c r="I23" i="2"/>
  <c r="H23" i="2"/>
  <c r="G23" i="2"/>
  <c r="J23" i="2" s="1"/>
  <c r="I22" i="2"/>
  <c r="H22" i="2"/>
  <c r="G22" i="2"/>
  <c r="I21" i="2"/>
  <c r="H21" i="2"/>
  <c r="G21" i="2"/>
  <c r="I20" i="2"/>
  <c r="H20" i="2"/>
  <c r="G20" i="2"/>
  <c r="J20" i="2" s="1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J9" i="2" s="1"/>
  <c r="J8" i="2"/>
  <c r="I8" i="2"/>
  <c r="H8" i="2"/>
  <c r="G8" i="2"/>
  <c r="I7" i="2"/>
  <c r="H7" i="2"/>
  <c r="G7" i="2"/>
  <c r="I6" i="2"/>
  <c r="H6" i="2"/>
  <c r="J6" i="2" s="1"/>
  <c r="G6" i="2"/>
  <c r="I5" i="2"/>
  <c r="H5" i="2"/>
  <c r="G5" i="2"/>
  <c r="I4" i="2"/>
  <c r="H4" i="2"/>
  <c r="G4" i="2"/>
  <c r="J4" i="2" s="1"/>
  <c r="K3" i="2"/>
  <c r="J3" i="2"/>
  <c r="L3" i="2" s="1"/>
  <c r="I3" i="2"/>
  <c r="H3" i="2"/>
  <c r="G3" i="2"/>
  <c r="J4" i="1"/>
  <c r="L4" i="1" s="1"/>
  <c r="K4" i="1"/>
  <c r="J5" i="1"/>
  <c r="K5" i="1" s="1"/>
  <c r="J6" i="1"/>
  <c r="L6" i="1" s="1"/>
  <c r="K6" i="1"/>
  <c r="J7" i="1"/>
  <c r="K7" i="1" s="1"/>
  <c r="J8" i="1"/>
  <c r="L8" i="1" s="1"/>
  <c r="K8" i="1"/>
  <c r="J9" i="1"/>
  <c r="K9" i="1" s="1"/>
  <c r="J10" i="1"/>
  <c r="L10" i="1" s="1"/>
  <c r="K10" i="1"/>
  <c r="J11" i="1"/>
  <c r="K11" i="1" s="1"/>
  <c r="J12" i="1"/>
  <c r="L12" i="1" s="1"/>
  <c r="K12" i="1"/>
  <c r="J13" i="1"/>
  <c r="K13" i="1" s="1"/>
  <c r="J14" i="1"/>
  <c r="L14" i="1" s="1"/>
  <c r="K14" i="1"/>
  <c r="J15" i="1"/>
  <c r="K15" i="1" s="1"/>
  <c r="J16" i="1"/>
  <c r="L16" i="1" s="1"/>
  <c r="K16" i="1"/>
  <c r="J17" i="1"/>
  <c r="K17" i="1" s="1"/>
  <c r="J18" i="1"/>
  <c r="L18" i="1" s="1"/>
  <c r="K18" i="1"/>
  <c r="J19" i="1"/>
  <c r="K19" i="1" s="1"/>
  <c r="J20" i="1"/>
  <c r="L20" i="1" s="1"/>
  <c r="K20" i="1"/>
  <c r="J21" i="1"/>
  <c r="K21" i="1" s="1"/>
  <c r="J22" i="1"/>
  <c r="L22" i="1" s="1"/>
  <c r="K22" i="1"/>
  <c r="J23" i="1"/>
  <c r="K23" i="1" s="1"/>
  <c r="J24" i="1"/>
  <c r="L24" i="1" s="1"/>
  <c r="K24" i="1"/>
  <c r="J25" i="1"/>
  <c r="K25" i="1" s="1"/>
  <c r="J26" i="1"/>
  <c r="L26" i="1" s="1"/>
  <c r="K26" i="1"/>
  <c r="M3" i="1"/>
  <c r="L3" i="1"/>
  <c r="K3" i="1"/>
  <c r="J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I3" i="1"/>
  <c r="H3" i="1"/>
  <c r="G3" i="1"/>
  <c r="J24" i="2" l="1"/>
  <c r="K24" i="2" s="1"/>
  <c r="J10" i="2"/>
  <c r="J12" i="2"/>
  <c r="J26" i="2"/>
  <c r="J22" i="2"/>
  <c r="J19" i="2"/>
  <c r="J18" i="2"/>
  <c r="J16" i="2"/>
  <c r="K16" i="2" s="1"/>
  <c r="L16" i="2" s="1"/>
  <c r="J14" i="2"/>
  <c r="J11" i="2"/>
  <c r="J5" i="2"/>
  <c r="J13" i="2"/>
  <c r="J21" i="2"/>
  <c r="J17" i="2"/>
  <c r="J15" i="2"/>
  <c r="K15" i="2" s="1"/>
  <c r="L15" i="2" s="1"/>
  <c r="J7" i="2"/>
  <c r="K7" i="2" s="1"/>
  <c r="L7" i="2" s="1"/>
  <c r="K9" i="2"/>
  <c r="L9" i="2" s="1"/>
  <c r="K22" i="2"/>
  <c r="L22" i="2" s="1"/>
  <c r="K5" i="2"/>
  <c r="L5" i="2" s="1"/>
  <c r="K14" i="2"/>
  <c r="L14" i="2" s="1"/>
  <c r="K17" i="2"/>
  <c r="K20" i="2"/>
  <c r="L20" i="2" s="1"/>
  <c r="K4" i="2"/>
  <c r="L4" i="2" s="1"/>
  <c r="K25" i="2"/>
  <c r="L25" i="2" s="1"/>
  <c r="K23" i="2"/>
  <c r="L23" i="2" s="1"/>
  <c r="K12" i="2"/>
  <c r="L12" i="2" s="1"/>
  <c r="K6" i="2"/>
  <c r="L6" i="2" s="1"/>
  <c r="K8" i="2"/>
  <c r="L8" i="2" s="1"/>
  <c r="L24" i="2"/>
  <c r="M23" i="1"/>
  <c r="M19" i="1"/>
  <c r="M15" i="1"/>
  <c r="M11" i="1"/>
  <c r="M5" i="1"/>
  <c r="L21" i="1"/>
  <c r="L5" i="1"/>
  <c r="M25" i="1"/>
  <c r="M21" i="1"/>
  <c r="M17" i="1"/>
  <c r="M13" i="1"/>
  <c r="M9" i="1"/>
  <c r="M7" i="1"/>
  <c r="L25" i="1"/>
  <c r="L23" i="1"/>
  <c r="L19" i="1"/>
  <c r="L17" i="1"/>
  <c r="L15" i="1"/>
  <c r="L13" i="1"/>
  <c r="L11" i="1"/>
  <c r="L9" i="1"/>
  <c r="L7" i="1"/>
  <c r="M26" i="1"/>
  <c r="M24" i="1"/>
  <c r="M22" i="1"/>
  <c r="M20" i="1"/>
  <c r="M18" i="1"/>
  <c r="M16" i="1"/>
  <c r="M14" i="1"/>
  <c r="M12" i="1"/>
  <c r="M10" i="1"/>
  <c r="M8" i="1"/>
  <c r="M6" i="1"/>
  <c r="M4" i="1"/>
  <c r="K19" i="2" l="1"/>
  <c r="L19" i="2" s="1"/>
  <c r="K10" i="2"/>
  <c r="L10" i="2" s="1"/>
  <c r="K26" i="2"/>
  <c r="L26" i="2" s="1"/>
  <c r="K18" i="2"/>
  <c r="L18" i="2" s="1"/>
  <c r="K13" i="2"/>
  <c r="L13" i="2" s="1"/>
  <c r="K11" i="2"/>
  <c r="L11" i="2" s="1"/>
  <c r="K21" i="2"/>
  <c r="L21" i="2" s="1"/>
  <c r="L17" i="2"/>
</calcChain>
</file>

<file path=xl/sharedStrings.xml><?xml version="1.0" encoding="utf-8"?>
<sst xmlns="http://schemas.openxmlformats.org/spreadsheetml/2006/main" count="82" uniqueCount="20">
  <si>
    <t>Trabajador</t>
  </si>
  <si>
    <t>rol</t>
  </si>
  <si>
    <t>bono por rol</t>
  </si>
  <si>
    <t>dias trabajados</t>
  </si>
  <si>
    <t>entregas diarias</t>
  </si>
  <si>
    <t>Resultados esperados</t>
  </si>
  <si>
    <t>ISR</t>
  </si>
  <si>
    <t>Vales</t>
  </si>
  <si>
    <t>chofer</t>
  </si>
  <si>
    <t>cargador</t>
  </si>
  <si>
    <t>auxiliar</t>
  </si>
  <si>
    <t>Sueldo</t>
  </si>
  <si>
    <t>Bono</t>
  </si>
  <si>
    <t>Entregas</t>
  </si>
  <si>
    <t>S. Bruto</t>
  </si>
  <si>
    <t>S.neto</t>
  </si>
  <si>
    <t>Tipo</t>
  </si>
  <si>
    <t>interno</t>
  </si>
  <si>
    <t>entregas diarias promedio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</si>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</sst>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4" x14ac:dyDescent="0.3"/>
  <cols>
    <col min="1" max="1" width="9.88671875" bestFit="1" customWidth="1"/>
    <col min="2" max="2" width="8.21875" bestFit="1" customWidth="1"/>
    <col min="3" max="3" width="11.109375" bestFit="1" customWidth="1"/>
    <col min="4" max="4" width="13.33203125" bestFit="1" customWidth="1"/>
    <col min="5" max="5" width="13.77734375" bestFit="1" customWidth="1"/>
    <col min="6" max="6" width="13.77734375" customWidth="1"/>
    <col min="7" max="7" width="6.44140625" bestFit="1" customWidth="1"/>
    <col min="8" max="8" width="5.33203125" bestFit="1" customWidth="1"/>
    <col min="9" max="9" width="8" bestFit="1" customWidth="1"/>
    <col min="10" max="10" width="7.44140625" bestFit="1" customWidth="1"/>
    <col min="11" max="11" width="5" bestFit="1" customWidth="1"/>
    <col min="12" max="12" width="6.21875" bestFit="1" customWidth="1"/>
    <col min="13" max="13" width="5.33203125" bestFit="1" customWidth="1"/>
  </cols>
  <sheetData>
    <row r="1" spans="1:13" x14ac:dyDescent="0.3">
      <c r="A1" s="3"/>
      <c r="B1" s="4"/>
      <c r="C1" s="4"/>
      <c r="D1" s="4"/>
      <c r="E1" s="4"/>
      <c r="F1" s="4"/>
      <c r="G1" s="14" t="s">
        <v>5</v>
      </c>
      <c r="H1" s="14"/>
      <c r="I1" s="14"/>
      <c r="J1" s="14"/>
      <c r="K1" s="14"/>
      <c r="L1" s="14"/>
      <c r="M1" s="15"/>
    </row>
    <row r="2" spans="1:13" x14ac:dyDescent="0.3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16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6</v>
      </c>
      <c r="L2" s="2" t="s">
        <v>15</v>
      </c>
      <c r="M2" s="6" t="s">
        <v>7</v>
      </c>
    </row>
    <row r="3" spans="1:13" x14ac:dyDescent="0.3">
      <c r="A3" s="5">
        <v>1</v>
      </c>
      <c r="B3" s="1" t="s">
        <v>8</v>
      </c>
      <c r="C3" s="1">
        <v>10</v>
      </c>
      <c r="D3" s="1">
        <v>30</v>
      </c>
      <c r="E3" s="1">
        <v>20</v>
      </c>
      <c r="F3" s="1" t="s">
        <v>17</v>
      </c>
      <c r="G3" s="2">
        <f>D3*30*8</f>
        <v>7200</v>
      </c>
      <c r="H3" s="2">
        <f>D3*8*C3</f>
        <v>2400</v>
      </c>
      <c r="I3" s="2">
        <f>E3*D3*5</f>
        <v>3000</v>
      </c>
      <c r="J3" s="2">
        <f>G3+H3+I3</f>
        <v>12600</v>
      </c>
      <c r="K3" s="2">
        <f>IF(J3&lt;16000,J3*9%,J3*12%)</f>
        <v>1134</v>
      </c>
      <c r="L3" s="2">
        <f>J3-K3</f>
        <v>11466</v>
      </c>
      <c r="M3" s="6">
        <f>J3*4%</f>
        <v>504</v>
      </c>
    </row>
    <row r="4" spans="1:13" x14ac:dyDescent="0.3">
      <c r="A4" s="7">
        <v>2</v>
      </c>
      <c r="B4" s="8" t="s">
        <v>9</v>
      </c>
      <c r="C4" s="8">
        <v>5</v>
      </c>
      <c r="D4" s="8">
        <v>30</v>
      </c>
      <c r="E4" s="8">
        <v>20</v>
      </c>
      <c r="F4" s="8" t="s">
        <v>17</v>
      </c>
      <c r="G4" s="2">
        <f t="shared" ref="G4:G26" si="0">D4*30*8</f>
        <v>7200</v>
      </c>
      <c r="H4" s="2">
        <f t="shared" ref="H4:H26" si="1">D4*8*C4</f>
        <v>1200</v>
      </c>
      <c r="I4" s="2">
        <f t="shared" ref="I4:I26" si="2">E4*D4*5</f>
        <v>3000</v>
      </c>
      <c r="J4" s="2">
        <f t="shared" ref="J4:J26" si="3">G4+H4+I4</f>
        <v>11400</v>
      </c>
      <c r="K4" s="2">
        <f t="shared" ref="K4:K26" si="4">IF(J4&lt;16000,J4*9%,J4*12%)</f>
        <v>1026</v>
      </c>
      <c r="L4" s="2">
        <f t="shared" ref="L4:L26" si="5">J4-K4</f>
        <v>10374</v>
      </c>
      <c r="M4" s="6">
        <f t="shared" ref="M4:M26" si="6">J4*4%</f>
        <v>456</v>
      </c>
    </row>
    <row r="5" spans="1:13" x14ac:dyDescent="0.3">
      <c r="A5" s="5">
        <v>3</v>
      </c>
      <c r="B5" s="1" t="s">
        <v>10</v>
      </c>
      <c r="C5" s="1">
        <v>0</v>
      </c>
      <c r="D5" s="1">
        <v>30</v>
      </c>
      <c r="E5" s="1">
        <v>20</v>
      </c>
      <c r="F5" s="1" t="s">
        <v>17</v>
      </c>
      <c r="G5" s="2">
        <f t="shared" si="0"/>
        <v>7200</v>
      </c>
      <c r="H5" s="2">
        <f t="shared" si="1"/>
        <v>0</v>
      </c>
      <c r="I5" s="2">
        <f t="shared" si="2"/>
        <v>3000</v>
      </c>
      <c r="J5" s="2">
        <f t="shared" si="3"/>
        <v>10200</v>
      </c>
      <c r="K5" s="2">
        <f t="shared" si="4"/>
        <v>918</v>
      </c>
      <c r="L5" s="2">
        <f t="shared" si="5"/>
        <v>9282</v>
      </c>
      <c r="M5" s="6">
        <f t="shared" si="6"/>
        <v>408</v>
      </c>
    </row>
    <row r="6" spans="1:13" x14ac:dyDescent="0.3">
      <c r="A6" s="7"/>
      <c r="B6" s="8"/>
      <c r="C6" s="8"/>
      <c r="D6" s="8"/>
      <c r="E6" s="8"/>
      <c r="F6" s="8"/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0</v>
      </c>
      <c r="K6" s="2">
        <f t="shared" si="4"/>
        <v>0</v>
      </c>
      <c r="L6" s="2">
        <f t="shared" si="5"/>
        <v>0</v>
      </c>
      <c r="M6" s="6">
        <f t="shared" si="6"/>
        <v>0</v>
      </c>
    </row>
    <row r="7" spans="1:13" x14ac:dyDescent="0.3">
      <c r="A7" s="5"/>
      <c r="B7" s="1"/>
      <c r="C7" s="1"/>
      <c r="D7" s="1"/>
      <c r="E7" s="1"/>
      <c r="F7" s="1"/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0</v>
      </c>
      <c r="K7" s="2">
        <f t="shared" si="4"/>
        <v>0</v>
      </c>
      <c r="L7" s="2">
        <f t="shared" si="5"/>
        <v>0</v>
      </c>
      <c r="M7" s="6">
        <f t="shared" si="6"/>
        <v>0</v>
      </c>
    </row>
    <row r="8" spans="1:13" x14ac:dyDescent="0.3">
      <c r="A8" s="7"/>
      <c r="B8" s="8"/>
      <c r="C8" s="8"/>
      <c r="D8" s="8"/>
      <c r="E8" s="8"/>
      <c r="F8" s="8"/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0</v>
      </c>
      <c r="K8" s="2">
        <f t="shared" si="4"/>
        <v>0</v>
      </c>
      <c r="L8" s="2">
        <f t="shared" si="5"/>
        <v>0</v>
      </c>
      <c r="M8" s="6">
        <f t="shared" si="6"/>
        <v>0</v>
      </c>
    </row>
    <row r="9" spans="1:13" x14ac:dyDescent="0.3">
      <c r="A9" s="5"/>
      <c r="B9" s="1"/>
      <c r="C9" s="1"/>
      <c r="D9" s="1"/>
      <c r="E9" s="1"/>
      <c r="F9" s="1"/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0</v>
      </c>
      <c r="K9" s="2">
        <f t="shared" si="4"/>
        <v>0</v>
      </c>
      <c r="L9" s="2">
        <f t="shared" si="5"/>
        <v>0</v>
      </c>
      <c r="M9" s="6">
        <f t="shared" si="6"/>
        <v>0</v>
      </c>
    </row>
    <row r="10" spans="1:13" x14ac:dyDescent="0.3">
      <c r="A10" s="7"/>
      <c r="B10" s="8"/>
      <c r="C10" s="8"/>
      <c r="D10" s="8"/>
      <c r="E10" s="8"/>
      <c r="F10" s="8"/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0</v>
      </c>
      <c r="K10" s="2">
        <f t="shared" si="4"/>
        <v>0</v>
      </c>
      <c r="L10" s="2">
        <f t="shared" si="5"/>
        <v>0</v>
      </c>
      <c r="M10" s="6">
        <f t="shared" si="6"/>
        <v>0</v>
      </c>
    </row>
    <row r="11" spans="1:13" x14ac:dyDescent="0.3">
      <c r="A11" s="5"/>
      <c r="B11" s="1"/>
      <c r="C11" s="1"/>
      <c r="D11" s="1"/>
      <c r="E11" s="1"/>
      <c r="F11" s="1"/>
      <c r="G11" s="2">
        <f t="shared" si="0"/>
        <v>0</v>
      </c>
      <c r="H11" s="2">
        <f t="shared" si="1"/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  <c r="L11" s="2">
        <f t="shared" si="5"/>
        <v>0</v>
      </c>
      <c r="M11" s="6">
        <f t="shared" si="6"/>
        <v>0</v>
      </c>
    </row>
    <row r="12" spans="1:13" x14ac:dyDescent="0.3">
      <c r="A12" s="7"/>
      <c r="B12" s="8"/>
      <c r="C12" s="8"/>
      <c r="D12" s="8"/>
      <c r="E12" s="8"/>
      <c r="F12" s="8"/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0</v>
      </c>
      <c r="K12" s="2">
        <f t="shared" si="4"/>
        <v>0</v>
      </c>
      <c r="L12" s="2">
        <f t="shared" si="5"/>
        <v>0</v>
      </c>
      <c r="M12" s="6">
        <f t="shared" si="6"/>
        <v>0</v>
      </c>
    </row>
    <row r="13" spans="1:13" x14ac:dyDescent="0.3">
      <c r="A13" s="5"/>
      <c r="B13" s="1"/>
      <c r="C13" s="1"/>
      <c r="D13" s="1"/>
      <c r="E13" s="1"/>
      <c r="F13" s="1"/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0</v>
      </c>
      <c r="K13" s="2">
        <f t="shared" si="4"/>
        <v>0</v>
      </c>
      <c r="L13" s="2">
        <f t="shared" si="5"/>
        <v>0</v>
      </c>
      <c r="M13" s="6">
        <f t="shared" si="6"/>
        <v>0</v>
      </c>
    </row>
    <row r="14" spans="1:13" x14ac:dyDescent="0.3">
      <c r="A14" s="7"/>
      <c r="B14" s="8"/>
      <c r="C14" s="8"/>
      <c r="D14" s="8"/>
      <c r="E14" s="8"/>
      <c r="F14" s="8"/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f t="shared" si="3"/>
        <v>0</v>
      </c>
      <c r="K14" s="2">
        <f t="shared" si="4"/>
        <v>0</v>
      </c>
      <c r="L14" s="2">
        <f t="shared" si="5"/>
        <v>0</v>
      </c>
      <c r="M14" s="6">
        <f t="shared" si="6"/>
        <v>0</v>
      </c>
    </row>
    <row r="15" spans="1:13" x14ac:dyDescent="0.3">
      <c r="A15" s="5"/>
      <c r="B15" s="1"/>
      <c r="C15" s="1"/>
      <c r="D15" s="1"/>
      <c r="E15" s="1"/>
      <c r="F15" s="1"/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0</v>
      </c>
      <c r="K15" s="2">
        <f t="shared" si="4"/>
        <v>0</v>
      </c>
      <c r="L15" s="2">
        <f t="shared" si="5"/>
        <v>0</v>
      </c>
      <c r="M15" s="6">
        <f t="shared" si="6"/>
        <v>0</v>
      </c>
    </row>
    <row r="16" spans="1:13" x14ac:dyDescent="0.3">
      <c r="A16" s="7"/>
      <c r="B16" s="8"/>
      <c r="C16" s="8"/>
      <c r="D16" s="8"/>
      <c r="E16" s="8"/>
      <c r="F16" s="8"/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0</v>
      </c>
      <c r="K16" s="2">
        <f t="shared" si="4"/>
        <v>0</v>
      </c>
      <c r="L16" s="2">
        <f t="shared" si="5"/>
        <v>0</v>
      </c>
      <c r="M16" s="6">
        <f t="shared" si="6"/>
        <v>0</v>
      </c>
    </row>
    <row r="17" spans="1:13" x14ac:dyDescent="0.3">
      <c r="A17" s="5"/>
      <c r="B17" s="1"/>
      <c r="C17" s="1"/>
      <c r="D17" s="1"/>
      <c r="E17" s="1"/>
      <c r="F17" s="1"/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3"/>
        <v>0</v>
      </c>
      <c r="K17" s="2">
        <f t="shared" si="4"/>
        <v>0</v>
      </c>
      <c r="L17" s="2">
        <f t="shared" si="5"/>
        <v>0</v>
      </c>
      <c r="M17" s="6">
        <f t="shared" si="6"/>
        <v>0</v>
      </c>
    </row>
    <row r="18" spans="1:13" x14ac:dyDescent="0.3">
      <c r="A18" s="7"/>
      <c r="B18" s="8"/>
      <c r="C18" s="8"/>
      <c r="D18" s="8"/>
      <c r="E18" s="8"/>
      <c r="F18" s="8"/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>
        <f t="shared" si="5"/>
        <v>0</v>
      </c>
      <c r="M18" s="6">
        <f t="shared" si="6"/>
        <v>0</v>
      </c>
    </row>
    <row r="19" spans="1:13" x14ac:dyDescent="0.3">
      <c r="A19" s="5"/>
      <c r="B19" s="1"/>
      <c r="C19" s="1"/>
      <c r="D19" s="1"/>
      <c r="E19" s="1"/>
      <c r="F19" s="1"/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>
        <f t="shared" si="5"/>
        <v>0</v>
      </c>
      <c r="M19" s="6">
        <f t="shared" si="6"/>
        <v>0</v>
      </c>
    </row>
    <row r="20" spans="1:13" x14ac:dyDescent="0.3">
      <c r="A20" s="7"/>
      <c r="B20" s="8"/>
      <c r="C20" s="8"/>
      <c r="D20" s="8"/>
      <c r="E20" s="8"/>
      <c r="F20" s="8"/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>
        <f t="shared" si="5"/>
        <v>0</v>
      </c>
      <c r="M20" s="6">
        <f t="shared" si="6"/>
        <v>0</v>
      </c>
    </row>
    <row r="21" spans="1:13" x14ac:dyDescent="0.3">
      <c r="A21" s="5"/>
      <c r="B21" s="1"/>
      <c r="C21" s="1"/>
      <c r="D21" s="1"/>
      <c r="E21" s="1"/>
      <c r="F21" s="1"/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>
        <f t="shared" si="5"/>
        <v>0</v>
      </c>
      <c r="M21" s="6">
        <f t="shared" si="6"/>
        <v>0</v>
      </c>
    </row>
    <row r="22" spans="1:13" x14ac:dyDescent="0.3">
      <c r="A22" s="7"/>
      <c r="B22" s="8"/>
      <c r="C22" s="8"/>
      <c r="D22" s="8"/>
      <c r="E22" s="8"/>
      <c r="F22" s="8"/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>
        <f t="shared" si="5"/>
        <v>0</v>
      </c>
      <c r="M22" s="6">
        <f t="shared" si="6"/>
        <v>0</v>
      </c>
    </row>
    <row r="23" spans="1:13" x14ac:dyDescent="0.3">
      <c r="A23" s="5"/>
      <c r="B23" s="1"/>
      <c r="C23" s="1"/>
      <c r="D23" s="1"/>
      <c r="E23" s="1"/>
      <c r="F23" s="1"/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>
        <f t="shared" si="5"/>
        <v>0</v>
      </c>
      <c r="M23" s="6">
        <f t="shared" si="6"/>
        <v>0</v>
      </c>
    </row>
    <row r="24" spans="1:13" x14ac:dyDescent="0.3">
      <c r="A24" s="7"/>
      <c r="B24" s="8"/>
      <c r="C24" s="8"/>
      <c r="D24" s="8"/>
      <c r="E24" s="8"/>
      <c r="F24" s="8"/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>
        <f t="shared" si="5"/>
        <v>0</v>
      </c>
      <c r="M24" s="6">
        <f t="shared" si="6"/>
        <v>0</v>
      </c>
    </row>
    <row r="25" spans="1:13" x14ac:dyDescent="0.3">
      <c r="A25" s="5"/>
      <c r="B25" s="1"/>
      <c r="C25" s="1"/>
      <c r="D25" s="1"/>
      <c r="E25" s="1"/>
      <c r="F25" s="1"/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>
        <f t="shared" si="5"/>
        <v>0</v>
      </c>
      <c r="M25" s="6">
        <f t="shared" si="6"/>
        <v>0</v>
      </c>
    </row>
    <row r="26" spans="1:13" ht="15" thickBot="1" x14ac:dyDescent="0.35">
      <c r="A26" s="9"/>
      <c r="B26" s="10"/>
      <c r="C26" s="10"/>
      <c r="D26" s="10"/>
      <c r="E26" s="10"/>
      <c r="F26" s="10"/>
      <c r="G26" s="11">
        <f t="shared" si="0"/>
        <v>0</v>
      </c>
      <c r="H26" s="11">
        <f t="shared" si="1"/>
        <v>0</v>
      </c>
      <c r="I26" s="11">
        <f t="shared" si="2"/>
        <v>0</v>
      </c>
      <c r="J26" s="11">
        <f t="shared" si="3"/>
        <v>0</v>
      </c>
      <c r="K26" s="11">
        <f t="shared" si="4"/>
        <v>0</v>
      </c>
      <c r="L26" s="11">
        <f t="shared" si="5"/>
        <v>0</v>
      </c>
      <c r="M26" s="12">
        <f t="shared" si="6"/>
        <v>0</v>
      </c>
    </row>
  </sheetData>
  <mergeCells count="1">
    <mergeCell ref="G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2" sqref="A2:M2"/>
    </sheetView>
  </sheetViews>
  <sheetFormatPr baseColWidth="10" defaultRowHeight="14.4" x14ac:dyDescent="0.3"/>
  <cols>
    <col min="2" max="2" width="9.88671875" bestFit="1" customWidth="1"/>
    <col min="3" max="3" width="3.21875" bestFit="1" customWidth="1"/>
    <col min="4" max="4" width="11.109375" bestFit="1" customWidth="1"/>
    <col min="5" max="5" width="22.33203125" bestFit="1" customWidth="1"/>
    <col min="6" max="6" width="13.77734375" bestFit="1" customWidth="1"/>
    <col min="7" max="7" width="17.5546875" bestFit="1" customWidth="1"/>
  </cols>
  <sheetData>
    <row r="1" spans="1:13" x14ac:dyDescent="0.3">
      <c r="A1" s="3"/>
      <c r="B1" s="4"/>
      <c r="C1" s="4"/>
      <c r="D1" s="4"/>
      <c r="E1" s="4"/>
      <c r="F1" s="4"/>
      <c r="G1" s="14" t="s">
        <v>5</v>
      </c>
      <c r="H1" s="14"/>
      <c r="I1" s="14"/>
      <c r="J1" s="14"/>
      <c r="K1" s="14"/>
      <c r="L1" s="14"/>
      <c r="M1" s="15"/>
    </row>
    <row r="2" spans="1:13" x14ac:dyDescent="0.3">
      <c r="A2" s="7" t="s">
        <v>0</v>
      </c>
      <c r="B2" s="8" t="s">
        <v>1</v>
      </c>
      <c r="C2" s="8" t="s">
        <v>2</v>
      </c>
      <c r="D2" s="8" t="s">
        <v>3</v>
      </c>
      <c r="E2" s="8" t="s">
        <v>18</v>
      </c>
      <c r="F2" s="8" t="s">
        <v>16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6</v>
      </c>
      <c r="L2" s="2" t="s">
        <v>15</v>
      </c>
      <c r="M2" s="6" t="s">
        <v>7</v>
      </c>
    </row>
    <row r="3" spans="1:13" x14ac:dyDescent="0.3">
      <c r="A3" s="5">
        <v>1</v>
      </c>
      <c r="B3" s="1" t="s">
        <v>8</v>
      </c>
      <c r="C3" s="1">
        <v>10</v>
      </c>
      <c r="D3" s="1">
        <v>30</v>
      </c>
      <c r="E3" s="1">
        <v>20</v>
      </c>
      <c r="F3" s="1" t="s">
        <v>17</v>
      </c>
      <c r="G3" s="2">
        <f>D3*30*8</f>
        <v>7200</v>
      </c>
      <c r="H3" s="2">
        <f>D3*8*C3</f>
        <v>2400</v>
      </c>
      <c r="I3" s="2">
        <f>E3*D3*5</f>
        <v>3000</v>
      </c>
      <c r="J3" s="2">
        <f>G3+H3+I3</f>
        <v>12600</v>
      </c>
      <c r="K3" s="2">
        <f>IF(J3&lt;16000,J3*9%,J3*12%)</f>
        <v>1134</v>
      </c>
      <c r="L3" s="2">
        <f>J3-K3</f>
        <v>11466</v>
      </c>
      <c r="M3" s="6">
        <f>IF(F3="interno",J3*4%,0)</f>
        <v>504</v>
      </c>
    </row>
    <row r="4" spans="1:13" x14ac:dyDescent="0.3">
      <c r="A4" s="7">
        <v>2</v>
      </c>
      <c r="B4" s="8" t="s">
        <v>9</v>
      </c>
      <c r="C4" s="8">
        <v>5</v>
      </c>
      <c r="D4" s="8">
        <v>30</v>
      </c>
      <c r="E4" s="8">
        <v>20</v>
      </c>
      <c r="F4" s="8" t="s">
        <v>17</v>
      </c>
      <c r="G4" s="2">
        <f t="shared" ref="G4:G26" si="0">D4*30*8</f>
        <v>7200</v>
      </c>
      <c r="H4" s="2">
        <f t="shared" ref="H4:H26" si="1">D4*8*C4</f>
        <v>1200</v>
      </c>
      <c r="I4" s="2">
        <f t="shared" ref="I4:I26" si="2">E4*D4*5</f>
        <v>3000</v>
      </c>
      <c r="J4" s="2">
        <f t="shared" ref="J4:J26" si="3">G4+H4+I4</f>
        <v>11400</v>
      </c>
      <c r="K4" s="2">
        <f t="shared" ref="K4:K26" si="4">IF(J4&lt;16000,J4*9%,J4*12%)</f>
        <v>1026</v>
      </c>
      <c r="L4" s="2">
        <f t="shared" ref="L4:L26" si="5">J4-K4</f>
        <v>10374</v>
      </c>
      <c r="M4" s="6">
        <f t="shared" ref="M4:M26" si="6">IF(F4="interno",J4*4%,0)</f>
        <v>456</v>
      </c>
    </row>
    <row r="5" spans="1:13" x14ac:dyDescent="0.3">
      <c r="A5" s="5">
        <v>3</v>
      </c>
      <c r="B5" s="1" t="s">
        <v>10</v>
      </c>
      <c r="C5" s="1">
        <v>0</v>
      </c>
      <c r="D5" s="1">
        <v>30</v>
      </c>
      <c r="E5" s="1">
        <v>20</v>
      </c>
      <c r="F5" s="1" t="s">
        <v>17</v>
      </c>
      <c r="G5" s="2">
        <f t="shared" si="0"/>
        <v>7200</v>
      </c>
      <c r="H5" s="2">
        <f t="shared" si="1"/>
        <v>0</v>
      </c>
      <c r="I5" s="2">
        <f t="shared" si="2"/>
        <v>3000</v>
      </c>
      <c r="J5" s="2">
        <f t="shared" si="3"/>
        <v>10200</v>
      </c>
      <c r="K5" s="2">
        <f t="shared" si="4"/>
        <v>918</v>
      </c>
      <c r="L5" s="2">
        <f t="shared" si="5"/>
        <v>9282</v>
      </c>
      <c r="M5" s="6">
        <f t="shared" si="6"/>
        <v>408</v>
      </c>
    </row>
    <row r="6" spans="1:13" x14ac:dyDescent="0.3">
      <c r="A6" s="7">
        <v>4</v>
      </c>
      <c r="B6" s="8" t="s">
        <v>8</v>
      </c>
      <c r="C6" s="8">
        <v>10</v>
      </c>
      <c r="D6" s="8">
        <v>30</v>
      </c>
      <c r="E6" s="8">
        <v>50</v>
      </c>
      <c r="F6" s="8" t="s">
        <v>19</v>
      </c>
      <c r="G6" s="2">
        <f t="shared" si="0"/>
        <v>7200</v>
      </c>
      <c r="H6" s="2">
        <f t="shared" si="1"/>
        <v>2400</v>
      </c>
      <c r="I6" s="2">
        <f t="shared" si="2"/>
        <v>7500</v>
      </c>
      <c r="J6" s="2">
        <f t="shared" si="3"/>
        <v>17100</v>
      </c>
      <c r="K6" s="2">
        <f t="shared" si="4"/>
        <v>2052</v>
      </c>
      <c r="L6" s="2">
        <f t="shared" si="5"/>
        <v>15048</v>
      </c>
      <c r="M6" s="6">
        <f t="shared" si="6"/>
        <v>0</v>
      </c>
    </row>
    <row r="7" spans="1:13" x14ac:dyDescent="0.3">
      <c r="A7" s="5">
        <v>5</v>
      </c>
      <c r="B7" s="1" t="s">
        <v>9</v>
      </c>
      <c r="C7" s="1">
        <v>5</v>
      </c>
      <c r="D7" s="1">
        <v>30</v>
      </c>
      <c r="E7" s="1">
        <v>67</v>
      </c>
      <c r="F7" s="1" t="s">
        <v>19</v>
      </c>
      <c r="G7" s="2">
        <f t="shared" si="0"/>
        <v>7200</v>
      </c>
      <c r="H7" s="2">
        <f t="shared" si="1"/>
        <v>1200</v>
      </c>
      <c r="I7" s="2">
        <f t="shared" si="2"/>
        <v>10050</v>
      </c>
      <c r="J7" s="2">
        <f t="shared" si="3"/>
        <v>18450</v>
      </c>
      <c r="K7" s="2">
        <f t="shared" si="4"/>
        <v>2214</v>
      </c>
      <c r="L7" s="2">
        <f t="shared" si="5"/>
        <v>16236</v>
      </c>
      <c r="M7" s="6">
        <f t="shared" si="6"/>
        <v>0</v>
      </c>
    </row>
    <row r="8" spans="1:13" x14ac:dyDescent="0.3">
      <c r="A8" s="7">
        <v>6</v>
      </c>
      <c r="B8" s="8" t="s">
        <v>10</v>
      </c>
      <c r="C8" s="8">
        <v>0</v>
      </c>
      <c r="D8" s="8">
        <v>30</v>
      </c>
      <c r="E8" s="8">
        <v>89</v>
      </c>
      <c r="F8" s="8" t="s">
        <v>19</v>
      </c>
      <c r="G8" s="2">
        <f t="shared" si="0"/>
        <v>7200</v>
      </c>
      <c r="H8" s="2">
        <f t="shared" si="1"/>
        <v>0</v>
      </c>
      <c r="I8" s="2">
        <f t="shared" si="2"/>
        <v>13350</v>
      </c>
      <c r="J8" s="2">
        <f t="shared" si="3"/>
        <v>20550</v>
      </c>
      <c r="K8" s="2">
        <f t="shared" si="4"/>
        <v>2466</v>
      </c>
      <c r="L8" s="2">
        <f t="shared" si="5"/>
        <v>18084</v>
      </c>
      <c r="M8" s="6">
        <f t="shared" si="6"/>
        <v>0</v>
      </c>
    </row>
    <row r="9" spans="1:13" x14ac:dyDescent="0.3">
      <c r="A9" s="5">
        <v>7</v>
      </c>
      <c r="B9" s="1" t="s">
        <v>8</v>
      </c>
      <c r="C9" s="1">
        <v>10</v>
      </c>
      <c r="D9" s="1">
        <v>20</v>
      </c>
      <c r="E9" s="1">
        <v>200</v>
      </c>
      <c r="F9" s="1" t="s">
        <v>17</v>
      </c>
      <c r="G9" s="2">
        <f t="shared" si="0"/>
        <v>4800</v>
      </c>
      <c r="H9" s="2">
        <f t="shared" si="1"/>
        <v>1600</v>
      </c>
      <c r="I9" s="2">
        <f t="shared" si="2"/>
        <v>20000</v>
      </c>
      <c r="J9" s="2">
        <f t="shared" si="3"/>
        <v>26400</v>
      </c>
      <c r="K9" s="2">
        <f t="shared" si="4"/>
        <v>3168</v>
      </c>
      <c r="L9" s="2">
        <f t="shared" si="5"/>
        <v>23232</v>
      </c>
      <c r="M9" s="6">
        <f t="shared" si="6"/>
        <v>1056</v>
      </c>
    </row>
    <row r="10" spans="1:13" x14ac:dyDescent="0.3">
      <c r="A10" s="7">
        <v>8</v>
      </c>
      <c r="B10" s="8" t="s">
        <v>9</v>
      </c>
      <c r="C10" s="8">
        <v>5</v>
      </c>
      <c r="D10" s="8">
        <v>20</v>
      </c>
      <c r="E10" s="8">
        <v>200</v>
      </c>
      <c r="F10" s="8" t="s">
        <v>17</v>
      </c>
      <c r="G10" s="2">
        <f t="shared" si="0"/>
        <v>4800</v>
      </c>
      <c r="H10" s="2">
        <f t="shared" si="1"/>
        <v>800</v>
      </c>
      <c r="I10" s="2">
        <f t="shared" si="2"/>
        <v>20000</v>
      </c>
      <c r="J10" s="2">
        <f t="shared" si="3"/>
        <v>25600</v>
      </c>
      <c r="K10" s="2">
        <f t="shared" si="4"/>
        <v>3072</v>
      </c>
      <c r="L10" s="2">
        <f t="shared" si="5"/>
        <v>22528</v>
      </c>
      <c r="M10" s="6">
        <f t="shared" si="6"/>
        <v>1024</v>
      </c>
    </row>
    <row r="11" spans="1:13" x14ac:dyDescent="0.3">
      <c r="A11" s="5">
        <v>9</v>
      </c>
      <c r="B11" s="1" t="s">
        <v>10</v>
      </c>
      <c r="C11" s="1">
        <v>0</v>
      </c>
      <c r="D11" s="1">
        <v>20</v>
      </c>
      <c r="E11" s="1">
        <v>200</v>
      </c>
      <c r="F11" s="1" t="s">
        <v>17</v>
      </c>
      <c r="G11" s="2">
        <f t="shared" si="0"/>
        <v>4800</v>
      </c>
      <c r="H11" s="2">
        <f t="shared" si="1"/>
        <v>0</v>
      </c>
      <c r="I11" s="2">
        <f t="shared" si="2"/>
        <v>20000</v>
      </c>
      <c r="J11" s="2">
        <f t="shared" si="3"/>
        <v>24800</v>
      </c>
      <c r="K11" s="2">
        <f t="shared" si="4"/>
        <v>2976</v>
      </c>
      <c r="L11" s="2">
        <f t="shared" si="5"/>
        <v>21824</v>
      </c>
      <c r="M11" s="6">
        <f t="shared" si="6"/>
        <v>992</v>
      </c>
    </row>
    <row r="12" spans="1:13" x14ac:dyDescent="0.3">
      <c r="A12" s="7">
        <v>10</v>
      </c>
      <c r="B12" s="8" t="s">
        <v>10</v>
      </c>
      <c r="C12" s="8">
        <v>0</v>
      </c>
      <c r="D12" s="8">
        <v>15</v>
      </c>
      <c r="E12" s="8">
        <v>200</v>
      </c>
      <c r="F12" s="8" t="s">
        <v>17</v>
      </c>
      <c r="G12" s="2">
        <f t="shared" si="0"/>
        <v>3600</v>
      </c>
      <c r="H12" s="2">
        <f t="shared" si="1"/>
        <v>0</v>
      </c>
      <c r="I12" s="2">
        <f t="shared" si="2"/>
        <v>15000</v>
      </c>
      <c r="J12" s="2">
        <f t="shared" si="3"/>
        <v>18600</v>
      </c>
      <c r="K12" s="2">
        <f t="shared" si="4"/>
        <v>2232</v>
      </c>
      <c r="L12" s="2">
        <f t="shared" si="5"/>
        <v>16368</v>
      </c>
      <c r="M12" s="6">
        <f t="shared" si="6"/>
        <v>744</v>
      </c>
    </row>
    <row r="13" spans="1:13" x14ac:dyDescent="0.3">
      <c r="A13" s="5">
        <v>11</v>
      </c>
      <c r="B13" s="13" t="s">
        <v>10</v>
      </c>
      <c r="C13" s="1">
        <v>0</v>
      </c>
      <c r="D13" s="1">
        <v>15</v>
      </c>
      <c r="E13" s="1">
        <v>200</v>
      </c>
      <c r="F13" s="1" t="s">
        <v>17</v>
      </c>
      <c r="G13" s="2">
        <f t="shared" si="0"/>
        <v>3600</v>
      </c>
      <c r="H13" s="2">
        <f t="shared" si="1"/>
        <v>0</v>
      </c>
      <c r="I13" s="2">
        <f t="shared" si="2"/>
        <v>15000</v>
      </c>
      <c r="J13" s="2">
        <f t="shared" si="3"/>
        <v>18600</v>
      </c>
      <c r="K13" s="2">
        <f t="shared" si="4"/>
        <v>2232</v>
      </c>
      <c r="L13" s="2">
        <f t="shared" si="5"/>
        <v>16368</v>
      </c>
      <c r="M13" s="6">
        <f t="shared" si="6"/>
        <v>744</v>
      </c>
    </row>
    <row r="14" spans="1:13" x14ac:dyDescent="0.3">
      <c r="A14" s="7">
        <v>12</v>
      </c>
      <c r="B14" s="8" t="s">
        <v>10</v>
      </c>
      <c r="C14" s="8">
        <v>0</v>
      </c>
      <c r="D14" s="8">
        <v>15</v>
      </c>
      <c r="E14" s="8">
        <v>200</v>
      </c>
      <c r="F14" s="8" t="s">
        <v>17</v>
      </c>
      <c r="G14" s="2">
        <f t="shared" si="0"/>
        <v>3600</v>
      </c>
      <c r="H14" s="2">
        <f t="shared" si="1"/>
        <v>0</v>
      </c>
      <c r="I14" s="2">
        <f t="shared" si="2"/>
        <v>15000</v>
      </c>
      <c r="J14" s="2">
        <f t="shared" si="3"/>
        <v>18600</v>
      </c>
      <c r="K14" s="2">
        <f t="shared" si="4"/>
        <v>2232</v>
      </c>
      <c r="L14" s="2">
        <f t="shared" si="5"/>
        <v>16368</v>
      </c>
      <c r="M14" s="6">
        <f t="shared" si="6"/>
        <v>744</v>
      </c>
    </row>
    <row r="15" spans="1:13" x14ac:dyDescent="0.3">
      <c r="A15" s="5">
        <v>10</v>
      </c>
      <c r="B15" s="1" t="s">
        <v>8</v>
      </c>
      <c r="C15" s="1">
        <v>10</v>
      </c>
      <c r="D15" s="1">
        <v>9</v>
      </c>
      <c r="E15" s="1">
        <v>200</v>
      </c>
      <c r="F15" s="1" t="s">
        <v>17</v>
      </c>
      <c r="G15" s="2">
        <f t="shared" si="0"/>
        <v>2160</v>
      </c>
      <c r="H15" s="2">
        <f t="shared" si="1"/>
        <v>720</v>
      </c>
      <c r="I15" s="2">
        <f t="shared" si="2"/>
        <v>9000</v>
      </c>
      <c r="J15" s="2">
        <f t="shared" si="3"/>
        <v>11880</v>
      </c>
      <c r="K15" s="2">
        <f t="shared" si="4"/>
        <v>1069.2</v>
      </c>
      <c r="L15" s="2">
        <f t="shared" si="5"/>
        <v>10810.8</v>
      </c>
      <c r="M15" s="6">
        <f t="shared" si="6"/>
        <v>475.2</v>
      </c>
    </row>
    <row r="16" spans="1:13" x14ac:dyDescent="0.3">
      <c r="A16" s="7">
        <v>11</v>
      </c>
      <c r="B16" s="8" t="s">
        <v>9</v>
      </c>
      <c r="C16" s="8">
        <v>5</v>
      </c>
      <c r="D16" s="8">
        <v>9</v>
      </c>
      <c r="E16" s="8">
        <v>200</v>
      </c>
      <c r="F16" s="8" t="s">
        <v>17</v>
      </c>
      <c r="G16" s="2">
        <f t="shared" si="0"/>
        <v>2160</v>
      </c>
      <c r="H16" s="2">
        <f t="shared" si="1"/>
        <v>360</v>
      </c>
      <c r="I16" s="2">
        <f t="shared" si="2"/>
        <v>9000</v>
      </c>
      <c r="J16" s="2">
        <f t="shared" si="3"/>
        <v>11520</v>
      </c>
      <c r="K16" s="2">
        <f t="shared" si="4"/>
        <v>1036.8</v>
      </c>
      <c r="L16" s="2">
        <f t="shared" si="5"/>
        <v>10483.200000000001</v>
      </c>
      <c r="M16" s="6">
        <f t="shared" si="6"/>
        <v>460.8</v>
      </c>
    </row>
    <row r="17" spans="1:13" x14ac:dyDescent="0.3">
      <c r="A17" s="5">
        <v>12</v>
      </c>
      <c r="B17" s="1" t="s">
        <v>8</v>
      </c>
      <c r="C17" s="1">
        <v>10</v>
      </c>
      <c r="D17" s="1">
        <v>21</v>
      </c>
      <c r="E17" s="1">
        <v>200</v>
      </c>
      <c r="F17" s="1" t="s">
        <v>17</v>
      </c>
      <c r="G17" s="2">
        <f t="shared" si="0"/>
        <v>5040</v>
      </c>
      <c r="H17" s="2">
        <f t="shared" si="1"/>
        <v>1680</v>
      </c>
      <c r="I17" s="2">
        <f t="shared" si="2"/>
        <v>21000</v>
      </c>
      <c r="J17" s="2">
        <f t="shared" si="3"/>
        <v>27720</v>
      </c>
      <c r="K17" s="2">
        <f t="shared" si="4"/>
        <v>3326.4</v>
      </c>
      <c r="L17" s="2">
        <f t="shared" si="5"/>
        <v>24393.599999999999</v>
      </c>
      <c r="M17" s="6">
        <f t="shared" si="6"/>
        <v>1108.8</v>
      </c>
    </row>
    <row r="18" spans="1:13" x14ac:dyDescent="0.3">
      <c r="A18" s="7">
        <v>13</v>
      </c>
      <c r="B18" s="8" t="s">
        <v>8</v>
      </c>
      <c r="C18" s="8">
        <v>10</v>
      </c>
      <c r="D18" s="8">
        <v>30</v>
      </c>
      <c r="E18" s="8">
        <v>200</v>
      </c>
      <c r="F18" s="8" t="s">
        <v>17</v>
      </c>
      <c r="G18" s="2">
        <f t="shared" si="0"/>
        <v>7200</v>
      </c>
      <c r="H18" s="2">
        <f t="shared" si="1"/>
        <v>2400</v>
      </c>
      <c r="I18" s="2">
        <f t="shared" si="2"/>
        <v>30000</v>
      </c>
      <c r="J18" s="2">
        <f t="shared" si="3"/>
        <v>39600</v>
      </c>
      <c r="K18" s="2">
        <f t="shared" si="4"/>
        <v>4752</v>
      </c>
      <c r="L18" s="2">
        <f t="shared" si="5"/>
        <v>34848</v>
      </c>
      <c r="M18" s="6">
        <f t="shared" si="6"/>
        <v>1584</v>
      </c>
    </row>
    <row r="19" spans="1:13" x14ac:dyDescent="0.3">
      <c r="A19" s="5">
        <v>14</v>
      </c>
      <c r="B19" s="1" t="s">
        <v>9</v>
      </c>
      <c r="C19" s="1">
        <v>5</v>
      </c>
      <c r="D19" s="1">
        <v>30</v>
      </c>
      <c r="E19" s="1">
        <v>200</v>
      </c>
      <c r="F19" s="1" t="s">
        <v>17</v>
      </c>
      <c r="G19" s="2">
        <f t="shared" si="0"/>
        <v>7200</v>
      </c>
      <c r="H19" s="2">
        <f t="shared" si="1"/>
        <v>1200</v>
      </c>
      <c r="I19" s="2">
        <f t="shared" si="2"/>
        <v>30000</v>
      </c>
      <c r="J19" s="2">
        <f t="shared" si="3"/>
        <v>38400</v>
      </c>
      <c r="K19" s="2">
        <f t="shared" si="4"/>
        <v>4608</v>
      </c>
      <c r="L19" s="2">
        <f t="shared" si="5"/>
        <v>33792</v>
      </c>
      <c r="M19" s="6">
        <f t="shared" si="6"/>
        <v>1536</v>
      </c>
    </row>
    <row r="20" spans="1:13" x14ac:dyDescent="0.3">
      <c r="A20" s="7">
        <v>15</v>
      </c>
      <c r="B20" s="8" t="s">
        <v>10</v>
      </c>
      <c r="C20" s="8">
        <v>0</v>
      </c>
      <c r="D20" s="8">
        <v>30</v>
      </c>
      <c r="E20" s="8">
        <v>200</v>
      </c>
      <c r="F20" s="8" t="s">
        <v>17</v>
      </c>
      <c r="G20" s="2">
        <f t="shared" si="0"/>
        <v>7200</v>
      </c>
      <c r="H20" s="2">
        <f t="shared" si="1"/>
        <v>0</v>
      </c>
      <c r="I20" s="2">
        <f t="shared" si="2"/>
        <v>30000</v>
      </c>
      <c r="J20" s="2">
        <f t="shared" si="3"/>
        <v>37200</v>
      </c>
      <c r="K20" s="2">
        <f t="shared" si="4"/>
        <v>4464</v>
      </c>
      <c r="L20" s="2">
        <f t="shared" si="5"/>
        <v>32736</v>
      </c>
      <c r="M20" s="6">
        <f t="shared" si="6"/>
        <v>1488</v>
      </c>
    </row>
    <row r="21" spans="1:13" x14ac:dyDescent="0.3">
      <c r="A21" s="5">
        <v>16</v>
      </c>
      <c r="B21" s="1" t="s">
        <v>8</v>
      </c>
      <c r="C21" s="1">
        <v>10</v>
      </c>
      <c r="D21" s="1">
        <v>30</v>
      </c>
      <c r="E21" s="1">
        <v>200</v>
      </c>
      <c r="F21" s="1" t="s">
        <v>17</v>
      </c>
      <c r="G21" s="2">
        <f t="shared" si="0"/>
        <v>7200</v>
      </c>
      <c r="H21" s="2">
        <f t="shared" si="1"/>
        <v>2400</v>
      </c>
      <c r="I21" s="2">
        <f t="shared" si="2"/>
        <v>30000</v>
      </c>
      <c r="J21" s="2">
        <f t="shared" si="3"/>
        <v>39600</v>
      </c>
      <c r="K21" s="2">
        <f t="shared" si="4"/>
        <v>4752</v>
      </c>
      <c r="L21" s="2">
        <f t="shared" si="5"/>
        <v>34848</v>
      </c>
      <c r="M21" s="6">
        <f t="shared" si="6"/>
        <v>1584</v>
      </c>
    </row>
    <row r="22" spans="1:13" x14ac:dyDescent="0.3">
      <c r="A22" s="7">
        <v>17</v>
      </c>
      <c r="B22" s="8" t="s">
        <v>9</v>
      </c>
      <c r="C22" s="8">
        <v>5</v>
      </c>
      <c r="D22" s="8">
        <v>30</v>
      </c>
      <c r="E22" s="8">
        <v>200</v>
      </c>
      <c r="F22" s="8" t="s">
        <v>17</v>
      </c>
      <c r="G22" s="2">
        <f t="shared" si="0"/>
        <v>7200</v>
      </c>
      <c r="H22" s="2">
        <f t="shared" si="1"/>
        <v>1200</v>
      </c>
      <c r="I22" s="2">
        <f t="shared" si="2"/>
        <v>30000</v>
      </c>
      <c r="J22" s="2">
        <f t="shared" si="3"/>
        <v>38400</v>
      </c>
      <c r="K22" s="2">
        <f t="shared" si="4"/>
        <v>4608</v>
      </c>
      <c r="L22" s="2">
        <f t="shared" si="5"/>
        <v>33792</v>
      </c>
      <c r="M22" s="6">
        <f t="shared" si="6"/>
        <v>1536</v>
      </c>
    </row>
    <row r="23" spans="1:13" x14ac:dyDescent="0.3">
      <c r="A23" s="5">
        <v>18</v>
      </c>
      <c r="B23" s="1" t="s">
        <v>10</v>
      </c>
      <c r="C23" s="1">
        <v>0</v>
      </c>
      <c r="D23" s="1">
        <v>30</v>
      </c>
      <c r="E23" s="1">
        <v>200</v>
      </c>
      <c r="F23" s="1" t="s">
        <v>17</v>
      </c>
      <c r="G23" s="2">
        <f t="shared" si="0"/>
        <v>7200</v>
      </c>
      <c r="H23" s="2">
        <f t="shared" si="1"/>
        <v>0</v>
      </c>
      <c r="I23" s="2">
        <f t="shared" si="2"/>
        <v>30000</v>
      </c>
      <c r="J23" s="2">
        <f t="shared" si="3"/>
        <v>37200</v>
      </c>
      <c r="K23" s="2">
        <f t="shared" si="4"/>
        <v>4464</v>
      </c>
      <c r="L23" s="2">
        <f t="shared" si="5"/>
        <v>32736</v>
      </c>
      <c r="M23" s="6">
        <f t="shared" si="6"/>
        <v>1488</v>
      </c>
    </row>
    <row r="24" spans="1:13" x14ac:dyDescent="0.3">
      <c r="A24" s="7">
        <v>19</v>
      </c>
      <c r="B24" s="8" t="s">
        <v>8</v>
      </c>
      <c r="C24" s="8">
        <v>10</v>
      </c>
      <c r="D24" s="8">
        <v>30</v>
      </c>
      <c r="E24" s="8">
        <v>200</v>
      </c>
      <c r="F24" s="8" t="s">
        <v>19</v>
      </c>
      <c r="G24" s="2">
        <f t="shared" si="0"/>
        <v>7200</v>
      </c>
      <c r="H24" s="2">
        <f t="shared" si="1"/>
        <v>2400</v>
      </c>
      <c r="I24" s="2">
        <f t="shared" si="2"/>
        <v>30000</v>
      </c>
      <c r="J24" s="2">
        <f t="shared" si="3"/>
        <v>39600</v>
      </c>
      <c r="K24" s="2">
        <f t="shared" si="4"/>
        <v>4752</v>
      </c>
      <c r="L24" s="2">
        <f t="shared" si="5"/>
        <v>34848</v>
      </c>
      <c r="M24" s="6">
        <f t="shared" si="6"/>
        <v>0</v>
      </c>
    </row>
    <row r="25" spans="1:13" x14ac:dyDescent="0.3">
      <c r="A25" s="5">
        <v>20</v>
      </c>
      <c r="B25" s="1" t="s">
        <v>9</v>
      </c>
      <c r="C25" s="1">
        <v>5</v>
      </c>
      <c r="D25" s="1">
        <v>30</v>
      </c>
      <c r="E25" s="1">
        <v>200</v>
      </c>
      <c r="F25" s="1" t="s">
        <v>19</v>
      </c>
      <c r="G25" s="2">
        <f t="shared" si="0"/>
        <v>7200</v>
      </c>
      <c r="H25" s="2">
        <f t="shared" si="1"/>
        <v>1200</v>
      </c>
      <c r="I25" s="2">
        <f t="shared" si="2"/>
        <v>30000</v>
      </c>
      <c r="J25" s="2">
        <f t="shared" si="3"/>
        <v>38400</v>
      </c>
      <c r="K25" s="2">
        <f t="shared" si="4"/>
        <v>4608</v>
      </c>
      <c r="L25" s="2">
        <f t="shared" si="5"/>
        <v>33792</v>
      </c>
      <c r="M25" s="6">
        <f t="shared" si="6"/>
        <v>0</v>
      </c>
    </row>
    <row r="26" spans="1:13" ht="15" thickBot="1" x14ac:dyDescent="0.35">
      <c r="A26" s="7">
        <v>21</v>
      </c>
      <c r="B26" s="8" t="s">
        <v>10</v>
      </c>
      <c r="C26" s="8">
        <v>0</v>
      </c>
      <c r="D26" s="10">
        <v>30</v>
      </c>
      <c r="E26" s="10">
        <v>200</v>
      </c>
      <c r="F26" s="8" t="s">
        <v>19</v>
      </c>
      <c r="G26" s="11">
        <f t="shared" si="0"/>
        <v>7200</v>
      </c>
      <c r="H26" s="11">
        <f t="shared" si="1"/>
        <v>0</v>
      </c>
      <c r="I26" s="11">
        <f t="shared" si="2"/>
        <v>30000</v>
      </c>
      <c r="J26" s="11">
        <f t="shared" si="3"/>
        <v>37200</v>
      </c>
      <c r="K26" s="11">
        <f t="shared" si="4"/>
        <v>4464</v>
      </c>
      <c r="L26" s="11">
        <f t="shared" si="5"/>
        <v>32736</v>
      </c>
      <c r="M26" s="6">
        <f t="shared" si="6"/>
        <v>0</v>
      </c>
    </row>
  </sheetData>
  <mergeCells count="1"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Pr-Nm-002</vt:lpstr>
      <vt:lpstr>Pr-Nm-003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2020-01-29T04:49:05Z</dcterms:created>
  <dcterms:modified xsi:type="dcterms:W3CDTF">2020-01-29T06:20:27Z</dcterms:modified>
</cp:coreProperties>
</file>