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asrivas/ORT/DisenoGraficoOrt/Ultimo Cuatrimestre/Plan de Negocios/"/>
    </mc:Choice>
  </mc:AlternateContent>
  <xr:revisionPtr revIDLastSave="0" documentId="8_{32146C09-41E7-A04C-BA89-A29A1E898DC8}" xr6:coauthVersionLast="47" xr6:coauthVersionMax="47" xr10:uidLastSave="{00000000-0000-0000-0000-000000000000}"/>
  <bookViews>
    <workbookView xWindow="32760" yWindow="820" windowWidth="32460" windowHeight="19780" xr2:uid="{1BD4927A-EBCD-E14E-AFA8-D21947FD954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I30" i="1"/>
  <c r="I26" i="1"/>
  <c r="H30" i="1"/>
  <c r="G30" i="1"/>
  <c r="N25" i="1"/>
  <c r="I21" i="1"/>
  <c r="R33" i="1"/>
  <c r="R31" i="1"/>
  <c r="R30" i="1"/>
  <c r="R27" i="1"/>
  <c r="H21" i="1"/>
  <c r="G21" i="1"/>
  <c r="I17" i="1"/>
  <c r="G17" i="1"/>
  <c r="D20" i="1"/>
  <c r="D18" i="1"/>
  <c r="D16" i="1"/>
  <c r="D14" i="1"/>
</calcChain>
</file>

<file path=xl/sharedStrings.xml><?xml version="1.0" encoding="utf-8"?>
<sst xmlns="http://schemas.openxmlformats.org/spreadsheetml/2006/main" count="75" uniqueCount="53">
  <si>
    <t>Financiero/ Economico</t>
  </si>
  <si>
    <t>Abril</t>
  </si>
  <si>
    <t>Ventas Facturadas</t>
  </si>
  <si>
    <t>Cobranzas</t>
  </si>
  <si>
    <t>Costos Fijos</t>
  </si>
  <si>
    <t>Pago de costos fijos</t>
  </si>
  <si>
    <t>Costos variables</t>
  </si>
  <si>
    <t>Pagos de costos variables</t>
  </si>
  <si>
    <t>Contado / 30 días</t>
  </si>
  <si>
    <t>Contado / 60 días</t>
  </si>
  <si>
    <t>1) Clasificar Económico / Financiero</t>
  </si>
  <si>
    <t>2) Arme el presupuesto Economico</t>
  </si>
  <si>
    <t>3) Arme el presupuesto Financiero</t>
  </si>
  <si>
    <t>E</t>
  </si>
  <si>
    <t>F</t>
  </si>
  <si>
    <t>Economico</t>
  </si>
  <si>
    <t>Finanzas</t>
  </si>
  <si>
    <t>Ventas</t>
  </si>
  <si>
    <t>Gastos</t>
  </si>
  <si>
    <t>Pagos</t>
  </si>
  <si>
    <t>Presupuesto Economico (Rentabilidad / r+ / r-)</t>
  </si>
  <si>
    <t>Venta (PxQ)</t>
  </si>
  <si>
    <t>Costos Variables</t>
  </si>
  <si>
    <t>Utilidad Bruta / cmg</t>
  </si>
  <si>
    <t>Intereses x Financiación</t>
  </si>
  <si>
    <t>Utilidad Neta (*/-)</t>
  </si>
  <si>
    <t>Presupuesto Financiero ( $ / Deficit / Superavit )</t>
  </si>
  <si>
    <t>Mayo</t>
  </si>
  <si>
    <t>Junio</t>
  </si>
  <si>
    <t>Superavit / Deficit Caja</t>
  </si>
  <si>
    <t>Tasa Activa</t>
  </si>
  <si>
    <t>Prestamo</t>
  </si>
  <si>
    <t>Plazo Fijo</t>
  </si>
  <si>
    <t>Tasa Pasiva</t>
  </si>
  <si>
    <t>TNA Pasiva</t>
  </si>
  <si>
    <t>TNA Activa</t>
  </si>
  <si>
    <t>x</t>
  </si>
  <si>
    <t>/12</t>
  </si>
  <si>
    <t>Total</t>
  </si>
  <si>
    <t>Ingreso Plazo Fijo</t>
  </si>
  <si>
    <t>Intereses</t>
  </si>
  <si>
    <t>Devolución</t>
  </si>
  <si>
    <t>Pago</t>
  </si>
  <si>
    <t>Gano mes Mayo</t>
  </si>
  <si>
    <t>Me sobra</t>
  </si>
  <si>
    <t>Intereses PF</t>
  </si>
  <si>
    <t>Intereses Pre</t>
  </si>
  <si>
    <t>a PF</t>
  </si>
  <si>
    <t>Total en Junio</t>
  </si>
  <si>
    <t>Pago Costos Var</t>
  </si>
  <si>
    <t>Me queda Post Jun</t>
  </si>
  <si>
    <t>Me falta, pido Prestamo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</si>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</sst>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rgb="FFFF0000"/>
      <name val="Aptos Narrow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3" borderId="1" xfId="0" applyFill="1" applyBorder="1"/>
    <xf numFmtId="0" fontId="5" fillId="3" borderId="2" xfId="0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5" borderId="6" xfId="0" applyFont="1" applyFill="1" applyBorder="1"/>
    <xf numFmtId="0" fontId="0" fillId="0" borderId="0" xfId="0" applyBorder="1"/>
    <xf numFmtId="0" fontId="0" fillId="0" borderId="7" xfId="0" applyBorder="1"/>
    <xf numFmtId="0" fontId="0" fillId="5" borderId="6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5" borderId="9" xfId="0" applyFill="1" applyBorder="1"/>
    <xf numFmtId="0" fontId="0" fillId="0" borderId="6" xfId="0" applyBorder="1"/>
    <xf numFmtId="0" fontId="0" fillId="3" borderId="0" xfId="0" applyFill="1" applyBorder="1"/>
    <xf numFmtId="0" fontId="2" fillId="5" borderId="0" xfId="0" applyFont="1" applyFill="1" applyBorder="1"/>
    <xf numFmtId="0" fontId="0" fillId="0" borderId="9" xfId="0" applyBorder="1"/>
    <xf numFmtId="0" fontId="0" fillId="0" borderId="10" xfId="0" applyBorder="1"/>
    <xf numFmtId="0" fontId="0" fillId="6" borderId="0" xfId="0" applyFill="1"/>
    <xf numFmtId="167" fontId="0" fillId="0" borderId="0" xfId="0" applyNumberFormat="1"/>
    <xf numFmtId="0" fontId="0" fillId="5" borderId="0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49FE-05B6-EE4D-8BC7-8F0EE3E2C2FF}">
  <dimension ref="A1:S33"/>
  <sheetViews>
    <sheetView tabSelected="1" workbookViewId="0">
      <selection activeCell="S19" sqref="S19"/>
    </sheetView>
  </sheetViews>
  <sheetFormatPr baseColWidth="10" defaultRowHeight="16" x14ac:dyDescent="0.2"/>
  <cols>
    <col min="2" max="2" width="21.6640625" customWidth="1"/>
    <col min="3" max="3" width="22.83203125" customWidth="1"/>
    <col min="5" max="5" width="16.1640625" customWidth="1"/>
    <col min="6" max="6" width="21.33203125" customWidth="1"/>
    <col min="15" max="15" width="11.33203125" customWidth="1"/>
    <col min="17" max="17" width="16" customWidth="1"/>
  </cols>
  <sheetData>
    <row r="1" spans="1:16" x14ac:dyDescent="0.2">
      <c r="B1" s="3" t="s">
        <v>0</v>
      </c>
      <c r="D1" t="s">
        <v>1</v>
      </c>
      <c r="N1" s="2" t="s">
        <v>15</v>
      </c>
      <c r="O1" s="2"/>
      <c r="P1" s="2" t="s">
        <v>16</v>
      </c>
    </row>
    <row r="2" spans="1:16" x14ac:dyDescent="0.2">
      <c r="B2" s="4" t="s">
        <v>13</v>
      </c>
      <c r="C2" t="s">
        <v>2</v>
      </c>
      <c r="D2">
        <v>100000</v>
      </c>
      <c r="H2" t="s">
        <v>10</v>
      </c>
      <c r="N2" t="s">
        <v>17</v>
      </c>
      <c r="P2" t="s">
        <v>3</v>
      </c>
    </row>
    <row r="3" spans="1:16" x14ac:dyDescent="0.2">
      <c r="B3" s="4" t="s">
        <v>14</v>
      </c>
      <c r="C3" t="s">
        <v>3</v>
      </c>
      <c r="D3" s="1">
        <v>0.5</v>
      </c>
      <c r="E3" t="s">
        <v>8</v>
      </c>
      <c r="H3" t="s">
        <v>11</v>
      </c>
      <c r="N3" t="s">
        <v>18</v>
      </c>
      <c r="P3" t="s">
        <v>19</v>
      </c>
    </row>
    <row r="4" spans="1:16" x14ac:dyDescent="0.2">
      <c r="B4" s="4" t="s">
        <v>13</v>
      </c>
      <c r="C4" t="s">
        <v>4</v>
      </c>
      <c r="D4">
        <v>30000</v>
      </c>
      <c r="H4" t="s">
        <v>12</v>
      </c>
    </row>
    <row r="5" spans="1:16" x14ac:dyDescent="0.2">
      <c r="B5" s="4" t="s">
        <v>14</v>
      </c>
      <c r="C5" t="s">
        <v>5</v>
      </c>
      <c r="D5">
        <v>30000</v>
      </c>
      <c r="E5" t="s">
        <v>8</v>
      </c>
    </row>
    <row r="6" spans="1:16" x14ac:dyDescent="0.2">
      <c r="B6" s="4" t="s">
        <v>13</v>
      </c>
      <c r="C6" t="s">
        <v>6</v>
      </c>
      <c r="D6">
        <v>65000</v>
      </c>
    </row>
    <row r="7" spans="1:16" x14ac:dyDescent="0.2">
      <c r="B7" s="9" t="s">
        <v>14</v>
      </c>
      <c r="C7" s="8" t="s">
        <v>7</v>
      </c>
      <c r="D7" s="1">
        <v>0.5</v>
      </c>
      <c r="E7" t="s">
        <v>9</v>
      </c>
      <c r="N7" t="s">
        <v>31</v>
      </c>
      <c r="O7" t="s">
        <v>30</v>
      </c>
    </row>
    <row r="8" spans="1:16" x14ac:dyDescent="0.2">
      <c r="N8" t="s">
        <v>32</v>
      </c>
      <c r="O8" t="s">
        <v>33</v>
      </c>
    </row>
    <row r="12" spans="1:16" x14ac:dyDescent="0.2">
      <c r="A12" s="5" t="s">
        <v>20</v>
      </c>
      <c r="B12" s="5"/>
      <c r="C12" s="5"/>
      <c r="D12" s="5"/>
      <c r="F12" s="5" t="s">
        <v>26</v>
      </c>
      <c r="G12" s="5"/>
      <c r="H12" s="5"/>
      <c r="I12" s="5"/>
    </row>
    <row r="13" spans="1:16" x14ac:dyDescent="0.2">
      <c r="A13" s="11"/>
      <c r="B13" s="12"/>
      <c r="C13" s="12"/>
      <c r="D13" s="13" t="s">
        <v>1</v>
      </c>
      <c r="F13" s="11"/>
      <c r="G13" s="12" t="s">
        <v>1</v>
      </c>
      <c r="H13" s="12" t="s">
        <v>27</v>
      </c>
      <c r="I13" s="13" t="s">
        <v>28</v>
      </c>
    </row>
    <row r="14" spans="1:16" x14ac:dyDescent="0.2">
      <c r="A14" s="21"/>
      <c r="B14" s="22" t="s">
        <v>21</v>
      </c>
      <c r="C14" s="23" t="s">
        <v>2</v>
      </c>
      <c r="D14" s="16">
        <f>D2</f>
        <v>100000</v>
      </c>
      <c r="F14" s="14" t="s">
        <v>3</v>
      </c>
      <c r="G14" s="15">
        <v>50000</v>
      </c>
      <c r="H14" s="15">
        <v>50000</v>
      </c>
      <c r="I14" s="16"/>
    </row>
    <row r="15" spans="1:16" x14ac:dyDescent="0.2">
      <c r="A15" s="21"/>
      <c r="B15" s="22"/>
      <c r="C15" s="15"/>
      <c r="D15" s="16"/>
      <c r="F15" s="14"/>
      <c r="G15" s="15"/>
      <c r="H15" s="15"/>
      <c r="I15" s="16"/>
    </row>
    <row r="16" spans="1:16" x14ac:dyDescent="0.2">
      <c r="A16" s="21"/>
      <c r="B16" s="6" t="s">
        <v>22</v>
      </c>
      <c r="C16" s="15"/>
      <c r="D16" s="16">
        <f>D6</f>
        <v>65000</v>
      </c>
      <c r="F16" s="14" t="s">
        <v>19</v>
      </c>
      <c r="G16" s="15"/>
      <c r="H16" s="15"/>
      <c r="I16" s="16"/>
    </row>
    <row r="17" spans="1:19" x14ac:dyDescent="0.2">
      <c r="A17" s="21"/>
      <c r="B17" s="22"/>
      <c r="C17" s="15"/>
      <c r="D17" s="16"/>
      <c r="F17" s="17" t="s">
        <v>6</v>
      </c>
      <c r="G17" s="15">
        <f>D6/2</f>
        <v>32500</v>
      </c>
      <c r="H17" s="15"/>
      <c r="I17" s="16">
        <f>D6/2</f>
        <v>32500</v>
      </c>
    </row>
    <row r="18" spans="1:19" ht="17" thickBot="1" x14ac:dyDescent="0.25">
      <c r="A18" s="21"/>
      <c r="B18" s="7" t="s">
        <v>23</v>
      </c>
      <c r="C18" s="15"/>
      <c r="D18" s="16">
        <f>D14-D16</f>
        <v>35000</v>
      </c>
      <c r="E18" s="1">
        <v>0.3</v>
      </c>
      <c r="F18" s="17" t="s">
        <v>4</v>
      </c>
      <c r="G18" s="15">
        <v>30000</v>
      </c>
      <c r="H18" s="15"/>
      <c r="I18" s="16"/>
    </row>
    <row r="19" spans="1:19" x14ac:dyDescent="0.2">
      <c r="A19" s="21"/>
      <c r="B19" s="22"/>
      <c r="C19" s="15"/>
      <c r="D19" s="16"/>
      <c r="F19" s="17"/>
      <c r="G19" s="10"/>
      <c r="H19" s="10"/>
      <c r="I19" s="18"/>
      <c r="S19" t="s">
        <v>52</v>
      </c>
    </row>
    <row r="20" spans="1:19" x14ac:dyDescent="0.2">
      <c r="A20" s="21"/>
      <c r="B20" s="22" t="s">
        <v>4</v>
      </c>
      <c r="C20" s="15"/>
      <c r="D20" s="16">
        <f>D4</f>
        <v>30000</v>
      </c>
      <c r="F20" s="17"/>
      <c r="G20" s="15"/>
      <c r="H20" s="15"/>
      <c r="I20" s="16"/>
    </row>
    <row r="21" spans="1:19" x14ac:dyDescent="0.2">
      <c r="A21" s="21"/>
      <c r="B21" s="6" t="s">
        <v>24</v>
      </c>
      <c r="C21" s="15"/>
      <c r="D21" s="16">
        <v>95</v>
      </c>
      <c r="E21" s="1">
        <v>0.05</v>
      </c>
      <c r="F21" s="17" t="s">
        <v>29</v>
      </c>
      <c r="G21" s="10">
        <f>G14-G17-G18</f>
        <v>-12500</v>
      </c>
      <c r="H21" s="10">
        <f>H14-H17-H18</f>
        <v>50000</v>
      </c>
      <c r="I21" s="18">
        <f>I14-I17-I18</f>
        <v>-32500</v>
      </c>
    </row>
    <row r="22" spans="1:19" x14ac:dyDescent="0.2">
      <c r="A22" s="21"/>
      <c r="B22" s="22"/>
      <c r="C22" s="15"/>
      <c r="D22" s="16"/>
      <c r="F22" s="17"/>
      <c r="H22" s="15"/>
      <c r="I22" s="16"/>
    </row>
    <row r="23" spans="1:19" ht="17" thickBot="1" x14ac:dyDescent="0.25">
      <c r="A23" s="24"/>
      <c r="B23" s="7" t="s">
        <v>25</v>
      </c>
      <c r="C23" s="10"/>
      <c r="D23" s="25">
        <f>D18-D20+D21</f>
        <v>5095</v>
      </c>
      <c r="F23" s="17"/>
      <c r="G23" s="15"/>
      <c r="H23" s="15"/>
      <c r="I23" s="16"/>
      <c r="Q23" t="s">
        <v>31</v>
      </c>
      <c r="R23">
        <v>12500</v>
      </c>
    </row>
    <row r="24" spans="1:19" x14ac:dyDescent="0.2">
      <c r="E24" s="1">
        <v>0.36</v>
      </c>
      <c r="F24" s="14" t="s">
        <v>34</v>
      </c>
      <c r="G24" s="15"/>
      <c r="H24" s="19" t="s">
        <v>36</v>
      </c>
      <c r="I24" s="16"/>
      <c r="N24" t="s">
        <v>38</v>
      </c>
      <c r="Q24" t="s">
        <v>42</v>
      </c>
      <c r="R24">
        <v>13500</v>
      </c>
    </row>
    <row r="25" spans="1:19" x14ac:dyDescent="0.2">
      <c r="E25" s="1">
        <v>0.92</v>
      </c>
      <c r="F25" s="14" t="s">
        <v>35</v>
      </c>
      <c r="G25" s="19" t="s">
        <v>36</v>
      </c>
      <c r="H25" s="15"/>
      <c r="I25" s="16"/>
      <c r="K25">
        <v>12500</v>
      </c>
      <c r="L25" s="1">
        <v>0.92</v>
      </c>
      <c r="M25" t="s">
        <v>37</v>
      </c>
      <c r="N25" s="27">
        <f>K25*L25/12</f>
        <v>958.33333333333337</v>
      </c>
      <c r="O25" t="s">
        <v>46</v>
      </c>
      <c r="Q25" t="s">
        <v>43</v>
      </c>
      <c r="R25">
        <v>50000</v>
      </c>
    </row>
    <row r="26" spans="1:19" x14ac:dyDescent="0.2">
      <c r="F26" s="17" t="s">
        <v>39</v>
      </c>
      <c r="G26" s="15"/>
      <c r="H26" s="15"/>
      <c r="I26" s="16">
        <f>N26</f>
        <v>1095</v>
      </c>
      <c r="K26" s="26">
        <v>36500</v>
      </c>
      <c r="L26" s="1">
        <v>0.36</v>
      </c>
      <c r="M26" t="s">
        <v>37</v>
      </c>
      <c r="N26">
        <v>1095</v>
      </c>
      <c r="O26" t="s">
        <v>45</v>
      </c>
    </row>
    <row r="27" spans="1:19" x14ac:dyDescent="0.2">
      <c r="F27" s="17" t="s">
        <v>40</v>
      </c>
      <c r="G27" s="15"/>
      <c r="H27" s="15">
        <v>1000</v>
      </c>
      <c r="I27" s="16"/>
      <c r="Q27" t="s">
        <v>44</v>
      </c>
      <c r="R27" s="26">
        <f>R25-R24</f>
        <v>36500</v>
      </c>
      <c r="S27" t="s">
        <v>47</v>
      </c>
    </row>
    <row r="28" spans="1:19" x14ac:dyDescent="0.2">
      <c r="F28" s="20" t="s">
        <v>41</v>
      </c>
      <c r="G28" s="10"/>
      <c r="H28" s="10">
        <v>12500</v>
      </c>
      <c r="I28" s="18"/>
      <c r="Q28" t="s">
        <v>45</v>
      </c>
      <c r="R28">
        <v>1095</v>
      </c>
    </row>
    <row r="30" spans="1:19" x14ac:dyDescent="0.2">
      <c r="F30" s="28" t="s">
        <v>38</v>
      </c>
      <c r="G30">
        <f>G21</f>
        <v>-12500</v>
      </c>
      <c r="H30">
        <f>H21-H27-H28</f>
        <v>36500</v>
      </c>
      <c r="I30">
        <f>H30+I21+I26</f>
        <v>5095</v>
      </c>
      <c r="Q30" t="s">
        <v>48</v>
      </c>
      <c r="R30">
        <f>R27+R28</f>
        <v>37595</v>
      </c>
    </row>
    <row r="31" spans="1:19" x14ac:dyDescent="0.2">
      <c r="G31" s="29" t="s">
        <v>51</v>
      </c>
      <c r="H31" s="26" t="s">
        <v>47</v>
      </c>
      <c r="I31" s="26" t="s">
        <v>47</v>
      </c>
      <c r="Q31" t="s">
        <v>49</v>
      </c>
      <c r="R31">
        <f>I17</f>
        <v>32500</v>
      </c>
    </row>
    <row r="33" spans="17:19" x14ac:dyDescent="0.2">
      <c r="Q33" t="s">
        <v>50</v>
      </c>
      <c r="R33">
        <f>R30-R31</f>
        <v>5095</v>
      </c>
      <c r="S33" t="s">
        <v>47</v>
      </c>
    </row>
  </sheetData>
  <mergeCells count="2">
    <mergeCell ref="A12:D12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Agustin Rivas</dc:creator>
  <cp:lastModifiedBy>Matias Agustin Rivas</cp:lastModifiedBy>
  <dcterms:created xsi:type="dcterms:W3CDTF">2025-04-10T22:17:53Z</dcterms:created>
  <dcterms:modified xsi:type="dcterms:W3CDTF">2025-04-10T23:28:25Z</dcterms:modified>
</cp:coreProperties>
</file>