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matiasrivas/Estudios/DisenoGraficoOrt/Ultimo Cuatrimestre/Plan de Negocios/"/>
    </mc:Choice>
  </mc:AlternateContent>
  <xr:revisionPtr revIDLastSave="0" documentId="13_ncr:1_{D701FCFE-8CEC-2746-BADB-EF0D8C938793}" xr6:coauthVersionLast="47" xr6:coauthVersionMax="47" xr10:uidLastSave="{00000000-0000-0000-0000-000000000000}"/>
  <bookViews>
    <workbookView xWindow="30240" yWindow="500" windowWidth="38400" windowHeight="21100" xr2:uid="{00000000-000D-0000-FFFF-FFFF00000000}"/>
  </bookViews>
  <sheets>
    <sheet name="Ejercicio 3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F26" i="1"/>
  <c r="E28" i="1"/>
  <c r="E24" i="1"/>
  <c r="D27" i="1"/>
  <c r="F24" i="1"/>
  <c r="D24" i="1"/>
  <c r="D25" i="1"/>
  <c r="D29" i="1" s="1"/>
  <c r="E25" i="1"/>
  <c r="E29" i="1" s="1"/>
  <c r="E23" i="1"/>
  <c r="D23" i="1"/>
  <c r="D8" i="1"/>
  <c r="D6" i="1"/>
  <c r="D3" i="1"/>
  <c r="D5" i="1"/>
  <c r="D7" i="1"/>
</calcChain>
</file>

<file path=xl/sharedStrings.xml><?xml version="1.0" encoding="utf-8"?>
<sst xmlns="http://schemas.openxmlformats.org/spreadsheetml/2006/main" count="44" uniqueCount="40">
  <si>
    <t>Financiero/Economico</t>
  </si>
  <si>
    <t>abril</t>
  </si>
  <si>
    <t>Plazos</t>
  </si>
  <si>
    <t>Plantas de interiores vendidas 500 u a $ 1000</t>
  </si>
  <si>
    <t>Cobranza: 50% en efvo y 50% a 30 dias</t>
  </si>
  <si>
    <t>Plantines : Costo 100 C/u</t>
  </si>
  <si>
    <t>Pago a 30 dias</t>
  </si>
  <si>
    <t>1) Arme el presupuesto economico</t>
  </si>
  <si>
    <t>Tierra y abono: 80.000 por toda la prod vendida</t>
  </si>
  <si>
    <t>Pago a 60 dias</t>
  </si>
  <si>
    <t>2) Arme presupuesto financiero</t>
  </si>
  <si>
    <t>Macetas: Costo $ 20 c/u</t>
  </si>
  <si>
    <t>Porta Macetas: Costo $ 10 c/u</t>
  </si>
  <si>
    <t>Pago Contado</t>
  </si>
  <si>
    <t>Impuestos: 10% sobre el precio de venta</t>
  </si>
  <si>
    <t>TNA Pasiva</t>
  </si>
  <si>
    <t>Packaging: Costo $ 5 c/u</t>
  </si>
  <si>
    <t>Pago 50% a 30 dias y 50% a 60 dias</t>
  </si>
  <si>
    <t xml:space="preserve">TNA Activa </t>
  </si>
  <si>
    <t>Logistica: Sueldo del repartidor $ 80.000</t>
  </si>
  <si>
    <t>Contado</t>
  </si>
  <si>
    <t>Economica</t>
  </si>
  <si>
    <t>Ventas</t>
  </si>
  <si>
    <t>Menos</t>
  </si>
  <si>
    <t xml:space="preserve"> Costo</t>
  </si>
  <si>
    <t>Utilidad Bruta</t>
  </si>
  <si>
    <t>Gastos Adiminsitartivos</t>
  </si>
  <si>
    <t>Gastos Comerciales</t>
  </si>
  <si>
    <t>Gastos Financieros</t>
  </si>
  <si>
    <t>Unidad Neta</t>
  </si>
  <si>
    <t>Financiera</t>
  </si>
  <si>
    <t>Ingresos</t>
  </si>
  <si>
    <t xml:space="preserve">Menos </t>
  </si>
  <si>
    <t>Egresos</t>
  </si>
  <si>
    <t>Posicion neta de Caja / Superavit + / Deficit -</t>
  </si>
  <si>
    <t>E</t>
  </si>
  <si>
    <t>Abril</t>
  </si>
  <si>
    <t>Mayo</t>
  </si>
  <si>
    <t>Junio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</si>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</sst>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0" fillId="0" borderId="4" xfId="0" applyBorder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="130" zoomScaleNormal="130" workbookViewId="0">
      <selection activeCell="D16" sqref="D16"/>
    </sheetView>
  </sheetViews>
  <sheetFormatPr baseColWidth="10" defaultRowHeight="15" x14ac:dyDescent="0.2"/>
  <cols>
    <col min="2" max="2" width="20.83203125" bestFit="1" customWidth="1"/>
    <col min="3" max="3" width="43.33203125" customWidth="1"/>
    <col min="4" max="5" width="13.5" customWidth="1"/>
    <col min="6" max="6" width="14.6640625" customWidth="1"/>
    <col min="7" max="7" width="14" customWidth="1"/>
  </cols>
  <sheetData>
    <row r="1" spans="1:9" x14ac:dyDescent="0.2">
      <c r="B1" s="1" t="s">
        <v>0</v>
      </c>
      <c r="D1" s="2" t="s">
        <v>1</v>
      </c>
      <c r="E1" s="2"/>
      <c r="F1" s="2" t="s">
        <v>2</v>
      </c>
    </row>
    <row r="2" spans="1:9" x14ac:dyDescent="0.2">
      <c r="B2" t="s">
        <v>35</v>
      </c>
      <c r="C2" s="3" t="s">
        <v>3</v>
      </c>
      <c r="D2" s="4">
        <v>500000</v>
      </c>
      <c r="E2" s="4"/>
      <c r="F2" s="4" t="s">
        <v>4</v>
      </c>
    </row>
    <row r="3" spans="1:9" x14ac:dyDescent="0.2">
      <c r="B3" t="s">
        <v>35</v>
      </c>
      <c r="C3" s="3" t="s">
        <v>5</v>
      </c>
      <c r="D3">
        <f>100*500</f>
        <v>50000</v>
      </c>
      <c r="E3" s="4"/>
      <c r="F3" s="4" t="s">
        <v>6</v>
      </c>
      <c r="H3" t="s">
        <v>7</v>
      </c>
    </row>
    <row r="4" spans="1:9" x14ac:dyDescent="0.2">
      <c r="C4" s="3" t="s">
        <v>8</v>
      </c>
      <c r="D4" s="4">
        <v>80000</v>
      </c>
      <c r="E4" s="4"/>
      <c r="F4" s="4" t="s">
        <v>9</v>
      </c>
      <c r="H4" t="s">
        <v>10</v>
      </c>
    </row>
    <row r="5" spans="1:9" x14ac:dyDescent="0.2">
      <c r="C5" s="3" t="s">
        <v>11</v>
      </c>
      <c r="D5">
        <f>20*500</f>
        <v>10000</v>
      </c>
      <c r="E5" s="4"/>
      <c r="F5" s="4" t="s">
        <v>6</v>
      </c>
    </row>
    <row r="6" spans="1:9" x14ac:dyDescent="0.2">
      <c r="C6" s="3" t="s">
        <v>12</v>
      </c>
      <c r="D6">
        <f>10*500</f>
        <v>5000</v>
      </c>
      <c r="E6" s="4"/>
      <c r="F6" s="4" t="s">
        <v>13</v>
      </c>
    </row>
    <row r="7" spans="1:9" x14ac:dyDescent="0.2">
      <c r="C7" s="3" t="s">
        <v>14</v>
      </c>
      <c r="D7">
        <f>10%*50000</f>
        <v>5000</v>
      </c>
      <c r="E7" s="4"/>
      <c r="F7" s="4" t="s">
        <v>6</v>
      </c>
      <c r="H7" t="s">
        <v>15</v>
      </c>
      <c r="I7" s="5">
        <v>0.6</v>
      </c>
    </row>
    <row r="8" spans="1:9" x14ac:dyDescent="0.2">
      <c r="C8" s="3" t="s">
        <v>16</v>
      </c>
      <c r="D8">
        <f>5*500</f>
        <v>2500</v>
      </c>
      <c r="E8" s="4"/>
      <c r="F8" s="4" t="s">
        <v>17</v>
      </c>
      <c r="H8" t="s">
        <v>18</v>
      </c>
      <c r="I8" s="5">
        <v>1.2</v>
      </c>
    </row>
    <row r="9" spans="1:9" x14ac:dyDescent="0.2">
      <c r="C9" s="3" t="s">
        <v>19</v>
      </c>
      <c r="D9">
        <v>80000</v>
      </c>
      <c r="E9" s="4"/>
      <c r="F9" s="4" t="s">
        <v>20</v>
      </c>
    </row>
    <row r="10" spans="1:9" x14ac:dyDescent="0.2">
      <c r="C10" s="3"/>
      <c r="D10" s="4"/>
      <c r="E10" s="4"/>
      <c r="F10" s="4"/>
    </row>
    <row r="11" spans="1:9" x14ac:dyDescent="0.2">
      <c r="C11" s="3"/>
      <c r="D11" s="4"/>
      <c r="E11" s="4"/>
      <c r="F11" s="4"/>
    </row>
    <row r="12" spans="1:9" ht="16" thickBot="1" x14ac:dyDescent="0.25"/>
    <row r="13" spans="1:9" ht="15" customHeight="1" x14ac:dyDescent="0.2">
      <c r="C13" s="6"/>
    </row>
    <row r="14" spans="1:9" x14ac:dyDescent="0.2">
      <c r="A14" t="s">
        <v>21</v>
      </c>
      <c r="C14" s="7" t="s">
        <v>22</v>
      </c>
      <c r="D14" s="13">
        <f>D2</f>
        <v>500000</v>
      </c>
    </row>
    <row r="15" spans="1:9" x14ac:dyDescent="0.2">
      <c r="B15" s="8" t="s">
        <v>23</v>
      </c>
      <c r="C15" s="7" t="s">
        <v>24</v>
      </c>
      <c r="D15" s="13">
        <f>D4+D5+D3+D6+D7+D8</f>
        <v>152500</v>
      </c>
    </row>
    <row r="16" spans="1:9" x14ac:dyDescent="0.2">
      <c r="B16" s="8"/>
      <c r="C16" s="9" t="s">
        <v>25</v>
      </c>
    </row>
    <row r="17" spans="1:7" x14ac:dyDescent="0.2">
      <c r="B17" s="8" t="s">
        <v>23</v>
      </c>
      <c r="C17" s="7" t="s">
        <v>26</v>
      </c>
    </row>
    <row r="18" spans="1:7" x14ac:dyDescent="0.2">
      <c r="B18" s="8"/>
      <c r="C18" s="7" t="s">
        <v>27</v>
      </c>
    </row>
    <row r="19" spans="1:7" x14ac:dyDescent="0.2">
      <c r="C19" s="7" t="s">
        <v>28</v>
      </c>
    </row>
    <row r="20" spans="1:7" x14ac:dyDescent="0.2">
      <c r="C20" s="10" t="s">
        <v>29</v>
      </c>
    </row>
    <row r="21" spans="1:7" ht="16" thickBot="1" x14ac:dyDescent="0.25">
      <c r="C21" s="11"/>
    </row>
    <row r="22" spans="1:7" ht="52.5" customHeight="1" thickBot="1" x14ac:dyDescent="0.25">
      <c r="D22" t="s">
        <v>36</v>
      </c>
      <c r="E22" t="s">
        <v>37</v>
      </c>
      <c r="F22" s="4" t="s">
        <v>38</v>
      </c>
      <c r="G22" t="s">
        <v>39</v>
      </c>
    </row>
    <row r="23" spans="1:7" x14ac:dyDescent="0.2">
      <c r="A23" t="s">
        <v>30</v>
      </c>
      <c r="C23" s="6" t="s">
        <v>31</v>
      </c>
      <c r="D23" s="13">
        <f>D2/2</f>
        <v>250000</v>
      </c>
      <c r="E23" s="13">
        <f>D2/2</f>
        <v>250000</v>
      </c>
    </row>
    <row r="24" spans="1:7" ht="15" customHeight="1" x14ac:dyDescent="0.2">
      <c r="B24" t="s">
        <v>32</v>
      </c>
      <c r="C24" s="7"/>
      <c r="D24" s="13">
        <f>D6</f>
        <v>5000</v>
      </c>
      <c r="E24" s="13">
        <f>D8/2+D5+D3</f>
        <v>61250</v>
      </c>
      <c r="F24">
        <f>D8/2</f>
        <v>1250</v>
      </c>
    </row>
    <row r="25" spans="1:7" x14ac:dyDescent="0.2">
      <c r="C25" s="7" t="s">
        <v>33</v>
      </c>
      <c r="D25" s="13">
        <f>D23-D24</f>
        <v>245000</v>
      </c>
      <c r="E25" s="13">
        <f>E23-E24</f>
        <v>188750</v>
      </c>
    </row>
    <row r="26" spans="1:7" x14ac:dyDescent="0.2">
      <c r="C26" s="10" t="s">
        <v>34</v>
      </c>
      <c r="F26" s="13">
        <f>D4</f>
        <v>80000</v>
      </c>
    </row>
    <row r="27" spans="1:7" ht="16" thickBot="1" x14ac:dyDescent="0.25">
      <c r="C27" s="12"/>
      <c r="D27">
        <f>D9</f>
        <v>80000</v>
      </c>
    </row>
    <row r="28" spans="1:7" x14ac:dyDescent="0.2">
      <c r="E28">
        <f>D7</f>
        <v>5000</v>
      </c>
    </row>
    <row r="29" spans="1:7" x14ac:dyDescent="0.2">
      <c r="D29" s="13">
        <f>D25-D27</f>
        <v>165000</v>
      </c>
      <c r="E29" s="13">
        <f>E25-E26-E28</f>
        <v>183750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3633-9AA1-9F47-9A70-3B8CEFB6CD86}">
  <dimension ref="A1"/>
  <sheetViews>
    <sheetView workbookViewId="0">
      <selection sqref="A1:O28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Matias Agustin Rivas</cp:lastModifiedBy>
  <dcterms:created xsi:type="dcterms:W3CDTF">2024-08-22T23:48:23Z</dcterms:created>
  <dcterms:modified xsi:type="dcterms:W3CDTF">2025-05-08T22:41:25Z</dcterms:modified>
</cp:coreProperties>
</file>