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iasrivas/ORT/DisenoGraficoOrt/Ultimo Cuatrimestre/Gestión Empresarial/"/>
    </mc:Choice>
  </mc:AlternateContent>
  <xr:revisionPtr revIDLastSave="0" documentId="13_ncr:1_{7F6BAEFA-4A48-9749-B480-DBD03E3AA8BF}" xr6:coauthVersionLast="47" xr6:coauthVersionMax="47" xr10:uidLastSave="{00000000-0000-0000-0000-000000000000}"/>
  <bookViews>
    <workbookView xWindow="31680" yWindow="860" windowWidth="36260" windowHeight="20100" xr2:uid="{C1E7702A-12AE-0C4A-BD75-95A6AB47F7E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F24" i="1" s="1"/>
  <c r="L24" i="1" s="1"/>
  <c r="D23" i="1"/>
  <c r="L23" i="1" s="1"/>
  <c r="D22" i="1"/>
  <c r="L22" i="1" s="1"/>
  <c r="E17" i="1"/>
  <c r="C17" i="1"/>
  <c r="I17" i="1" s="1"/>
  <c r="L17" i="1" s="1"/>
  <c r="C13" i="1"/>
  <c r="C14" i="1" s="1"/>
  <c r="I13" i="1" s="1"/>
  <c r="E9" i="1"/>
  <c r="I9" i="1" s="1"/>
  <c r="J13" i="1" l="1"/>
  <c r="L13" i="1"/>
  <c r="J9" i="1"/>
  <c r="L9" i="1" s="1"/>
  <c r="L19" i="1" s="1"/>
</calcChain>
</file>

<file path=xl/sharedStrings.xml><?xml version="1.0" encoding="utf-8"?>
<sst xmlns="http://schemas.openxmlformats.org/spreadsheetml/2006/main" count="48" uniqueCount="39">
  <si>
    <t>Sueldo Bruto</t>
  </si>
  <si>
    <t>Fecha de Inicio</t>
  </si>
  <si>
    <t>Último día trabajado</t>
  </si>
  <si>
    <t>Sueldo Proporcional</t>
  </si>
  <si>
    <t>SAC prop</t>
  </si>
  <si>
    <t>VAC prop</t>
  </si>
  <si>
    <t>Cant dia mes</t>
  </si>
  <si>
    <t>Valor diario</t>
  </si>
  <si>
    <t>Prop Bruto</t>
  </si>
  <si>
    <t>Neto Prop a Cobrar</t>
  </si>
  <si>
    <t>Retenciones</t>
  </si>
  <si>
    <t>Sac Prop</t>
  </si>
  <si>
    <t>Dias trabajados</t>
  </si>
  <si>
    <t>Aguinaldo</t>
  </si>
  <si>
    <t>Antiguedad</t>
  </si>
  <si>
    <t>0 a 6 meses</t>
  </si>
  <si>
    <t>1 día cada 20 efectivamente trabajados</t>
  </si>
  <si>
    <t>6 meses a 5 años</t>
  </si>
  <si>
    <t>14 días corridos</t>
  </si>
  <si>
    <t>5 años a 10 años</t>
  </si>
  <si>
    <t>21 días</t>
  </si>
  <si>
    <t>20 años y mas</t>
  </si>
  <si>
    <t>10 años a 20 años</t>
  </si>
  <si>
    <t>28 días</t>
  </si>
  <si>
    <t>35 días</t>
  </si>
  <si>
    <t>Vac no Gozado</t>
  </si>
  <si>
    <t>Días por Ley</t>
  </si>
  <si>
    <t>Valor dia Vac</t>
  </si>
  <si>
    <t>Prop bruto x día</t>
  </si>
  <si>
    <t>Prop Neto a Cobrar</t>
  </si>
  <si>
    <t>XXXXX</t>
  </si>
  <si>
    <t>Renuncia</t>
  </si>
  <si>
    <t>Despido</t>
  </si>
  <si>
    <t>Iindemnización</t>
  </si>
  <si>
    <t>x Antiguedad</t>
  </si>
  <si>
    <t>x Falta Preaviso</t>
  </si>
  <si>
    <t>x Integración mes despido</t>
  </si>
  <si>
    <t>/30 días</t>
  </si>
  <si>
    <t>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</si>
</sst>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4999237037263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7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1" fillId="0" borderId="7" xfId="0" applyFont="1" applyBorder="1"/>
    <xf numFmtId="9" fontId="1" fillId="0" borderId="7" xfId="0" applyNumberFormat="1" applyFont="1" applyBorder="1"/>
    <xf numFmtId="0" fontId="1" fillId="0" borderId="2" xfId="0" applyFont="1" applyBorder="1"/>
    <xf numFmtId="1" fontId="0" fillId="0" borderId="0" xfId="0" applyNumberFormat="1"/>
    <xf numFmtId="1" fontId="0" fillId="0" borderId="4" xfId="0" applyNumberFormat="1" applyBorder="1"/>
    <xf numFmtId="0" fontId="1" fillId="0" borderId="3" xfId="0" applyFont="1" applyBorder="1"/>
    <xf numFmtId="2" fontId="0" fillId="0" borderId="0" xfId="0" applyNumberFormat="1" applyBorder="1"/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0" borderId="0" xfId="0" applyFont="1"/>
    <xf numFmtId="0" fontId="2" fillId="3" borderId="0" xfId="0" applyFont="1" applyFill="1"/>
    <xf numFmtId="0" fontId="0" fillId="4" borderId="1" xfId="0" applyFill="1" applyBorder="1"/>
    <xf numFmtId="0" fontId="0" fillId="4" borderId="3" xfId="0" applyFill="1" applyBorder="1"/>
    <xf numFmtId="0" fontId="0" fillId="4" borderId="5" xfId="0" applyFill="1" applyBorder="1"/>
    <xf numFmtId="0" fontId="1" fillId="4" borderId="7" xfId="0" applyFont="1" applyFill="1" applyBorder="1"/>
    <xf numFmtId="0" fontId="1" fillId="4" borderId="0" xfId="0" applyFont="1" applyFill="1" applyBorder="1"/>
    <xf numFmtId="0" fontId="1" fillId="4" borderId="8" xfId="0" applyFont="1" applyFill="1" applyBorder="1"/>
    <xf numFmtId="9" fontId="1" fillId="0" borderId="0" xfId="0" applyNumberFormat="1" applyFont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E3B57-2B7B-3649-9632-023C06755F1A}">
  <dimension ref="B1:Q30"/>
  <sheetViews>
    <sheetView tabSelected="1" workbookViewId="0">
      <selection activeCell="C9" sqref="C9"/>
    </sheetView>
  </sheetViews>
  <sheetFormatPr baseColWidth="10" defaultRowHeight="16" x14ac:dyDescent="0.2"/>
  <cols>
    <col min="2" max="2" width="17.5" customWidth="1"/>
    <col min="3" max="3" width="22.6640625" customWidth="1"/>
    <col min="4" max="4" width="18.33203125" customWidth="1"/>
    <col min="5" max="5" width="15" customWidth="1"/>
    <col min="7" max="7" width="3" customWidth="1"/>
    <col min="9" max="9" width="13.6640625" customWidth="1"/>
    <col min="10" max="10" width="13.83203125" customWidth="1"/>
    <col min="11" max="11" width="3" customWidth="1"/>
    <col min="12" max="12" width="17.83203125" customWidth="1"/>
    <col min="16" max="16" width="17.33203125" customWidth="1"/>
    <col min="17" max="17" width="32.5" customWidth="1"/>
  </cols>
  <sheetData>
    <row r="1" spans="2:17" ht="17" thickBot="1" x14ac:dyDescent="0.25"/>
    <row r="2" spans="2:17" x14ac:dyDescent="0.2">
      <c r="B2" s="1" t="s">
        <v>0</v>
      </c>
      <c r="C2" s="2">
        <v>860000</v>
      </c>
      <c r="D2" t="s">
        <v>3</v>
      </c>
    </row>
    <row r="3" spans="2:17" x14ac:dyDescent="0.2">
      <c r="B3" s="3" t="s">
        <v>1</v>
      </c>
      <c r="C3" s="4">
        <v>44718</v>
      </c>
      <c r="D3" t="s">
        <v>4</v>
      </c>
    </row>
    <row r="4" spans="2:17" ht="17" thickBot="1" x14ac:dyDescent="0.25">
      <c r="B4" s="5" t="s">
        <v>2</v>
      </c>
      <c r="C4" s="6">
        <v>45768</v>
      </c>
      <c r="D4" t="s">
        <v>5</v>
      </c>
    </row>
    <row r="7" spans="2:17" ht="17" thickBot="1" x14ac:dyDescent="0.25">
      <c r="B7" s="22" t="s">
        <v>31</v>
      </c>
      <c r="J7" t="s">
        <v>10</v>
      </c>
      <c r="P7" s="21" t="s">
        <v>14</v>
      </c>
    </row>
    <row r="8" spans="2:17" x14ac:dyDescent="0.2">
      <c r="B8" s="1"/>
      <c r="C8" s="12" t="s">
        <v>0</v>
      </c>
      <c r="D8" s="12" t="s">
        <v>6</v>
      </c>
      <c r="E8" s="12" t="s">
        <v>7</v>
      </c>
      <c r="F8" s="12"/>
      <c r="G8" s="12"/>
      <c r="H8" s="12"/>
      <c r="I8" s="12" t="s">
        <v>8</v>
      </c>
      <c r="J8" s="13">
        <v>0.17</v>
      </c>
      <c r="K8" s="12"/>
      <c r="L8" s="14" t="s">
        <v>9</v>
      </c>
      <c r="P8" s="21" t="s">
        <v>15</v>
      </c>
      <c r="Q8" t="s">
        <v>16</v>
      </c>
    </row>
    <row r="9" spans="2:17" x14ac:dyDescent="0.2">
      <c r="B9" s="17" t="s">
        <v>3</v>
      </c>
      <c r="C9" s="8">
        <v>874000</v>
      </c>
      <c r="D9" s="19">
        <v>30</v>
      </c>
      <c r="E9" s="8">
        <f>C9/D9</f>
        <v>29133.333333333332</v>
      </c>
      <c r="F9" s="8">
        <v>21</v>
      </c>
      <c r="G9" s="8"/>
      <c r="H9" s="8"/>
      <c r="I9" s="8">
        <f>E9*F9</f>
        <v>611800</v>
      </c>
      <c r="J9" s="8">
        <f>I9*J8</f>
        <v>104006.00000000001</v>
      </c>
      <c r="K9" s="8"/>
      <c r="L9" s="9">
        <f>I9-J9</f>
        <v>507794</v>
      </c>
      <c r="P9" s="21" t="s">
        <v>17</v>
      </c>
      <c r="Q9" t="s">
        <v>18</v>
      </c>
    </row>
    <row r="10" spans="2:17" ht="17" thickBot="1" x14ac:dyDescent="0.25">
      <c r="B10" s="5"/>
      <c r="C10" s="10"/>
      <c r="D10" s="10"/>
      <c r="E10" s="10"/>
      <c r="F10" s="10"/>
      <c r="G10" s="10"/>
      <c r="H10" s="10"/>
      <c r="I10" s="10"/>
      <c r="J10" s="10"/>
      <c r="K10" s="10"/>
      <c r="L10" s="11"/>
      <c r="P10" s="21" t="s">
        <v>19</v>
      </c>
      <c r="Q10" t="s">
        <v>20</v>
      </c>
    </row>
    <row r="11" spans="2:17" ht="17" thickBot="1" x14ac:dyDescent="0.25">
      <c r="P11" s="21" t="s">
        <v>22</v>
      </c>
      <c r="Q11" t="s">
        <v>23</v>
      </c>
    </row>
    <row r="12" spans="2:17" x14ac:dyDescent="0.2">
      <c r="B12" s="1"/>
      <c r="C12" s="12" t="s">
        <v>13</v>
      </c>
      <c r="D12" s="12"/>
      <c r="E12" s="12" t="s">
        <v>12</v>
      </c>
      <c r="F12" s="7"/>
      <c r="G12" s="7"/>
      <c r="H12" s="7"/>
      <c r="I12" s="12" t="s">
        <v>8</v>
      </c>
      <c r="J12" s="13">
        <v>0.17</v>
      </c>
      <c r="K12" s="12"/>
      <c r="L12" s="14" t="s">
        <v>9</v>
      </c>
      <c r="P12" s="21" t="s">
        <v>21</v>
      </c>
      <c r="Q12" t="s">
        <v>24</v>
      </c>
    </row>
    <row r="13" spans="2:17" x14ac:dyDescent="0.2">
      <c r="B13" s="17" t="s">
        <v>11</v>
      </c>
      <c r="C13" s="8">
        <f>C9/2</f>
        <v>437000</v>
      </c>
      <c r="D13" s="8"/>
      <c r="E13" s="8">
        <v>111</v>
      </c>
      <c r="F13" s="8"/>
      <c r="G13" s="8"/>
      <c r="H13" s="8"/>
      <c r="I13" s="8">
        <f>C14</f>
        <v>269483.33333333331</v>
      </c>
      <c r="J13" s="8">
        <f>I13*J12</f>
        <v>45812.166666666664</v>
      </c>
      <c r="K13" s="8"/>
      <c r="L13" s="16">
        <f>I13-J13</f>
        <v>223671.16666666666</v>
      </c>
    </row>
    <row r="14" spans="2:17" ht="17" thickBot="1" x14ac:dyDescent="0.25">
      <c r="B14" s="5"/>
      <c r="C14" s="10">
        <f>C13*E13/E14</f>
        <v>269483.33333333331</v>
      </c>
      <c r="D14" s="10"/>
      <c r="E14" s="10">
        <v>180</v>
      </c>
      <c r="F14" s="10"/>
      <c r="G14" s="10"/>
      <c r="H14" s="10"/>
      <c r="I14" s="10"/>
      <c r="J14" s="10"/>
      <c r="K14" s="10"/>
      <c r="L14" s="11"/>
    </row>
    <row r="15" spans="2:17" ht="17" thickBot="1" x14ac:dyDescent="0.25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2:17" x14ac:dyDescent="0.2">
      <c r="B16" s="1"/>
      <c r="C16" s="12"/>
      <c r="D16" s="12" t="s">
        <v>26</v>
      </c>
      <c r="E16" s="12" t="s">
        <v>27</v>
      </c>
      <c r="F16" s="12"/>
      <c r="G16" s="12"/>
      <c r="H16" s="12"/>
      <c r="I16" s="12" t="s">
        <v>28</v>
      </c>
      <c r="J16" s="13">
        <v>0.17</v>
      </c>
      <c r="K16" s="12"/>
      <c r="L16" s="14" t="s">
        <v>29</v>
      </c>
    </row>
    <row r="17" spans="2:12" x14ac:dyDescent="0.2">
      <c r="B17" s="17" t="s">
        <v>25</v>
      </c>
      <c r="C17" s="8">
        <f>C9</f>
        <v>874000</v>
      </c>
      <c r="D17" s="19">
        <v>14</v>
      </c>
      <c r="E17" s="18">
        <f>D17*E13/360</f>
        <v>4.3166666666666664</v>
      </c>
      <c r="F17" s="8"/>
      <c r="G17" s="8"/>
      <c r="H17" s="8"/>
      <c r="I17" s="8">
        <f>C17/25</f>
        <v>34960</v>
      </c>
      <c r="J17" s="20" t="s">
        <v>30</v>
      </c>
      <c r="K17" s="8"/>
      <c r="L17" s="9">
        <f>I17*E18</f>
        <v>174800</v>
      </c>
    </row>
    <row r="18" spans="2:12" ht="17" thickBot="1" x14ac:dyDescent="0.25">
      <c r="B18" s="5"/>
      <c r="C18" s="10"/>
      <c r="D18" s="10"/>
      <c r="E18" s="10">
        <v>5</v>
      </c>
      <c r="F18" s="10"/>
      <c r="G18" s="10"/>
      <c r="H18" s="10"/>
      <c r="I18" s="10"/>
      <c r="J18" s="10"/>
      <c r="K18" s="10"/>
      <c r="L18" s="11"/>
    </row>
    <row r="19" spans="2:12" x14ac:dyDescent="0.2">
      <c r="L19" s="15">
        <f>L9+L13+L17</f>
        <v>906265.16666666663</v>
      </c>
    </row>
    <row r="21" spans="2:12" ht="17" thickBot="1" x14ac:dyDescent="0.25">
      <c r="B21" s="22" t="s">
        <v>32</v>
      </c>
      <c r="J21" s="29">
        <v>0.17</v>
      </c>
    </row>
    <row r="22" spans="2:12" x14ac:dyDescent="0.2">
      <c r="B22" s="23" t="s">
        <v>33</v>
      </c>
      <c r="C22" s="26" t="s">
        <v>34</v>
      </c>
      <c r="D22" s="7">
        <f>C9</f>
        <v>874000</v>
      </c>
      <c r="E22" s="7">
        <v>2</v>
      </c>
      <c r="F22" s="7"/>
      <c r="G22" s="7"/>
      <c r="H22" s="7"/>
      <c r="I22" s="7"/>
      <c r="J22" s="30" t="s">
        <v>30</v>
      </c>
      <c r="K22" s="7"/>
      <c r="L22" s="2">
        <f>D22*E22</f>
        <v>1748000</v>
      </c>
    </row>
    <row r="23" spans="2:12" x14ac:dyDescent="0.2">
      <c r="B23" s="24" t="s">
        <v>33</v>
      </c>
      <c r="C23" s="27" t="s">
        <v>35</v>
      </c>
      <c r="D23" s="8">
        <f>C9</f>
        <v>874000</v>
      </c>
      <c r="E23" s="8">
        <v>1</v>
      </c>
      <c r="F23" s="8"/>
      <c r="G23" s="8"/>
      <c r="H23" s="8"/>
      <c r="I23" s="8"/>
      <c r="J23" s="20" t="s">
        <v>30</v>
      </c>
      <c r="K23" s="8"/>
      <c r="L23" s="9">
        <f>D23*E23</f>
        <v>874000</v>
      </c>
    </row>
    <row r="24" spans="2:12" ht="17" thickBot="1" x14ac:dyDescent="0.25">
      <c r="B24" s="25" t="s">
        <v>33</v>
      </c>
      <c r="C24" s="28" t="s">
        <v>36</v>
      </c>
      <c r="D24" s="10">
        <f>C9</f>
        <v>874000</v>
      </c>
      <c r="E24" s="10" t="s">
        <v>37</v>
      </c>
      <c r="F24" s="10">
        <f>D24/30</f>
        <v>29133.333333333332</v>
      </c>
      <c r="G24" s="10"/>
      <c r="H24" s="10">
        <v>9</v>
      </c>
      <c r="I24" s="10" t="s">
        <v>38</v>
      </c>
      <c r="J24" s="31" t="s">
        <v>30</v>
      </c>
      <c r="K24" s="10"/>
      <c r="L24" s="11">
        <f>F24*H24</f>
        <v>262200</v>
      </c>
    </row>
    <row r="28" spans="2:12" x14ac:dyDescent="0.2">
      <c r="D28" s="8"/>
    </row>
    <row r="30" spans="2:12" x14ac:dyDescent="0.2">
      <c r="I30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Agustin Rivas</dc:creator>
  <cp:lastModifiedBy>Matias Agustin Rivas</cp:lastModifiedBy>
  <dcterms:created xsi:type="dcterms:W3CDTF">2025-04-10T00:56:48Z</dcterms:created>
  <dcterms:modified xsi:type="dcterms:W3CDTF">2025-04-10T01:46:04Z</dcterms:modified>
</cp:coreProperties>
</file>