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 Cast Test Cases  on Andr" sheetId="1" r:id="rId4"/>
    <sheet state="visible" name="Bug Score Table" sheetId="2" r:id="rId5"/>
    <sheet state="visible" name="Changelog" sheetId="3" r:id="rId6"/>
  </sheets>
  <definedNames/>
  <calcPr/>
</workbook>
</file>

<file path=xl/sharedStrings.xml><?xml version="1.0" encoding="utf-8"?>
<sst xmlns="http://schemas.openxmlformats.org/spreadsheetml/2006/main" count="458" uniqueCount="270">
  <si>
    <t>[App Name]</t>
  </si>
  <si>
    <t>Android</t>
  </si>
  <si>
    <t>iOS</t>
  </si>
  <si>
    <t>Display</t>
  </si>
  <si>
    <t>Speaker</t>
  </si>
  <si>
    <t>Device Brand and Model:</t>
  </si>
  <si>
    <t>Device OS Version #:</t>
  </si>
  <si>
    <t>Google Play services version #( not google play store version) the icon looks like a puzzle piece  (Android only)</t>
  </si>
  <si>
    <t>Google Home app Build/Version #:</t>
  </si>
  <si>
    <t>App Build/Version #:</t>
  </si>
  <si>
    <t>Tester's Name:</t>
  </si>
  <si>
    <t>Date:</t>
  </si>
  <si>
    <t># Passed:</t>
  </si>
  <si>
    <t># Failed:</t>
  </si>
  <si>
    <t># N/A:</t>
  </si>
  <si>
    <t>Bug Score (Quality Points. lower = better):</t>
  </si>
  <si>
    <t>Test ID</t>
  </si>
  <si>
    <t>Test Description</t>
  </si>
  <si>
    <t>Steps</t>
  </si>
  <si>
    <t>Expected Result</t>
  </si>
  <si>
    <t>Dependencies</t>
  </si>
  <si>
    <t xml:space="preserve">Bug Priority </t>
  </si>
  <si>
    <t>Notes</t>
  </si>
  <si>
    <t>Device Pass/Fail</t>
  </si>
  <si>
    <t>Comments</t>
  </si>
  <si>
    <t>QP</t>
  </si>
  <si>
    <t>Setup</t>
  </si>
  <si>
    <t>Using ATV remote select to play any content.</t>
  </si>
  <si>
    <t>a. Content plays on ATV.
b. Media controls appear on ATV
c. Pause is displayed on ATV.
d. UI on ATV displays: Progress bar, elapsed time, total duration, pause icon.</t>
  </si>
  <si>
    <t>P0</t>
  </si>
  <si>
    <t xml:space="preserve">Tap cast icon on phone </t>
  </si>
  <si>
    <t>Cast menu opens</t>
  </si>
  <si>
    <t xml:space="preserve">Select ATV </t>
  </si>
  <si>
    <t>Phone connects to ATV.</t>
  </si>
  <si>
    <t>ATV playback is uninterrupted.</t>
  </si>
  <si>
    <t>Correct metadata is displayed in mini controls and in sync with ATV.</t>
  </si>
  <si>
    <t>Explicit disconnect using ATV remote.</t>
  </si>
  <si>
    <t>Press 'back' once on ATV remote.</t>
  </si>
  <si>
    <t>a. Playback stops on the ATV
b. The App home screen is displayed</t>
  </si>
  <si>
    <t>Press 'back' twice on ATV remote.</t>
  </si>
  <si>
    <t xml:space="preserve">a. Playback stops on the ATV
b. The ATV home screen is displayed (optional)
</t>
  </si>
  <si>
    <t>(Note: this is only for music app) Music apps playback continues in the background</t>
  </si>
  <si>
    <t>a. Phone disconnects from ATV.
b. All media controls and metatdata are removed form the phone.</t>
  </si>
  <si>
    <t xml:space="preserve">Phone/ATV: implicitly disconnect phone, explicitly disconnect using ATV remote    </t>
  </si>
  <si>
    <t xml:space="preserve">Tap cast icon on phone.   
</t>
  </si>
  <si>
    <t>Select ATV receiver.</t>
  </si>
  <si>
    <t xml:space="preserve">
a.App loads on ATV and displays home screen.
</t>
  </si>
  <si>
    <t>Select to play any content from phone.</t>
  </si>
  <si>
    <t xml:space="preserve">
a. Content plays on ATV.
b. Media controls appear on the phone.
c. Controls are displayed on the ATV.  
d. Progress bar and time on Phone and ATV should be in sync.</t>
  </si>
  <si>
    <t>Press ATV remote button.</t>
  </si>
  <si>
    <t>ONLY TEST IF CONTROLS ARE NOT DISPLAYED ON ATV WHEN PLAYING CONTENT FROM PHONE.</t>
  </si>
  <si>
    <t>Tap cast button to open the cast menu, then tap disconnect/stop button.</t>
  </si>
  <si>
    <t xml:space="preserve">a. Sender disconnects from ATV
b. Playback stops on ATV.
c. Close/Background ATV app
d. ATV Home screen is displayed
</t>
  </si>
  <si>
    <t>Press stop using ATV remote.</t>
  </si>
  <si>
    <t>a. Playback stops on ATV.
b. App closes.
c. The ATV home screen is displayed.</t>
  </si>
  <si>
    <t>ATV/ Phone: Play/ pause - mini controls</t>
  </si>
  <si>
    <t>Tap cast icon on phone and connect to ATV receiver</t>
  </si>
  <si>
    <t>a.Phone cast icon appears filled.
b.App Home acreen loads on the receiver.</t>
  </si>
  <si>
    <t>Select to Play any content from phone</t>
  </si>
  <si>
    <t>a.Content plays on ATV.
b. Media controls appear on the phone.
c. Controls are displayed on the ATV.
d. Progress bar and time on Phone and ATV should be in sync.</t>
  </si>
  <si>
    <t>Press pause using ATV remote</t>
  </si>
  <si>
    <t>a. Content is paused on the ATV.
b.  Play icon is displayed on the ATV.
c. Play icon is displayed on phone.
d Progress bar and time on Phone and ATV should be in sync.</t>
  </si>
  <si>
    <t>Press play on phone mini controls</t>
  </si>
  <si>
    <t>a. Content resumes on the receiver.
b.Pause icon is displayed on the Phone.
c. Pause icon is displayed on ATV.
d. Progress bar and time on Phone and ATV should be in sync.</t>
  </si>
  <si>
    <t>P1</t>
  </si>
  <si>
    <t>Press pause on phone mini controls</t>
  </si>
  <si>
    <t xml:space="preserve">a. Content is paused on the ATV.
b. Play icon is displayed on the ATV and phone.
c. Progress bar and time on Phone and ATV should be in sync.
</t>
  </si>
  <si>
    <t>ATV/ Phone: Play/ pause  from ATV remote -Pause from phone expanded controls</t>
  </si>
  <si>
    <t>Tap the phones mini controls</t>
  </si>
  <si>
    <t xml:space="preserve">a.Expanded controls opens.
b. Pause icon is displayed on ATV and phone.
c. Content title, thumbnail and metadata are displayed and correct.
d.Playback continues on ATV uninterrupted.
</t>
  </si>
  <si>
    <t>Press play using ATV remote</t>
  </si>
  <si>
    <t>a. Content plays on ATV.
b. Pause icon is displayed on ATV and phone.
c. Media controls appear on the phone and ATV.
d. Progress bar and time on Phone and ATV should be in sync.</t>
  </si>
  <si>
    <t>ATV/ Phone: Skip expanded controls</t>
  </si>
  <si>
    <t>Press skip forward using ATV remote</t>
  </si>
  <si>
    <t>a Content pauses on the ATV
b. Content skips forward to correct position.
c. Playback resumes from new point
d. Progress bar and elasped time on phone and ATV are in sync</t>
  </si>
  <si>
    <t>Press skip back on the phone (Optional).</t>
  </si>
  <si>
    <t>a.Content pauses on the ATV.
b.Content skips back to new point.
c.Playback resumes from new point
d.Progress bar and elasped time on phone and ATV are in sync</t>
  </si>
  <si>
    <t>P2</t>
  </si>
  <si>
    <t>ATV/ Phone: scrubbing- slider expanded controls</t>
  </si>
  <si>
    <t>Scrub the progress bar on the sender forward</t>
  </si>
  <si>
    <t>Scrub the progress bar on the sender back</t>
  </si>
  <si>
    <t>ATV/ Phone: metadata check cast menu</t>
  </si>
  <si>
    <t>Tap cast icon on phone</t>
  </si>
  <si>
    <t xml:space="preserve">a. Cast menu opens.
b. Content title, metadata and thumbnail are displayed and are correct.
c. Media controls are displayed.
</t>
  </si>
  <si>
    <t xml:space="preserve">Phone cast menu controls/ ATV </t>
  </si>
  <si>
    <t>Test all media controls in cast menu  on phone</t>
  </si>
  <si>
    <t>a. All controls work as expected.
b. All changes media contrls changes made are reflected on the ATV.</t>
  </si>
  <si>
    <t>ATV Remote/  phone cast menu update</t>
  </si>
  <si>
    <t>Using the ATV remote test all media controls</t>
  </si>
  <si>
    <t xml:space="preserve">
All changes media contrls changes made are reflected on the cast menu</t>
  </si>
  <si>
    <t>Closed captions on from ATV remote</t>
  </si>
  <si>
    <t>Tap closed caption button using ATV remote and pick cc language option</t>
  </si>
  <si>
    <t>a. Closed captions/ chosen language are displayed on ATV.
b. Closed caption option previously selected using ATV remote should be highlighted on phone</t>
  </si>
  <si>
    <t>Tap closed caption button on Phone</t>
  </si>
  <si>
    <t>a. Closed captions/ chosen language are removed from on ATV.
b. Closed caption option should not be highlighted on phone.</t>
  </si>
  <si>
    <t>Closed captions on from phone</t>
  </si>
  <si>
    <t>Tap closed caption button phone and pick cc language option</t>
  </si>
  <si>
    <t>a. Closed captions/ chosen language are displayed on ATV.
b. Closed caption option should be highlighted in phone expanded controls.</t>
  </si>
  <si>
    <t>Tap closed caption button using ATV remote.</t>
  </si>
  <si>
    <t>Selecting new content</t>
  </si>
  <si>
    <t>Select and play different content using ATV control</t>
  </si>
  <si>
    <t>a. Playback of selected content starts on ATV.
b. Metadata is updated and correct on ATV and phone.</t>
  </si>
  <si>
    <t>Select and play different content using the Phone</t>
  </si>
  <si>
    <t>With ATV and phone connected and content playing toggle wifi off on phone</t>
  </si>
  <si>
    <t>a.Phone disconnects from ATV.
b. Controls are removed from phone.
c.ATV continues to play content.</t>
  </si>
  <si>
    <t>Test all media controls on ATV using the ATV remote.</t>
  </si>
  <si>
    <t>a. All controls work as expected.
b. No media contrls changes made are reflected on the phone.</t>
  </si>
  <si>
    <t>Toggle the phone wifi back on.</t>
  </si>
  <si>
    <t>a. Phone recconnects to the ATV.
b. Media controls are restored to the phone.
c. Playback ois uninterruped on the ATV.</t>
  </si>
  <si>
    <t>ATV remote / Display: Connect &amp; play from ATV, connect from Display</t>
  </si>
  <si>
    <t>Using the ATV remote say 'Open &lt;app name&gt;</t>
  </si>
  <si>
    <t>a. App Loads on ATV.
b. App Home screen is displayed.</t>
  </si>
  <si>
    <t>Display media controls</t>
  </si>
  <si>
    <t>Swipe down from top of display screen.</t>
  </si>
  <si>
    <t xml:space="preserve">a. Media menu opens.
</t>
  </si>
  <si>
    <t xml:space="preserve">Tap media </t>
  </si>
  <si>
    <t>a. Control tile for the content playing is displayed.
b. Tile displayed correct thumbnail and metadata.
b. Media controls are displayed.</t>
  </si>
  <si>
    <t xml:space="preserve">Play / Pause / Scrub / Stop </t>
  </si>
  <si>
    <t>a. All controls should work as expected.
b. All changes made in controls should be reflected on the ATV.
c. The ATV and display should remain in sync.</t>
  </si>
  <si>
    <t>Using the ATV remote select Play / pause/ scrub / stop</t>
  </si>
  <si>
    <t>a. All medi contyrols should work as expected.
b. All changes made in controls should be reflected on the ATV.
c. The ATV and display should remain in sync.</t>
  </si>
  <si>
    <t xml:space="preserve">Tap cast icon/ device name </t>
  </si>
  <si>
    <t xml:space="preserve">a.Cast menu opens on the display device.
b.ATV device name with Stop icon and volume bar is displayed.
c.Content thumbnail and metadata are displayed and correct
</t>
  </si>
  <si>
    <t>Display expanded media controls/ATV remote</t>
  </si>
  <si>
    <t>Tap thumbnail in top right corner of display device</t>
  </si>
  <si>
    <t>a. Display device expanded controls opens.
b. Media controls pause/ play/ 30 sec skip/ next / previous are displayed.
c. Content title, thumbnail and metadata are displayed.</t>
  </si>
  <si>
    <t>a. All controls should work as expected.
b. All changes made in controls should be reflected on the ATV and display.
c. The ATV and display should remain in sync.</t>
  </si>
  <si>
    <t xml:space="preserve">ATV remote media controls/ Display expanded media controls </t>
  </si>
  <si>
    <t>Using the ATV remote select Play / pause/ scrub / stop/ next/previous</t>
  </si>
  <si>
    <t>a. All media controls should work as expected.
b. All changes made on ATV should be reflected on the ATV and display.
c. The ATV and display should remain in sync.</t>
  </si>
  <si>
    <t>Display home screen app tile controls/ ATV Remote</t>
  </si>
  <si>
    <t xml:space="preserve">Swipe from left of device </t>
  </si>
  <si>
    <t>a. Expanded controls closes on the display device.
b. Pause /Next/ Previous are displayed .
c. Thumbnail, content title, device name are displayed and correct.</t>
  </si>
  <si>
    <t>Tap all media controls on the display device mini controller</t>
  </si>
  <si>
    <t>a. All media controls should work as expected.
b. All changes made in controls should be reflected on the ATV and display.
c. The ATV and display should remain in sync.</t>
  </si>
  <si>
    <r>
      <rPr>
        <rFont val="Roboto"/>
        <i/>
        <color theme="1"/>
      </rPr>
      <t xml:space="preserve">Await until homescreen/splashscreen apears then... 
</t>
    </r>
    <r>
      <rPr>
        <rFont val="Roboto"/>
        <color theme="1"/>
      </rPr>
      <t xml:space="preserve">Swipe right on the display device </t>
    </r>
  </si>
  <si>
    <t>a. The mini control of the current playback displays
b. All media controls should work as expected
c. Tapping pause/play should be reflected on ATV and display
d. The ATV and display should remain in sync.</t>
  </si>
  <si>
    <t>Tap app tile</t>
  </si>
  <si>
    <t>a. Player screen is displayed
b.  Playback continues uninterrupted on the ATV.</t>
  </si>
  <si>
    <r>
      <rPr>
        <rFont val="Roboto"/>
        <i/>
        <color theme="1"/>
      </rPr>
      <t xml:space="preserve">Await until homescreen/splashscreen apears then... 
</t>
    </r>
    <r>
      <rPr>
        <rFont val="Roboto"/>
        <color theme="1"/>
      </rPr>
      <t xml:space="preserve">Swipe right on the display device </t>
    </r>
  </si>
  <si>
    <t>a. The mini control player displays with app name
b. Content thumbnail and title
c. Previous, pause, and next control icons
d. Playback continues uninterrupted on ATV receiver</t>
  </si>
  <si>
    <t>1. Tap on display splash screen 
2. Swipe up the mini control player</t>
  </si>
  <si>
    <t>a. The mini control player of the playback displays
b. Mini control is removed from display device
c. Playback stops on ATV
d. App closes and ATV home is displayed</t>
  </si>
  <si>
    <t>Display: media controls voice / ATV</t>
  </si>
  <si>
    <t>Using the ATV remote say 'Open &lt;app name&gt;'</t>
  </si>
  <si>
    <t>Select to play content using the ATV remote.</t>
  </si>
  <si>
    <t>a. Content plays on ATV
b. Pause icon appears on the ATV (and display if in use)
c. Elapsed time starts on the ATV  (and display player screen if in use)</t>
  </si>
  <si>
    <t>Say 'Pause'</t>
  </si>
  <si>
    <t>a. Content is paused on ATV
b. Play icon appears on the ATV  (and display if in use)
c. Elapsed time pauses on the ATV  (and display player screen if in use)</t>
  </si>
  <si>
    <t>Say 'Play'</t>
  </si>
  <si>
    <t>a. Content resumes on ATV
b. Pause icon appears on the ATV (and display if in use)
c. Elapsed time starts on the ATV  (and display player screen if in use)</t>
  </si>
  <si>
    <t>Skip forward using ATV remote.</t>
  </si>
  <si>
    <t>a. Content pauses on the ATV 
b. Content skips forward to new point
c. Playback resumes from new point
d. Progress bar and elasped time on ATV are in sync  (and display pl;ayer screen if in use)</t>
  </si>
  <si>
    <t>Say 'Back 20 seconds'</t>
  </si>
  <si>
    <t>a. Content pauses on the ATV
b. Content skips back 20 seconds
c. Playback resumes from new point
d. Progress bar and elasped time on ATV are in sync (and display player screen if in use).</t>
  </si>
  <si>
    <t>Say 'Forward 1 min'</t>
  </si>
  <si>
    <t>a. Content pauses on the ATV
b. Content skips forward 1 min 
c. Playback resumes from new point
d. Progress bar and elasped time on ATV are in sync (and display player screen if in use).</t>
  </si>
  <si>
    <t>ATV remote voice: media controls /Display</t>
  </si>
  <si>
    <t>Skip back using ATV remote.</t>
  </si>
  <si>
    <t xml:space="preserve">a. Content pauses on the ATV
b. Content skips back 20 seconds
c.Playback resumes from new point
d. Progress bar and elasped time on ATV are in sync (and display player screen if in use).
</t>
  </si>
  <si>
    <t>a. Content pauses on the ATV
b. Content skips forward to new point
c. Playback resumes from new point
d. Progress bar and elasped time on ATV are in sync</t>
  </si>
  <si>
    <t>Voice control: Say 'stop'</t>
  </si>
  <si>
    <t xml:space="preserve">a.Playback stops on ATV
b.The app closes
c. ATV home screen is displayed.
</t>
  </si>
  <si>
    <t>App reload/ Remote cast. 
Display voice/ ATV</t>
  </si>
  <si>
    <t>Initiate content via voice 'Open &lt;app name&gt; on &lt;ATV devivce name&gt;'</t>
  </si>
  <si>
    <t>a.App loads on ATV
b.App home screen is displayed</t>
  </si>
  <si>
    <t>Select to Play any content from ATV remote.</t>
  </si>
  <si>
    <t>Selected content plays on ATV.</t>
  </si>
  <si>
    <t>GHA 
Sender device play and resume/ ATV</t>
  </si>
  <si>
    <t>Navigate to GHA on phone.</t>
  </si>
  <si>
    <t>a. ATV device appears with animation.
b. 'Pause' is displayed under ATV device.</t>
  </si>
  <si>
    <t>Tap Pause button from phone.</t>
  </si>
  <si>
    <t>a. ATV playback pauses.
b. Device animation stops.
c. Resume is displayed under device name.</t>
  </si>
  <si>
    <t>Using ATV remote press Play.</t>
  </si>
  <si>
    <t>a. ATV playback pauses.
b. Device animation stops.
c. Pause is displayed under device name.</t>
  </si>
  <si>
    <t>GHA 
Sender device expanded controls/ ATV</t>
  </si>
  <si>
    <t>Tap ATV device icon.</t>
  </si>
  <si>
    <t>a. Device expanded controls opens.
b. Player controls are displayed.
c. Cast icon appears filled.</t>
  </si>
  <si>
    <t xml:space="preserve">a. ATV playback pauses.
b. Play icon is displayed on sender and ATV.
</t>
  </si>
  <si>
    <t xml:space="preserve">a. ATV playback resumes.
b. Pause icon is displayed on sender and ATV.
</t>
  </si>
  <si>
    <t>Increase volume using slider on phone</t>
  </si>
  <si>
    <t>a. ATV and phone volume bars are in sync and displays the appropriate volume increase.
b. ATV and phone volume are 
b. Volume increases by the appropriate amount</t>
  </si>
  <si>
    <t>Decrease volume using slider</t>
  </si>
  <si>
    <t>a. Receiver volume bar displays the appropriate volume decrease
b. Volume decreases by the appropriate amount</t>
  </si>
  <si>
    <t>Tap "X" to close ATV menu</t>
  </si>
  <si>
    <t>Volume slider menu closes</t>
  </si>
  <si>
    <t>Tap "Stop Casting" button</t>
  </si>
  <si>
    <t>a. Receiver app tears down
b. ATV displays ATV home screen.</t>
  </si>
  <si>
    <t>Navigate back to app</t>
  </si>
  <si>
    <t>Sender is disconnected from ATV (i.e. cast icon not filled).</t>
  </si>
  <si>
    <t xml:space="preserve">Sender device/ATV remote- locked screen </t>
  </si>
  <si>
    <t>Tap Cast icon in sender app.</t>
  </si>
  <si>
    <t xml:space="preserve">Lock screen notification tests are for Android only </t>
  </si>
  <si>
    <t>Tap ATV</t>
  </si>
  <si>
    <t>Sender connects to ATV</t>
  </si>
  <si>
    <t>Play content</t>
  </si>
  <si>
    <t>Playback begins on ATV</t>
  </si>
  <si>
    <t>Put sender to sleep (Click lock button)</t>
  </si>
  <si>
    <t>Device goes to sleep</t>
  </si>
  <si>
    <t>Wake sender (click lock button again)</t>
  </si>
  <si>
    <t>Observe lock screen notification with playback controls</t>
  </si>
  <si>
    <t>Play/Pause and Stop Casting "X" controls are mandatory</t>
  </si>
  <si>
    <t>Observe app lock screen notification</t>
  </si>
  <si>
    <t>a. Thumbnail image MUST be consistent with content being casted
b. Title of content being casted is displayed  
c. Controls displayed</t>
  </si>
  <si>
    <t>Click Pause icon on locked screen notification</t>
  </si>
  <si>
    <t xml:space="preserve">a. Playback pauses on ATV
b. ATV displays a Play icon.
c. Locked screen controls now displays Play icon.
</t>
  </si>
  <si>
    <t>Click Play using ATV remote</t>
  </si>
  <si>
    <t xml:space="preserve">a. Playback resumes on ATV
b. ATV displays a pause icon.
c. Locked screen controls now displays pause icon.
</t>
  </si>
  <si>
    <t>Click Pause icon using ATV remote</t>
  </si>
  <si>
    <t>Click Play on locked screen notifications</t>
  </si>
  <si>
    <t xml:space="preserve">Adjust volume using hardware keys </t>
  </si>
  <si>
    <t>a. ATV volume is adjusted to the level selected.
b. The volume bar on the ATV and the display device adjusts and remain in sync.</t>
  </si>
  <si>
    <t>Double tap notification</t>
  </si>
  <si>
    <t>App brought to foreground in expanded controls.</t>
  </si>
  <si>
    <t>Android
If your test device has password/pattern, you will need to unlock</t>
  </si>
  <si>
    <t>Put sender to sleep by clicking lock button</t>
  </si>
  <si>
    <t xml:space="preserve">Wake sender by clicking lock button again </t>
  </si>
  <si>
    <t xml:space="preserve">Tap "X" </t>
  </si>
  <si>
    <t>a. Receiver app tears down
b. ATV displays ATV home screen.</t>
  </si>
  <si>
    <t>Navigate back to sender app and observe cast icon</t>
  </si>
  <si>
    <t>Cast icon MUST NOT be filled</t>
  </si>
  <si>
    <t>Sender device/ATV remote- notification controls</t>
  </si>
  <si>
    <t>Navigate back to sender home button by tapping home button</t>
  </si>
  <si>
    <t>Home screen appears in foreground</t>
  </si>
  <si>
    <t xml:space="preserve">Pull down notification tray </t>
  </si>
  <si>
    <t>Notification are displayed</t>
  </si>
  <si>
    <t>Click Pause icon on notification</t>
  </si>
  <si>
    <t xml:space="preserve">a. Playback pauses on ATV
b. ATV displays a Play icon.
c. notifications controls now displays Play icon.
</t>
  </si>
  <si>
    <t xml:space="preserve">a. Playback resumes on ATV
b. ATV displays a pause icon.
c. Notification controls now displays pause icon.
</t>
  </si>
  <si>
    <t xml:space="preserve">a. Playback pauses on ATV
b. ATV displays a Play icon.
c. Notification controls now displays Play icon.
</t>
  </si>
  <si>
    <t>Click Play on notification</t>
  </si>
  <si>
    <t>Adjust volume using hardware keys or voulme slider</t>
  </si>
  <si>
    <t>a. ATV volume is adjusted to the level selected.
b. The volume bar on the ATV and the sender device adjusts and remains in sync.</t>
  </si>
  <si>
    <t>Test other controls (e.g Skip forward/backward, stop) [Minimum requirement is pause/play and "Stop Casting"]</t>
  </si>
  <si>
    <t>Functionality works as expected and adjustments are correctly reflected on ATV.</t>
  </si>
  <si>
    <r>
      <rPr>
        <rFont val="Roboto,Arial"/>
        <color theme="1"/>
      </rPr>
      <t>Tap "X"</t>
    </r>
    <r>
      <rPr>
        <rFont val="Roboto,Arial"/>
        <color theme="1"/>
      </rPr>
      <t xml:space="preserve"> on app notification</t>
    </r>
  </si>
  <si>
    <t>a. Receiver tears down
b. ATV displays ATV</t>
  </si>
  <si>
    <t>App appears in foreground</t>
  </si>
  <si>
    <t xml:space="preserve">Tap cast icon </t>
  </si>
  <si>
    <t>Select ATV</t>
  </si>
  <si>
    <t>App connects to ATV</t>
  </si>
  <si>
    <t>ATV/ Connected device: Continuos playback</t>
  </si>
  <si>
    <t>Allow content to playback for extended period 30 min</t>
  </si>
  <si>
    <t>a. Content plays on ATV for 30 continuous minutes without interruption.
b. ATV and second connected device remain in sync.</t>
  </si>
  <si>
    <t xml:space="preserve">Check using phone and Display </t>
  </si>
  <si>
    <t>ATV/ phone: Continuous playback when killing app</t>
  </si>
  <si>
    <t>Swipe app closed:
iOS: Double tap home button and swipe app up 
Android: tap multitasking button, swipe app to right</t>
  </si>
  <si>
    <t>a. Playback continues on ATV.
b. ATV and connected device remain in sync.</t>
  </si>
  <si>
    <t>Reopen sender</t>
  </si>
  <si>
    <t>Within 5 seconds, Cast icon must be filled</t>
  </si>
  <si>
    <t>Phone only</t>
  </si>
  <si>
    <t>Wake the device</t>
  </si>
  <si>
    <t>After 5 seconds, app must be in sync with ATV playback (progress bar, elapsed time etc)</t>
  </si>
  <si>
    <t xml:space="preserve">Phone only </t>
  </si>
  <si>
    <t>ATV/ Connected device:Pause disconnect</t>
  </si>
  <si>
    <t>Tap pause from ATV remote</t>
  </si>
  <si>
    <t>a. Playback pauses on ATV.
b. Play icon is displayed on ATV and connected device.</t>
  </si>
  <si>
    <t>Wait for 20 min, observe ATV and connected device.</t>
  </si>
  <si>
    <t xml:space="preserve">a. After 20 min paused, ATV app tears down (i.e Displays ATV Homescreen)
b. Sender or connected display disconnects from ATV. 
</t>
  </si>
  <si>
    <t>Bug Score Table</t>
  </si>
  <si>
    <t>Score</t>
  </si>
  <si>
    <t>P3</t>
  </si>
  <si>
    <t>Change Log</t>
  </si>
  <si>
    <t xml:space="preserve">Test ID </t>
  </si>
  <si>
    <t>Version</t>
  </si>
  <si>
    <t xml:space="preserve">Explanation </t>
  </si>
  <si>
    <t>Date</t>
  </si>
  <si>
    <t>N/A</t>
  </si>
  <si>
    <t>Initial release of Cast Connect use cases for testing</t>
  </si>
  <si>
    <t>04/27/2020</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</si>
</sst>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4.0"/>
      <color rgb="FFFFFFFF"/>
      <name val="Roboto"/>
    </font>
    <font>
      <b/>
      <sz val="14.0"/>
      <color theme="1"/>
      <name val="Roboto"/>
    </font>
    <font/>
    <font>
      <b/>
      <color theme="1"/>
      <name val="Roboto"/>
    </font>
    <font>
      <color theme="1"/>
      <name val="Arial"/>
    </font>
    <font>
      <color theme="1"/>
      <name val="Arial"/>
      <scheme val="minor"/>
    </font>
    <font>
      <color theme="1"/>
      <name val="Roboto"/>
    </font>
    <font>
      <sz val="10.0"/>
      <color theme="1"/>
      <name val="Roboto"/>
    </font>
    <font>
      <b/>
      <sz val="10.0"/>
      <color theme="1"/>
      <name val="Roboto"/>
    </font>
    <font>
      <b/>
      <color theme="1"/>
      <name val="Arial"/>
    </font>
    <font>
      <sz val="10.0"/>
      <color theme="1"/>
      <name val="Arial"/>
      <scheme val="minor"/>
    </font>
    <font>
      <b/>
      <color rgb="FF000000"/>
      <name val="Arial"/>
    </font>
    <font>
      <b/>
      <color rgb="FF000000"/>
      <name val="Roboto"/>
    </font>
    <font>
      <color rgb="FF000000"/>
      <name val="Roboto"/>
    </font>
    <font>
      <b/>
      <sz val="17.0"/>
      <color theme="1"/>
      <name val="Roboto"/>
    </font>
    <font>
      <b/>
      <sz val="17.0"/>
      <color theme="1"/>
      <name val="Arial"/>
    </font>
    <font>
      <color rgb="FF212121"/>
      <name val="Arial"/>
    </font>
  </fonts>
  <fills count="13">
    <fill>
      <patternFill patternType="none"/>
    </fill>
    <fill>
      <patternFill patternType="lightGray"/>
    </fill>
    <fill>
      <patternFill patternType="solid">
        <fgColor rgb="FF434343"/>
        <bgColor rgb="FF434343"/>
      </patternFill>
    </fill>
    <fill>
      <patternFill patternType="solid">
        <fgColor rgb="FF999999"/>
        <bgColor rgb="FF999999"/>
      </patternFill>
    </fill>
    <fill>
      <patternFill patternType="solid">
        <fgColor rgb="FF57BB8A"/>
        <bgColor rgb="FF57BB8A"/>
      </patternFill>
    </fill>
    <fill>
      <patternFill patternType="solid">
        <fgColor rgb="FFE67C73"/>
        <bgColor rgb="FFE67C73"/>
      </patternFill>
    </fill>
    <fill>
      <patternFill patternType="solid">
        <fgColor rgb="FFFFD666"/>
        <bgColor rgb="FFFFD666"/>
      </patternFill>
    </fill>
    <fill>
      <patternFill patternType="solid">
        <fgColor rgb="FFA4C2F4"/>
        <bgColor rgb="FFA4C2F4"/>
      </patternFill>
    </fill>
    <fill>
      <patternFill patternType="solid">
        <fgColor rgb="FFCFE2F3"/>
        <bgColor rgb="FFCFE2F3"/>
      </patternFill>
    </fill>
    <fill>
      <patternFill patternType="solid">
        <fgColor rgb="FFFFFBE5"/>
        <bgColor rgb="FFFFFBE5"/>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s>
  <borders count="15">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readingOrder="0" shrinkToFit="0" vertical="bottom" wrapText="1"/>
    </xf>
    <xf borderId="1" fillId="2" fontId="1" numFmtId="0" xfId="0" applyAlignment="1" applyBorder="1" applyFont="1">
      <alignment horizontal="center" readingOrder="0" shrinkToFit="0" vertical="bottom" wrapText="1"/>
    </xf>
    <xf borderId="2" fillId="0" fontId="3" numFmtId="0" xfId="0" applyBorder="1" applyFont="1"/>
    <xf borderId="3" fillId="0" fontId="3" numFmtId="0" xfId="0" applyBorder="1" applyFont="1"/>
    <xf borderId="0" fillId="3" fontId="4" numFmtId="0" xfId="0" applyAlignment="1" applyFont="1">
      <alignment horizontal="center" readingOrder="0" shrinkToFit="0" vertical="bottom" wrapText="1"/>
    </xf>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5" fillId="3" fontId="5" numFmtId="0" xfId="0" applyAlignment="1" applyBorder="1" applyFont="1">
      <alignment horizontal="right" shrinkToFit="0" vertical="bottom" wrapText="1"/>
    </xf>
    <xf borderId="6" fillId="3" fontId="6" numFmtId="0" xfId="0" applyAlignment="1" applyBorder="1" applyFont="1">
      <alignment shrinkToFit="0" vertical="bottom" wrapText="1"/>
    </xf>
    <xf borderId="5" fillId="3" fontId="7" numFmtId="0" xfId="0" applyAlignment="1" applyBorder="1" applyFont="1">
      <alignment horizontal="right" shrinkToFit="0" vertical="bottom" wrapText="1"/>
    </xf>
    <xf borderId="5" fillId="4" fontId="7" numFmtId="0" xfId="0" applyAlignment="1" applyBorder="1" applyFill="1" applyFont="1">
      <alignment horizontal="right" shrinkToFit="0" vertical="bottom" wrapText="1"/>
    </xf>
    <xf borderId="8" fillId="3" fontId="8" numFmtId="0" xfId="0" applyAlignment="1" applyBorder="1" applyFont="1">
      <alignment horizontal="center" readingOrder="0" vertical="bottom"/>
    </xf>
    <xf borderId="9" fillId="0" fontId="3" numFmtId="0" xfId="0" applyBorder="1" applyFont="1"/>
    <xf borderId="10" fillId="0" fontId="3" numFmtId="0" xfId="0" applyBorder="1" applyFont="1"/>
    <xf borderId="5" fillId="5" fontId="7" numFmtId="0" xfId="0" applyAlignment="1" applyBorder="1" applyFill="1" applyFont="1">
      <alignment horizontal="right" shrinkToFit="0" vertical="bottom" wrapText="1"/>
    </xf>
    <xf borderId="5" fillId="6" fontId="7" numFmtId="0" xfId="0" applyAlignment="1" applyBorder="1" applyFill="1" applyFont="1">
      <alignment horizontal="right" shrinkToFit="0" vertical="bottom" wrapText="1"/>
    </xf>
    <xf borderId="5" fillId="7" fontId="7" numFmtId="0" xfId="0" applyAlignment="1" applyBorder="1" applyFill="1" applyFont="1">
      <alignment horizontal="right" shrinkToFit="0" vertical="bottom" wrapText="1"/>
    </xf>
    <xf borderId="8" fillId="3" fontId="9" numFmtId="0" xfId="0" applyAlignment="1" applyBorder="1" applyFont="1">
      <alignment horizontal="center" readingOrder="0" vertical="bottom"/>
    </xf>
    <xf borderId="11" fillId="0" fontId="4" numFmtId="2" xfId="0" applyAlignment="1" applyBorder="1" applyFont="1" applyNumberFormat="1">
      <alignment shrinkToFit="0" vertical="bottom" wrapText="1"/>
    </xf>
    <xf borderId="7" fillId="0" fontId="4" numFmtId="0" xfId="0" applyAlignment="1" applyBorder="1" applyFont="1">
      <alignment shrinkToFit="0" vertical="bottom" wrapText="1"/>
    </xf>
    <xf borderId="7" fillId="0" fontId="4" numFmtId="0" xfId="0" applyAlignment="1" applyBorder="1" applyFont="1">
      <alignment readingOrder="0" shrinkToFit="0" vertical="bottom" wrapText="1"/>
    </xf>
    <xf borderId="11" fillId="3" fontId="5" numFmtId="0" xfId="0" applyAlignment="1" applyBorder="1" applyFont="1">
      <alignment shrinkToFit="0" vertical="bottom" wrapText="1"/>
    </xf>
    <xf borderId="7" fillId="3" fontId="5" numFmtId="0" xfId="0" applyAlignment="1" applyBorder="1" applyFont="1">
      <alignment shrinkToFit="0" vertical="bottom" wrapText="1"/>
    </xf>
    <xf borderId="4" fillId="3" fontId="5" numFmtId="0" xfId="0" applyAlignment="1" applyBorder="1" applyFont="1">
      <alignment shrinkToFit="0" vertical="bottom" wrapText="1"/>
    </xf>
    <xf borderId="12" fillId="3" fontId="5" numFmtId="0" xfId="0" applyAlignment="1" applyBorder="1" applyFont="1">
      <alignment shrinkToFit="0" vertical="bottom" wrapText="1"/>
    </xf>
    <xf borderId="7" fillId="8" fontId="5" numFmtId="2" xfId="0" applyAlignment="1" applyBorder="1" applyFill="1" applyFont="1" applyNumberFormat="1">
      <alignment readingOrder="0" vertical="bottom"/>
    </xf>
    <xf borderId="7" fillId="8" fontId="10" numFmtId="2" xfId="0" applyAlignment="1" applyBorder="1" applyFont="1" applyNumberFormat="1">
      <alignment readingOrder="0" shrinkToFit="0" vertical="bottom" wrapText="1"/>
    </xf>
    <xf borderId="7" fillId="8" fontId="7" numFmtId="0" xfId="0" applyAlignment="1" applyBorder="1" applyFont="1">
      <alignment readingOrder="0" shrinkToFit="0" vertical="bottom" wrapText="1"/>
    </xf>
    <xf borderId="7" fillId="8" fontId="5" numFmtId="0" xfId="0" applyAlignment="1" applyBorder="1" applyFont="1">
      <alignment readingOrder="0" shrinkToFit="0" vertical="bottom" wrapText="1"/>
    </xf>
    <xf borderId="7" fillId="8" fontId="7" numFmtId="0" xfId="0" applyAlignment="1" applyBorder="1" applyFont="1">
      <alignment vertical="bottom"/>
    </xf>
    <xf borderId="6" fillId="8" fontId="7" numFmtId="0" xfId="0" applyAlignment="1" applyBorder="1" applyFont="1">
      <alignment vertical="bottom"/>
    </xf>
    <xf borderId="1" fillId="9" fontId="7" numFmtId="0" xfId="0" applyAlignment="1" applyBorder="1" applyFill="1" applyFont="1">
      <alignment horizontal="left" readingOrder="0" shrinkToFit="0" vertical="bottom" wrapText="1"/>
    </xf>
    <xf borderId="0" fillId="10" fontId="6" numFmtId="0" xfId="0" applyAlignment="1" applyFill="1" applyFont="1">
      <alignment readingOrder="0" shrinkToFit="0" vertical="bottom" wrapText="1"/>
    </xf>
    <xf borderId="0" fillId="10" fontId="11" numFmtId="0" xfId="0" applyAlignment="1" applyFont="1">
      <alignment vertical="bottom"/>
    </xf>
    <xf borderId="2" fillId="9" fontId="7" numFmtId="0" xfId="0" applyAlignment="1" applyBorder="1" applyFont="1">
      <alignment horizontal="left" readingOrder="0" shrinkToFit="0" vertical="bottom" wrapText="1"/>
    </xf>
    <xf borderId="2" fillId="9" fontId="7" numFmtId="0" xfId="0" applyAlignment="1" applyBorder="1" applyFont="1">
      <alignment horizontal="left" shrinkToFit="0" vertical="bottom" wrapText="1"/>
    </xf>
    <xf borderId="7" fillId="8" fontId="5" numFmtId="2" xfId="0" applyAlignment="1" applyBorder="1" applyFont="1" applyNumberFormat="1">
      <alignment shrinkToFit="0" vertical="bottom" wrapText="1"/>
    </xf>
    <xf borderId="7" fillId="8" fontId="5" numFmtId="0" xfId="0" applyAlignment="1" applyBorder="1" applyFont="1">
      <alignment readingOrder="0" vertical="bottom"/>
    </xf>
    <xf borderId="13" fillId="9" fontId="7" numFmtId="0" xfId="0" applyAlignment="1" applyBorder="1" applyFont="1">
      <alignment horizontal="left" shrinkToFit="0" vertical="bottom" wrapText="1"/>
    </xf>
    <xf borderId="7" fillId="8" fontId="7" numFmtId="0" xfId="0" applyAlignment="1" applyBorder="1" applyFont="1">
      <alignment shrinkToFit="0" vertical="bottom" wrapText="1"/>
    </xf>
    <xf borderId="6" fillId="8" fontId="7" numFmtId="0" xfId="0" applyAlignment="1" applyBorder="1" applyFont="1">
      <alignment readingOrder="0" shrinkToFit="0" vertical="bottom" wrapText="1"/>
    </xf>
    <xf borderId="0" fillId="9" fontId="7" numFmtId="0" xfId="0" applyAlignment="1" applyFont="1">
      <alignment horizontal="left" shrinkToFit="0" vertical="bottom" wrapText="1"/>
    </xf>
    <xf borderId="7" fillId="11" fontId="5" numFmtId="2" xfId="0" applyAlignment="1" applyBorder="1" applyFill="1" applyFont="1" applyNumberFormat="1">
      <alignment readingOrder="0" vertical="bottom"/>
    </xf>
    <xf borderId="7" fillId="11" fontId="10" numFmtId="2" xfId="0" applyAlignment="1" applyBorder="1" applyFont="1" applyNumberFormat="1">
      <alignment readingOrder="0" shrinkToFit="0" vertical="bottom" wrapText="1"/>
    </xf>
    <xf borderId="7" fillId="11" fontId="7" numFmtId="0" xfId="0" applyAlignment="1" applyBorder="1" applyFont="1">
      <alignment readingOrder="0" shrinkToFit="0" vertical="bottom" wrapText="1"/>
    </xf>
    <xf borderId="7" fillId="11" fontId="5" numFmtId="0" xfId="0" applyAlignment="1" applyBorder="1" applyFont="1">
      <alignment readingOrder="0" vertical="bottom"/>
    </xf>
    <xf borderId="7" fillId="11" fontId="7" numFmtId="0" xfId="0" applyAlignment="1" applyBorder="1" applyFont="1">
      <alignment shrinkToFit="0" vertical="bottom" wrapText="1"/>
    </xf>
    <xf borderId="6" fillId="11" fontId="7" numFmtId="0" xfId="0" applyAlignment="1" applyBorder="1" applyFont="1">
      <alignment readingOrder="0" shrinkToFit="0" vertical="bottom" wrapText="1"/>
    </xf>
    <xf borderId="7" fillId="11" fontId="5" numFmtId="0" xfId="0" applyAlignment="1" applyBorder="1" applyFont="1">
      <alignment readingOrder="0" shrinkToFit="0" vertical="bottom" wrapText="1"/>
    </xf>
    <xf borderId="7" fillId="11" fontId="4" numFmtId="2" xfId="0" applyAlignment="1" applyBorder="1" applyFont="1" applyNumberFormat="1">
      <alignment readingOrder="0" shrinkToFit="0" vertical="bottom" wrapText="1"/>
    </xf>
    <xf borderId="12" fillId="11" fontId="5" numFmtId="0" xfId="0" applyAlignment="1" applyBorder="1" applyFont="1">
      <alignment shrinkToFit="0" vertical="bottom" wrapText="1"/>
    </xf>
    <xf borderId="12" fillId="11" fontId="5" numFmtId="0" xfId="0" applyAlignment="1" applyBorder="1" applyFont="1">
      <alignment readingOrder="0" shrinkToFit="0" vertical="bottom" wrapText="1"/>
    </xf>
    <xf borderId="7" fillId="11" fontId="7" numFmtId="2" xfId="0" applyAlignment="1" applyBorder="1" applyFont="1" applyNumberFormat="1">
      <alignment readingOrder="0" shrinkToFit="0" vertical="bottom" wrapText="1"/>
    </xf>
    <xf borderId="7" fillId="8" fontId="4" numFmtId="2" xfId="0" applyAlignment="1" applyBorder="1" applyFont="1" applyNumberFormat="1">
      <alignment readingOrder="0" shrinkToFit="0" vertical="bottom" wrapText="1"/>
    </xf>
    <xf borderId="12" fillId="8" fontId="5" numFmtId="0" xfId="0" applyAlignment="1" applyBorder="1" applyFont="1">
      <alignment shrinkToFit="0" vertical="bottom" wrapText="1"/>
    </xf>
    <xf borderId="12" fillId="8" fontId="5" numFmtId="0" xfId="0" applyAlignment="1" applyBorder="1" applyFont="1">
      <alignment readingOrder="0" shrinkToFit="0" vertical="bottom" wrapText="1"/>
    </xf>
    <xf borderId="7" fillId="8" fontId="7" numFmtId="2" xfId="0" applyAlignment="1" applyBorder="1" applyFont="1" applyNumberFormat="1">
      <alignment readingOrder="0" shrinkToFit="0" vertical="bottom" wrapText="1"/>
    </xf>
    <xf borderId="7" fillId="8" fontId="5" numFmtId="2" xfId="0" applyAlignment="1" applyBorder="1" applyFont="1" applyNumberFormat="1">
      <alignment readingOrder="0" shrinkToFit="0" vertical="bottom" wrapText="1"/>
    </xf>
    <xf borderId="7" fillId="11" fontId="5" numFmtId="2" xfId="0" applyAlignment="1" applyBorder="1" applyFont="1" applyNumberFormat="1">
      <alignment readingOrder="0" shrinkToFit="0" vertical="bottom" wrapText="1"/>
    </xf>
    <xf borderId="10" fillId="11" fontId="4" numFmtId="2" xfId="0" applyAlignment="1" applyBorder="1" applyFont="1" applyNumberFormat="1">
      <alignment readingOrder="0" shrinkToFit="0" vertical="bottom" wrapText="1"/>
    </xf>
    <xf borderId="10" fillId="11" fontId="7" numFmtId="0" xfId="0" applyAlignment="1" applyBorder="1" applyFont="1">
      <alignment readingOrder="0" shrinkToFit="0" vertical="bottom" wrapText="1"/>
    </xf>
    <xf borderId="12" fillId="11" fontId="5" numFmtId="0" xfId="0" applyAlignment="1" applyBorder="1" applyFont="1">
      <alignment readingOrder="0" vertical="bottom"/>
    </xf>
    <xf borderId="7" fillId="11" fontId="5" numFmtId="2" xfId="0" applyAlignment="1" applyBorder="1" applyFont="1" applyNumberFormat="1">
      <alignment shrinkToFit="0" vertical="bottom" wrapText="1"/>
    </xf>
    <xf borderId="12" fillId="8" fontId="12" numFmtId="2" xfId="0" applyAlignment="1" applyBorder="1" applyFont="1" applyNumberFormat="1">
      <alignment horizontal="left" readingOrder="0" shrinkToFit="0" vertical="bottom" wrapText="1"/>
    </xf>
    <xf borderId="12" fillId="8" fontId="7" numFmtId="0" xfId="0" applyAlignment="1" applyBorder="1" applyFont="1">
      <alignment readingOrder="0" shrinkToFit="0" vertical="bottom" wrapText="1"/>
    </xf>
    <xf borderId="12" fillId="8" fontId="5" numFmtId="2" xfId="0" applyAlignment="1" applyBorder="1" applyFont="1" applyNumberFormat="1">
      <alignment readingOrder="0" shrinkToFit="0" vertical="bottom" wrapText="1"/>
    </xf>
    <xf borderId="12" fillId="8" fontId="5" numFmtId="0" xfId="0" applyAlignment="1" applyBorder="1" applyFont="1">
      <alignment readingOrder="0" vertical="bottom"/>
    </xf>
    <xf borderId="12" fillId="8" fontId="5" numFmtId="2" xfId="0" applyAlignment="1" applyBorder="1" applyFont="1" applyNumberFormat="1">
      <alignment readingOrder="0" vertical="bottom"/>
    </xf>
    <xf borderId="12" fillId="8" fontId="13" numFmtId="2" xfId="0" applyAlignment="1" applyBorder="1" applyFont="1" applyNumberFormat="1">
      <alignment horizontal="left" readingOrder="0" shrinkToFit="0" vertical="bottom" wrapText="1"/>
    </xf>
    <xf borderId="12" fillId="8" fontId="4" numFmtId="2" xfId="0" applyAlignment="1" applyBorder="1" applyFont="1" applyNumberFormat="1">
      <alignment readingOrder="0" shrinkToFit="0" vertical="bottom" wrapText="1"/>
    </xf>
    <xf borderId="12" fillId="11" fontId="5" numFmtId="2" xfId="0" applyAlignment="1" applyBorder="1" applyFont="1" applyNumberFormat="1">
      <alignment readingOrder="0" vertical="bottom"/>
    </xf>
    <xf borderId="12" fillId="11" fontId="10" numFmtId="2" xfId="0" applyAlignment="1" applyBorder="1" applyFont="1" applyNumberFormat="1">
      <alignment readingOrder="0" shrinkToFit="0" vertical="bottom" wrapText="1"/>
    </xf>
    <xf borderId="12" fillId="11" fontId="7" numFmtId="0" xfId="0" applyAlignment="1" applyBorder="1" applyFont="1">
      <alignment readingOrder="0" shrinkToFit="0" vertical="bottom" wrapText="1"/>
    </xf>
    <xf borderId="7" fillId="11" fontId="5" numFmtId="0" xfId="0" applyAlignment="1" applyBorder="1" applyFont="1">
      <alignment vertical="bottom"/>
    </xf>
    <xf borderId="6" fillId="11" fontId="7" numFmtId="0" xfId="0" applyAlignment="1" applyBorder="1" applyFont="1">
      <alignment shrinkToFit="0" vertical="bottom" wrapText="1"/>
    </xf>
    <xf borderId="0" fillId="10" fontId="7" numFmtId="0" xfId="0" applyAlignment="1" applyFont="1">
      <alignment horizontal="left" readingOrder="0" shrinkToFit="0" vertical="bottom" wrapText="1"/>
    </xf>
    <xf borderId="11" fillId="11" fontId="5" numFmtId="2" xfId="0" applyAlignment="1" applyBorder="1" applyFont="1" applyNumberFormat="1">
      <alignment shrinkToFit="0" vertical="bottom" wrapText="1"/>
    </xf>
    <xf borderId="11" fillId="11" fontId="7" numFmtId="2" xfId="0" applyAlignment="1" applyBorder="1" applyFont="1" applyNumberFormat="1">
      <alignment horizontal="right" shrinkToFit="0" vertical="bottom" wrapText="1"/>
    </xf>
    <xf borderId="7" fillId="11" fontId="14" numFmtId="0" xfId="0" applyAlignment="1" applyBorder="1" applyFont="1">
      <alignment readingOrder="0" shrinkToFit="0" vertical="bottom" wrapText="1"/>
    </xf>
    <xf borderId="11" fillId="8" fontId="7" numFmtId="2" xfId="0" applyAlignment="1" applyBorder="1" applyFont="1" applyNumberFormat="1">
      <alignment horizontal="right" readingOrder="0" shrinkToFit="0" vertical="bottom" wrapText="1"/>
    </xf>
    <xf borderId="11" fillId="8" fontId="4" numFmtId="2" xfId="0" applyAlignment="1" applyBorder="1" applyFont="1" applyNumberFormat="1">
      <alignment horizontal="left" readingOrder="0" shrinkToFit="0" vertical="bottom" wrapText="1"/>
    </xf>
    <xf borderId="6" fillId="8" fontId="7" numFmtId="0" xfId="0" applyAlignment="1" applyBorder="1" applyFont="1">
      <alignment shrinkToFit="0" vertical="bottom" wrapText="1"/>
    </xf>
    <xf borderId="11" fillId="8" fontId="5" numFmtId="2" xfId="0" applyAlignment="1" applyBorder="1" applyFont="1" applyNumberFormat="1">
      <alignment shrinkToFit="0" vertical="bottom" wrapText="1"/>
    </xf>
    <xf borderId="7" fillId="8" fontId="7" numFmtId="0" xfId="0" applyAlignment="1" applyBorder="1" applyFont="1">
      <alignment readingOrder="0" shrinkToFit="0" vertical="bottom" wrapText="1"/>
    </xf>
    <xf borderId="6" fillId="8" fontId="14" numFmtId="0" xfId="0" applyAlignment="1" applyBorder="1" applyFont="1">
      <alignment shrinkToFit="0" vertical="bottom" wrapText="1"/>
    </xf>
    <xf borderId="13" fillId="9" fontId="7" numFmtId="0" xfId="0" applyAlignment="1" applyBorder="1" applyFont="1">
      <alignment horizontal="left" readingOrder="0" shrinkToFit="0" vertical="bottom" wrapText="1"/>
    </xf>
    <xf borderId="11" fillId="8" fontId="7" numFmtId="2" xfId="0" applyAlignment="1" applyBorder="1" applyFont="1" applyNumberFormat="1">
      <alignment horizontal="right" shrinkToFit="0" vertical="bottom" wrapText="1"/>
    </xf>
    <xf borderId="7" fillId="8" fontId="7" numFmtId="0" xfId="0" applyAlignment="1" applyBorder="1" applyFont="1">
      <alignment readingOrder="0" vertical="bottom"/>
    </xf>
    <xf borderId="11" fillId="11" fontId="7" numFmtId="2" xfId="0" applyAlignment="1" applyBorder="1" applyFont="1" applyNumberFormat="1">
      <alignment horizontal="right" readingOrder="0" shrinkToFit="0" vertical="bottom" wrapText="1"/>
    </xf>
    <xf borderId="11" fillId="11" fontId="4" numFmtId="2" xfId="0" applyAlignment="1" applyBorder="1" applyFont="1" applyNumberFormat="1">
      <alignment horizontal="left" readingOrder="0" shrinkToFit="0" vertical="bottom" wrapText="1"/>
    </xf>
    <xf borderId="7" fillId="11" fontId="7" numFmtId="0" xfId="0" applyAlignment="1" applyBorder="1" applyFont="1">
      <alignment readingOrder="0" vertical="bottom"/>
    </xf>
    <xf borderId="11" fillId="11" fontId="5" numFmtId="2" xfId="0" applyAlignment="1" applyBorder="1" applyFont="1" applyNumberFormat="1">
      <alignment readingOrder="0" vertical="bottom"/>
    </xf>
    <xf borderId="6" fillId="11" fontId="7" numFmtId="0" xfId="0" applyAlignment="1" applyBorder="1" applyFont="1">
      <alignment shrinkToFit="0" vertical="bottom" wrapText="1"/>
    </xf>
    <xf borderId="6" fillId="11" fontId="7" numFmtId="0" xfId="0" applyAlignment="1" applyBorder="1" applyFont="1">
      <alignment vertical="bottom"/>
    </xf>
    <xf borderId="11" fillId="11" fontId="7" numFmtId="0" xfId="0" applyAlignment="1" applyBorder="1" applyFont="1">
      <alignment shrinkToFit="0" vertical="bottom" wrapText="1"/>
    </xf>
    <xf borderId="0" fillId="11" fontId="7" numFmtId="0" xfId="0" applyAlignment="1" applyFont="1">
      <alignment horizontal="left" shrinkToFit="0" vertical="bottom" wrapText="1"/>
    </xf>
    <xf borderId="11" fillId="11" fontId="7" numFmtId="0" xfId="0" applyAlignment="1" applyBorder="1" applyFont="1">
      <alignment readingOrder="0" shrinkToFit="0" vertical="bottom" wrapText="1"/>
    </xf>
    <xf borderId="13" fillId="11" fontId="7" numFmtId="0" xfId="0" applyAlignment="1" applyBorder="1" applyFont="1">
      <alignment horizontal="left" shrinkToFit="0" vertical="bottom" wrapText="1"/>
    </xf>
    <xf borderId="7" fillId="11" fontId="7" numFmtId="0" xfId="0" applyAlignment="1" applyBorder="1" applyFont="1">
      <alignment vertical="bottom"/>
    </xf>
    <xf borderId="13" fillId="11" fontId="7" numFmtId="0" xfId="0" applyAlignment="1" applyBorder="1" applyFont="1">
      <alignment horizontal="left" readingOrder="0" shrinkToFit="0" vertical="bottom" wrapText="1"/>
    </xf>
    <xf borderId="7" fillId="11" fontId="7" numFmtId="0" xfId="0" applyAlignment="1" applyBorder="1" applyFont="1">
      <alignment shrinkToFit="0" vertical="bottom" wrapText="1"/>
    </xf>
    <xf borderId="0" fillId="11" fontId="7" numFmtId="0" xfId="0" applyAlignment="1" applyFont="1">
      <alignment horizontal="left" readingOrder="0" shrinkToFit="0" vertical="bottom" wrapText="1"/>
    </xf>
    <xf borderId="11" fillId="8" fontId="5" numFmtId="2" xfId="0" applyAlignment="1" applyBorder="1" applyFont="1" applyNumberFormat="1">
      <alignment readingOrder="0" vertical="bottom"/>
    </xf>
    <xf borderId="11" fillId="8" fontId="10" numFmtId="2" xfId="0" applyAlignment="1" applyBorder="1" applyFont="1" applyNumberFormat="1">
      <alignment readingOrder="0" shrinkToFit="0" vertical="bottom" wrapText="1"/>
    </xf>
    <xf borderId="6" fillId="8" fontId="7" numFmtId="0" xfId="0" applyAlignment="1" applyBorder="1" applyFont="1">
      <alignment shrinkToFit="0" vertical="bottom" wrapText="1"/>
    </xf>
    <xf borderId="11" fillId="11" fontId="10" numFmtId="2" xfId="0" applyAlignment="1" applyBorder="1" applyFont="1" applyNumberFormat="1">
      <alignment readingOrder="0" shrinkToFit="0" vertical="bottom" wrapText="1"/>
    </xf>
    <xf borderId="7" fillId="8" fontId="5" numFmtId="0" xfId="0" applyAlignment="1" applyBorder="1" applyFont="1">
      <alignment vertical="bottom"/>
    </xf>
    <xf borderId="14" fillId="8" fontId="5" numFmtId="2" xfId="0" applyAlignment="1" applyBorder="1" applyFont="1" applyNumberFormat="1">
      <alignment readingOrder="0" vertical="bottom"/>
    </xf>
    <xf borderId="14" fillId="8" fontId="5" numFmtId="2" xfId="0" applyAlignment="1" applyBorder="1" applyFont="1" applyNumberFormat="1">
      <alignment shrinkToFit="0" vertical="bottom" wrapText="1"/>
    </xf>
    <xf borderId="4" fillId="8" fontId="7" numFmtId="0" xfId="0" applyAlignment="1" applyBorder="1" applyFont="1">
      <alignment readingOrder="0" shrinkToFit="0" vertical="bottom" wrapText="1"/>
    </xf>
    <xf borderId="4" fillId="8" fontId="5" numFmtId="0" xfId="0" applyAlignment="1" applyBorder="1" applyFont="1">
      <alignment vertical="bottom"/>
    </xf>
    <xf borderId="4" fillId="8" fontId="7" numFmtId="0" xfId="0" applyAlignment="1" applyBorder="1" applyFont="1">
      <alignment shrinkToFit="0" vertical="bottom" wrapText="1"/>
    </xf>
    <xf borderId="0" fillId="8" fontId="7" numFmtId="0" xfId="0" applyAlignment="1" applyFont="1">
      <alignment shrinkToFit="0" vertical="bottom" wrapText="1"/>
    </xf>
    <xf borderId="8" fillId="3" fontId="15" numFmtId="0" xfId="0" applyAlignment="1" applyBorder="1" applyFont="1">
      <alignment horizontal="center" readingOrder="0"/>
    </xf>
    <xf borderId="12" fillId="0" fontId="9" numFmtId="0" xfId="0" applyAlignment="1" applyBorder="1" applyFont="1">
      <alignment horizontal="left" readingOrder="0" shrinkToFit="0" wrapText="1"/>
    </xf>
    <xf borderId="12" fillId="12" fontId="9" numFmtId="0" xfId="0" applyAlignment="1" applyBorder="1" applyFill="1" applyFont="1">
      <alignment horizontal="left" readingOrder="0" shrinkToFit="0" wrapText="1"/>
    </xf>
    <xf borderId="12" fillId="0" fontId="6" numFmtId="0" xfId="0" applyAlignment="1" applyBorder="1" applyFont="1">
      <alignment readingOrder="0"/>
    </xf>
    <xf borderId="0" fillId="3" fontId="16" numFmtId="0" xfId="0" applyAlignment="1" applyFont="1">
      <alignment vertical="top"/>
    </xf>
    <xf borderId="12" fillId="0" fontId="10" numFmtId="0" xfId="0" applyAlignment="1" applyBorder="1" applyFont="1">
      <alignment shrinkToFit="0" vertical="top" wrapText="1"/>
    </xf>
    <xf borderId="0" fillId="0" fontId="5" numFmtId="0" xfId="0" applyAlignment="1" applyFont="1">
      <alignment readingOrder="0" vertical="top"/>
    </xf>
    <xf borderId="0" fillId="0" fontId="5" numFmtId="2" xfId="0" applyAlignment="1" applyFont="1" applyNumberFormat="1">
      <alignment readingOrder="0" vertical="top"/>
    </xf>
    <xf borderId="0" fillId="12" fontId="17" numFmtId="0" xfId="0" applyAlignment="1" applyFont="1">
      <alignment readingOrder="0" shrinkToFit="0" vertical="top" wrapText="1"/>
    </xf>
  </cellXfs>
  <cellStyles count="1">
    <cellStyle xfId="0" name="Normal" builtinId="0"/>
  </cellStyles>
  <dxfs count="7">
    <dxf>
      <font/>
      <fill>
        <patternFill patternType="solid">
          <fgColor rgb="FF57BB8A"/>
          <bgColor rgb="FF57BB8A"/>
        </patternFill>
      </fill>
      <border/>
    </dxf>
    <dxf>
      <font/>
      <fill>
        <patternFill patternType="solid">
          <fgColor rgb="FFE67C73"/>
          <bgColor rgb="FFE67C73"/>
        </patternFill>
      </fill>
      <border/>
    </dxf>
    <dxf>
      <font/>
      <fill>
        <patternFill patternType="solid">
          <fgColor rgb="FFFFD666"/>
          <bgColor rgb="FFFFD666"/>
        </patternFill>
      </fill>
      <border/>
    </dxf>
    <dxf>
      <font/>
      <fill>
        <patternFill patternType="solid">
          <fgColor rgb="FFE7F8F5"/>
          <bgColor rgb="FFE7F8F5"/>
        </patternFill>
      </fill>
      <border/>
    </dxf>
    <dxf>
      <font/>
      <fill>
        <patternFill patternType="none"/>
      </fill>
      <border/>
    </dxf>
    <dxf>
      <font/>
      <fill>
        <patternFill patternType="solid">
          <fgColor rgb="FFD9EAD3"/>
          <bgColor rgb="FFD9EAD3"/>
        </patternFill>
      </fill>
      <border/>
    </dxf>
    <dxf>
      <font/>
      <fill>
        <patternFill patternType="solid">
          <fgColor rgb="FFCFE2F3"/>
          <bgColor rgb="FFCFE2F3"/>
        </patternFill>
      </fill>
      <border/>
    </dxf>
  </dxfs>
  <tableStyles count="12">
    <tableStyle count="2" pivot="0" name="Google Cast Test Cases  on Andr-style">
      <tableStyleElement dxfId="5" type="firstRowStripe"/>
      <tableStyleElement dxfId="6" type="secondRowStripe"/>
    </tableStyle>
    <tableStyle count="2" pivot="0" name="Google Cast Test Cases  on Andr-style 2">
      <tableStyleElement dxfId="5" type="firstRowStripe"/>
      <tableStyleElement dxfId="6" type="secondRowStripe"/>
    </tableStyle>
    <tableStyle count="2" pivot="0" name="Google Cast Test Cases  on Andr-style 3">
      <tableStyleElement dxfId="5" type="firstRowStripe"/>
      <tableStyleElement dxfId="6" type="secondRowStripe"/>
    </tableStyle>
    <tableStyle count="2" pivot="0" name="Google Cast Test Cases  on Andr-style 4">
      <tableStyleElement dxfId="5" type="firstRowStripe"/>
      <tableStyleElement dxfId="6" type="secondRowStripe"/>
    </tableStyle>
    <tableStyle count="2" pivot="0" name="Google Cast Test Cases  on Andr-style 5">
      <tableStyleElement dxfId="5" type="firstRowStripe"/>
      <tableStyleElement dxfId="6" type="secondRowStripe"/>
    </tableStyle>
    <tableStyle count="2" pivot="0" name="Google Cast Test Cases  on Andr-style 6">
      <tableStyleElement dxfId="5" type="firstRowStripe"/>
      <tableStyleElement dxfId="6" type="secondRowStripe"/>
    </tableStyle>
    <tableStyle count="2" pivot="0" name="Google Cast Test Cases  on Andr-style 7">
      <tableStyleElement dxfId="5" type="firstRowStripe"/>
      <tableStyleElement dxfId="6" type="secondRowStripe"/>
    </tableStyle>
    <tableStyle count="2" pivot="0" name="Google Cast Test Cases  on Andr-style 8">
      <tableStyleElement dxfId="5" type="firstRowStripe"/>
      <tableStyleElement dxfId="6" type="secondRowStripe"/>
    </tableStyle>
    <tableStyle count="2" pivot="0" name="Google Cast Test Cases  on Andr-style 9">
      <tableStyleElement dxfId="6" type="firstRowStripe"/>
      <tableStyleElement dxfId="5" type="secondRowStripe"/>
    </tableStyle>
    <tableStyle count="2" pivot="0" name="Google Cast Test Cases  on Andr-style 10">
      <tableStyleElement dxfId="6" type="firstRowStripe"/>
      <tableStyleElement dxfId="5" type="secondRowStripe"/>
    </tableStyle>
    <tableStyle count="2" pivot="0" name="Google Cast Test Cases  on Andr-style 11">
      <tableStyleElement dxfId="6" type="firstRowStripe"/>
      <tableStyleElement dxfId="5" type="secondRowStripe"/>
    </tableStyle>
    <tableStyle count="2" pivot="0" name="Google Cast Test Cases  on Andr-style 12">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I17" displayName="Table_1" name="Table_1" id="1">
  <tableColumns count="1">
    <tableColumn name="Column1" id="1"/>
  </tableColumns>
  <tableStyleInfo name="Google Cast Test Cases  on Andr-style" showColumnStripes="0" showFirstColumn="1" showLastColumn="1" showRowStripes="1"/>
</table>
</file>

<file path=xl/tables/table10.xml><?xml version="1.0" encoding="utf-8"?>
<table xmlns="http://schemas.openxmlformats.org/spreadsheetml/2006/main" headerRowCount="0" ref="K83:M131" displayName="Table_10" name="Table_10" id="10">
  <tableColumns count="3">
    <tableColumn name="Column1" id="1"/>
    <tableColumn name="Column2" id="2"/>
    <tableColumn name="Column3" id="3"/>
  </tableColumns>
  <tableStyleInfo name="Google Cast Test Cases  on Andr-style 10" showColumnStripes="0" showFirstColumn="1" showLastColumn="1" showRowStripes="1"/>
</table>
</file>

<file path=xl/tables/table11.xml><?xml version="1.0" encoding="utf-8"?>
<table xmlns="http://schemas.openxmlformats.org/spreadsheetml/2006/main" headerRowCount="0" ref="N83:P131" displayName="Table_11" name="Table_11" id="11">
  <tableColumns count="3">
    <tableColumn name="Column1" id="1"/>
    <tableColumn name="Column2" id="2"/>
    <tableColumn name="Column3" id="3"/>
  </tableColumns>
  <tableStyleInfo name="Google Cast Test Cases  on Andr-style 11" showColumnStripes="0" showFirstColumn="1" showLastColumn="1" showRowStripes="1"/>
</table>
</file>

<file path=xl/tables/table12.xml><?xml version="1.0" encoding="utf-8"?>
<table xmlns="http://schemas.openxmlformats.org/spreadsheetml/2006/main" headerRowCount="0" ref="Q83:S131" displayName="Table_12" name="Table_12" id="12">
  <tableColumns count="3">
    <tableColumn name="Column1" id="1"/>
    <tableColumn name="Column2" id="2"/>
    <tableColumn name="Column3" id="3"/>
  </tableColumns>
  <tableStyleInfo name="Google Cast Test Cases  on Andr-style 12" showColumnStripes="0" showFirstColumn="1" showLastColumn="1" showRowStripes="1"/>
</table>
</file>

<file path=xl/tables/table2.xml><?xml version="1.0" encoding="utf-8"?>
<table xmlns="http://schemas.openxmlformats.org/spreadsheetml/2006/main" headerRowCount="0" ref="L17" displayName="Table_2" name="Table_2" id="2">
  <tableColumns count="1">
    <tableColumn name="Column1" id="1"/>
  </tableColumns>
  <tableStyleInfo name="Google Cast Test Cases  on Andr-style 2" showColumnStripes="0" showFirstColumn="1" showLastColumn="1" showRowStripes="1"/>
</table>
</file>

<file path=xl/tables/table3.xml><?xml version="1.0" encoding="utf-8"?>
<table xmlns="http://schemas.openxmlformats.org/spreadsheetml/2006/main" headerRowCount="0" ref="O17" displayName="Table_3" name="Table_3" id="3">
  <tableColumns count="1">
    <tableColumn name="Column1" id="1"/>
  </tableColumns>
  <tableStyleInfo name="Google Cast Test Cases  on Andr-style 3" showColumnStripes="0" showFirstColumn="1" showLastColumn="1" showRowStripes="1"/>
</table>
</file>

<file path=xl/tables/table4.xml><?xml version="1.0" encoding="utf-8"?>
<table xmlns="http://schemas.openxmlformats.org/spreadsheetml/2006/main" headerRowCount="0" ref="R17" displayName="Table_4" name="Table_4" id="4">
  <tableColumns count="1">
    <tableColumn name="Column1" id="1"/>
  </tableColumns>
  <tableStyleInfo name="Google Cast Test Cases  on Andr-style 4" showColumnStripes="0" showFirstColumn="1" showLastColumn="1" showRowStripes="1"/>
</table>
</file>

<file path=xl/tables/table5.xml><?xml version="1.0" encoding="utf-8"?>
<table xmlns="http://schemas.openxmlformats.org/spreadsheetml/2006/main" headerRowCount="0" ref="I22" displayName="Table_5" name="Table_5" id="5">
  <tableColumns count="1">
    <tableColumn name="Column1" id="1"/>
  </tableColumns>
  <tableStyleInfo name="Google Cast Test Cases  on Andr-style 5" showColumnStripes="0" showFirstColumn="1" showLastColumn="1" showRowStripes="1"/>
</table>
</file>

<file path=xl/tables/table6.xml><?xml version="1.0" encoding="utf-8"?>
<table xmlns="http://schemas.openxmlformats.org/spreadsheetml/2006/main" headerRowCount="0" ref="L24" displayName="Table_6" name="Table_6" id="6">
  <tableColumns count="1">
    <tableColumn name="Column1" id="1"/>
  </tableColumns>
  <tableStyleInfo name="Google Cast Test Cases  on Andr-style 6" showColumnStripes="0" showFirstColumn="1" showLastColumn="1" showRowStripes="1"/>
</table>
</file>

<file path=xl/tables/table7.xml><?xml version="1.0" encoding="utf-8"?>
<table xmlns="http://schemas.openxmlformats.org/spreadsheetml/2006/main" headerRowCount="0" ref="O24" displayName="Table_7" name="Table_7" id="7">
  <tableColumns count="1">
    <tableColumn name="Column1" id="1"/>
  </tableColumns>
  <tableStyleInfo name="Google Cast Test Cases  on Andr-style 7" showColumnStripes="0" showFirstColumn="1" showLastColumn="1" showRowStripes="1"/>
</table>
</file>

<file path=xl/tables/table8.xml><?xml version="1.0" encoding="utf-8"?>
<table xmlns="http://schemas.openxmlformats.org/spreadsheetml/2006/main" headerRowCount="0" ref="R24" displayName="Table_8" name="Table_8" id="8">
  <tableColumns count="1">
    <tableColumn name="Column1" id="1"/>
  </tableColumns>
  <tableStyleInfo name="Google Cast Test Cases  on Andr-style 8" showColumnStripes="0" showFirstColumn="1" showLastColumn="1" showRowStripes="1"/>
</table>
</file>

<file path=xl/tables/table9.xml><?xml version="1.0" encoding="utf-8"?>
<table xmlns="http://schemas.openxmlformats.org/spreadsheetml/2006/main" headerRowCount="0" ref="A83:I131" displayName="Table_9" 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Google Cast Test Cases  on Andr-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table" Target="../tables/table7.xml"/><Relationship Id="rId22" Type="http://schemas.openxmlformats.org/officeDocument/2006/relationships/table" Target="../tables/table9.xml"/><Relationship Id="rId21" Type="http://schemas.openxmlformats.org/officeDocument/2006/relationships/table" Target="../tables/table8.xml"/><Relationship Id="rId24" Type="http://schemas.openxmlformats.org/officeDocument/2006/relationships/table" Target="../tables/table11.xml"/><Relationship Id="rId23" Type="http://schemas.openxmlformats.org/officeDocument/2006/relationships/table" Target="../tables/table10.xml"/><Relationship Id="rId1" Type="http://schemas.openxmlformats.org/officeDocument/2006/relationships/drawing" Target="../drawings/drawing1.xml"/><Relationship Id="rId15" Type="http://schemas.openxmlformats.org/officeDocument/2006/relationships/table" Target="../tables/table2.xml"/><Relationship Id="rId14" Type="http://schemas.openxmlformats.org/officeDocument/2006/relationships/table" Target="../tables/table1.xml"/><Relationship Id="rId25" Type="http://schemas.openxmlformats.org/officeDocument/2006/relationships/table" Target="../tables/table12.xml"/><Relationship Id="rId17" Type="http://schemas.openxmlformats.org/officeDocument/2006/relationships/table" Target="../tables/table4.xml"/><Relationship Id="rId16" Type="http://schemas.openxmlformats.org/officeDocument/2006/relationships/table" Target="../tables/table3.xml"/><Relationship Id="rId19" Type="http://schemas.openxmlformats.org/officeDocument/2006/relationships/table" Target="../tables/table6.xml"/><Relationship Id="rId18"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26.0"/>
    <col customWidth="1" min="3" max="3" width="42.25"/>
    <col customWidth="1" min="4" max="4" width="61.88"/>
    <col customWidth="1" min="5" max="5" width="16.13"/>
    <col customWidth="1" min="6" max="6" width="9.63"/>
    <col customWidth="1" min="7" max="7" width="29.25"/>
    <col customWidth="1" min="14" max="14" width="16.75"/>
  </cols>
  <sheetData>
    <row r="1">
      <c r="A1" s="1"/>
      <c r="B1" s="1"/>
      <c r="C1" s="1"/>
      <c r="D1" s="1"/>
      <c r="E1" s="1"/>
      <c r="F1" s="1"/>
      <c r="G1" s="1"/>
      <c r="H1" s="2"/>
      <c r="I1" s="2"/>
      <c r="J1" s="2"/>
      <c r="K1" s="2"/>
      <c r="L1" s="2"/>
      <c r="M1" s="2"/>
      <c r="N1" s="3" t="s">
        <v>0</v>
      </c>
      <c r="O1" s="2"/>
      <c r="P1" s="2"/>
      <c r="Q1" s="2"/>
      <c r="R1" s="2"/>
      <c r="S1" s="2"/>
    </row>
    <row r="2">
      <c r="A2" s="4"/>
      <c r="B2" s="5"/>
      <c r="C2" s="5"/>
      <c r="D2" s="5"/>
      <c r="E2" s="5"/>
      <c r="F2" s="5"/>
      <c r="G2" s="6"/>
      <c r="H2" s="7" t="s">
        <v>1</v>
      </c>
      <c r="J2" s="8"/>
      <c r="K2" s="7" t="s">
        <v>2</v>
      </c>
      <c r="M2" s="8"/>
      <c r="N2" s="7" t="s">
        <v>3</v>
      </c>
      <c r="P2" s="8"/>
      <c r="Q2" s="7" t="s">
        <v>4</v>
      </c>
      <c r="S2" s="8"/>
    </row>
    <row r="3">
      <c r="A3" s="9"/>
      <c r="B3" s="10"/>
      <c r="C3" s="10"/>
      <c r="D3" s="10"/>
      <c r="E3" s="10"/>
      <c r="F3" s="10"/>
      <c r="G3" s="11"/>
      <c r="H3" s="10"/>
      <c r="I3" s="10"/>
      <c r="J3" s="11"/>
      <c r="K3" s="10"/>
      <c r="L3" s="10"/>
      <c r="M3" s="11"/>
      <c r="N3" s="10"/>
      <c r="O3" s="10"/>
      <c r="P3" s="11"/>
      <c r="Q3" s="10"/>
      <c r="R3" s="10"/>
      <c r="S3" s="11"/>
    </row>
    <row r="4">
      <c r="A4" s="12" t="s">
        <v>5</v>
      </c>
      <c r="B4" s="10"/>
      <c r="C4" s="10"/>
      <c r="D4" s="10"/>
      <c r="E4" s="10"/>
      <c r="F4" s="10"/>
      <c r="G4" s="11"/>
      <c r="H4" s="13"/>
      <c r="I4" s="10"/>
      <c r="J4" s="11"/>
      <c r="K4" s="13"/>
      <c r="L4" s="10"/>
      <c r="M4" s="11"/>
      <c r="N4" s="13"/>
      <c r="O4" s="10"/>
      <c r="P4" s="11"/>
      <c r="Q4" s="13"/>
      <c r="R4" s="10"/>
      <c r="S4" s="11"/>
    </row>
    <row r="5">
      <c r="A5" s="14" t="s">
        <v>6</v>
      </c>
      <c r="B5" s="10"/>
      <c r="C5" s="10"/>
      <c r="D5" s="10"/>
      <c r="E5" s="10"/>
      <c r="F5" s="10"/>
      <c r="G5" s="11"/>
      <c r="H5" s="13"/>
      <c r="I5" s="10"/>
      <c r="J5" s="11"/>
      <c r="K5" s="13"/>
      <c r="L5" s="10"/>
      <c r="M5" s="11"/>
      <c r="N5" s="13"/>
      <c r="O5" s="10"/>
      <c r="P5" s="11"/>
      <c r="Q5" s="13"/>
      <c r="R5" s="10"/>
      <c r="S5" s="11"/>
    </row>
    <row r="6">
      <c r="A6" s="14" t="s">
        <v>7</v>
      </c>
      <c r="B6" s="10"/>
      <c r="C6" s="10"/>
      <c r="D6" s="10"/>
      <c r="E6" s="10"/>
      <c r="F6" s="10"/>
      <c r="G6" s="11"/>
      <c r="H6" s="13"/>
      <c r="I6" s="10"/>
      <c r="J6" s="11"/>
      <c r="K6" s="13"/>
      <c r="L6" s="10"/>
      <c r="M6" s="11"/>
      <c r="N6" s="13"/>
      <c r="O6" s="10"/>
      <c r="P6" s="11"/>
      <c r="Q6" s="13"/>
      <c r="R6" s="10"/>
      <c r="S6" s="11"/>
    </row>
    <row r="7">
      <c r="A7" s="14" t="s">
        <v>8</v>
      </c>
      <c r="B7" s="10"/>
      <c r="C7" s="10"/>
      <c r="D7" s="10"/>
      <c r="E7" s="10"/>
      <c r="F7" s="10"/>
      <c r="G7" s="11"/>
      <c r="H7" s="13"/>
      <c r="I7" s="10"/>
      <c r="J7" s="11"/>
      <c r="K7" s="13"/>
      <c r="L7" s="10"/>
      <c r="M7" s="11"/>
      <c r="N7" s="13"/>
      <c r="O7" s="10"/>
      <c r="P7" s="11"/>
      <c r="Q7" s="13"/>
      <c r="R7" s="10"/>
      <c r="S7" s="11"/>
    </row>
    <row r="8">
      <c r="A8" s="14" t="s">
        <v>9</v>
      </c>
      <c r="B8" s="10"/>
      <c r="C8" s="10"/>
      <c r="D8" s="10"/>
      <c r="E8" s="10"/>
      <c r="F8" s="10"/>
      <c r="G8" s="11"/>
      <c r="H8" s="13"/>
      <c r="I8" s="10"/>
      <c r="J8" s="11"/>
      <c r="K8" s="13"/>
      <c r="L8" s="10"/>
      <c r="M8" s="11"/>
      <c r="N8" s="13"/>
      <c r="O8" s="10"/>
      <c r="P8" s="11"/>
      <c r="Q8" s="13"/>
      <c r="R8" s="10"/>
      <c r="S8" s="11"/>
    </row>
    <row r="9">
      <c r="A9" s="14" t="s">
        <v>10</v>
      </c>
      <c r="B9" s="10"/>
      <c r="C9" s="10"/>
      <c r="D9" s="10"/>
      <c r="E9" s="10"/>
      <c r="F9" s="10"/>
      <c r="G9" s="11"/>
      <c r="H9" s="13"/>
      <c r="I9" s="10"/>
      <c r="J9" s="11"/>
      <c r="K9" s="13"/>
      <c r="L9" s="10"/>
      <c r="M9" s="11"/>
      <c r="N9" s="13"/>
      <c r="O9" s="10"/>
      <c r="P9" s="11"/>
      <c r="Q9" s="13"/>
      <c r="R9" s="10"/>
      <c r="S9" s="11"/>
    </row>
    <row r="10">
      <c r="A10" s="14" t="s">
        <v>11</v>
      </c>
      <c r="B10" s="10"/>
      <c r="C10" s="10"/>
      <c r="D10" s="10"/>
      <c r="E10" s="10"/>
      <c r="F10" s="10"/>
      <c r="G10" s="11"/>
      <c r="H10" s="13"/>
      <c r="I10" s="10"/>
      <c r="J10" s="11"/>
      <c r="K10" s="13"/>
      <c r="L10" s="10"/>
      <c r="M10" s="11"/>
      <c r="N10" s="13"/>
      <c r="O10" s="10"/>
      <c r="P10" s="11"/>
      <c r="Q10" s="13"/>
      <c r="R10" s="10"/>
      <c r="S10" s="11"/>
    </row>
    <row r="11">
      <c r="A11" s="15" t="s">
        <v>12</v>
      </c>
      <c r="B11" s="10"/>
      <c r="C11" s="10"/>
      <c r="D11" s="10"/>
      <c r="E11" s="10"/>
      <c r="F11" s="10"/>
      <c r="G11" s="11"/>
      <c r="H11" s="16">
        <f>COUNTIF(H$17:H$219,"Pass")</f>
        <v>0</v>
      </c>
      <c r="I11" s="17"/>
      <c r="J11" s="18"/>
      <c r="K11" s="16">
        <f>COUNTIF(K$17:K$219,"Pass")</f>
        <v>0</v>
      </c>
      <c r="L11" s="17"/>
      <c r="M11" s="18"/>
      <c r="N11" s="16">
        <f>COUNTIF(N$17:N$219,"Pass")</f>
        <v>0</v>
      </c>
      <c r="O11" s="17"/>
      <c r="P11" s="18"/>
      <c r="Q11" s="16">
        <f>COUNTIF(Q$17:Q$219,"Pass")</f>
        <v>0</v>
      </c>
      <c r="R11" s="17"/>
      <c r="S11" s="18"/>
    </row>
    <row r="12">
      <c r="A12" s="19" t="s">
        <v>13</v>
      </c>
      <c r="B12" s="10"/>
      <c r="C12" s="10"/>
      <c r="D12" s="10"/>
      <c r="E12" s="10"/>
      <c r="F12" s="10"/>
      <c r="G12" s="11"/>
      <c r="H12" s="16">
        <f>COUNTIF(H$17:H$219,"Fail")</f>
        <v>0</v>
      </c>
      <c r="I12" s="17"/>
      <c r="J12" s="18"/>
      <c r="K12" s="16">
        <f>COUNTIF(K$17:K$219,"Fail")</f>
        <v>0</v>
      </c>
      <c r="L12" s="17"/>
      <c r="M12" s="18"/>
      <c r="N12" s="16">
        <f>COUNTIF(N$17:N$219,"Fail")</f>
        <v>0</v>
      </c>
      <c r="O12" s="17"/>
      <c r="P12" s="18"/>
      <c r="Q12" s="16">
        <f>COUNTIF(Q$17:Q$219,"Fail")</f>
        <v>0</v>
      </c>
      <c r="R12" s="17"/>
      <c r="S12" s="18"/>
    </row>
    <row r="13">
      <c r="A13" s="20" t="s">
        <v>14</v>
      </c>
      <c r="B13" s="10"/>
      <c r="C13" s="10"/>
      <c r="D13" s="10"/>
      <c r="E13" s="10"/>
      <c r="F13" s="10"/>
      <c r="G13" s="11"/>
      <c r="H13" s="16">
        <f>COUNTIF(H$17:H$219,"N/A")</f>
        <v>0</v>
      </c>
      <c r="I13" s="17"/>
      <c r="J13" s="18"/>
      <c r="K13" s="16">
        <f>COUNTIF(K$17:K$219,"N/A")</f>
        <v>0</v>
      </c>
      <c r="L13" s="17"/>
      <c r="M13" s="18"/>
      <c r="N13" s="16">
        <f>COUNTIF(N$17:N$219,"N/A")</f>
        <v>0</v>
      </c>
      <c r="O13" s="17"/>
      <c r="P13" s="18"/>
      <c r="Q13" s="16">
        <f>COUNTIF(Q$17:Q$219,"N/A")</f>
        <v>0</v>
      </c>
      <c r="R13" s="17"/>
      <c r="S13" s="18"/>
    </row>
    <row r="14">
      <c r="A14" s="21" t="s">
        <v>15</v>
      </c>
      <c r="B14" s="10"/>
      <c r="C14" s="10"/>
      <c r="D14" s="10"/>
      <c r="E14" s="10"/>
      <c r="F14" s="10"/>
      <c r="G14" s="11"/>
      <c r="H14" s="22">
        <f>SUM(J$17:J$219)</f>
        <v>0</v>
      </c>
      <c r="I14" s="17"/>
      <c r="J14" s="18"/>
      <c r="K14" s="22">
        <f>SUM(M$17:M$219)</f>
        <v>0</v>
      </c>
      <c r="L14" s="17"/>
      <c r="M14" s="18"/>
      <c r="N14" s="22">
        <f>SUM(P$17:P$219)</f>
        <v>0</v>
      </c>
      <c r="O14" s="17"/>
      <c r="P14" s="18"/>
      <c r="Q14" s="22">
        <f>SUM(S$17:S$219)</f>
        <v>0</v>
      </c>
      <c r="R14" s="17"/>
      <c r="S14" s="18"/>
    </row>
    <row r="15">
      <c r="A15" s="23" t="s">
        <v>16</v>
      </c>
      <c r="B15" s="24" t="s">
        <v>17</v>
      </c>
      <c r="C15" s="24" t="s">
        <v>18</v>
      </c>
      <c r="D15" s="24" t="s">
        <v>19</v>
      </c>
      <c r="E15" s="24" t="s">
        <v>20</v>
      </c>
      <c r="F15" s="24" t="s">
        <v>21</v>
      </c>
      <c r="G15" s="24" t="s">
        <v>22</v>
      </c>
      <c r="H15" s="25" t="s">
        <v>23</v>
      </c>
      <c r="I15" s="24" t="s">
        <v>24</v>
      </c>
      <c r="J15" s="24" t="s">
        <v>25</v>
      </c>
      <c r="K15" s="25" t="s">
        <v>23</v>
      </c>
      <c r="L15" s="24" t="s">
        <v>24</v>
      </c>
      <c r="M15" s="24" t="s">
        <v>25</v>
      </c>
      <c r="N15" s="25" t="s">
        <v>23</v>
      </c>
      <c r="O15" s="24" t="s">
        <v>24</v>
      </c>
      <c r="P15" s="24" t="s">
        <v>25</v>
      </c>
      <c r="Q15" s="25" t="s">
        <v>23</v>
      </c>
      <c r="R15" s="24" t="s">
        <v>24</v>
      </c>
      <c r="S15" s="24" t="s">
        <v>25</v>
      </c>
    </row>
    <row r="16">
      <c r="A16" s="26"/>
      <c r="B16" s="27"/>
      <c r="C16" s="27"/>
      <c r="D16" s="27"/>
      <c r="E16" s="27"/>
      <c r="F16" s="27"/>
      <c r="G16" s="27"/>
      <c r="H16" s="28"/>
      <c r="I16" s="29"/>
      <c r="J16" s="29"/>
      <c r="K16" s="28"/>
      <c r="L16" s="29"/>
      <c r="M16" s="29"/>
      <c r="N16" s="28"/>
      <c r="O16" s="29"/>
      <c r="P16" s="29"/>
      <c r="Q16" s="28"/>
      <c r="R16" s="29"/>
      <c r="S16" s="29"/>
    </row>
    <row r="17">
      <c r="A17" s="30">
        <v>1.01</v>
      </c>
      <c r="B17" s="31" t="s">
        <v>26</v>
      </c>
      <c r="C17" s="32" t="s">
        <v>27</v>
      </c>
      <c r="D17" s="33" t="s">
        <v>28</v>
      </c>
      <c r="E17" s="34"/>
      <c r="F17" s="32" t="s">
        <v>29</v>
      </c>
      <c r="G17" s="35"/>
      <c r="H17" s="36"/>
      <c r="I17" s="37"/>
      <c r="J17" s="38" t="str">
        <f>IF(OR(H17="Pass",H17="N/A"),0,IF(H17="Fail",LOOKUP($F17,'Bug Score Table'!$A$3:$B$6),"Untested"))</f>
        <v>Untested</v>
      </c>
      <c r="K17" s="39"/>
      <c r="L17" s="37"/>
      <c r="M17" s="38" t="str">
        <f>IF(OR(K17="Pass",K17="N/A"),0,IF(K17="Fail",LOOKUP($F17,'Bug Score Table'!$A$3:$B$6),"Untested"))</f>
        <v>Untested</v>
      </c>
      <c r="N17" s="40"/>
      <c r="O17" s="37"/>
      <c r="P17" s="38" t="str">
        <f>IF(OR(N17="Pass",N17="N/A"),0,IF(N17="Fail",LOOKUP($F17,'Bug Score Table'!$A$3:$B$6),"Untested"))</f>
        <v>Untested</v>
      </c>
      <c r="Q17" s="40"/>
      <c r="R17" s="37"/>
      <c r="S17" s="38" t="str">
        <f>IF(OR(Q17="Pass",Q17="N/A"),0,IF(Q17="Fail",LOOKUP($F17,'Bug Score Table'!$A$3:$B$6),"Untested"))</f>
        <v>Untested</v>
      </c>
    </row>
    <row r="18">
      <c r="A18" s="30">
        <v>1.02</v>
      </c>
      <c r="B18" s="41"/>
      <c r="C18" s="32" t="s">
        <v>30</v>
      </c>
      <c r="D18" s="42" t="s">
        <v>31</v>
      </c>
      <c r="E18" s="34"/>
      <c r="F18" s="32"/>
      <c r="G18" s="35"/>
      <c r="H18" s="43"/>
      <c r="I18" s="37"/>
      <c r="J18" s="38" t="str">
        <f>IF(OR(H18="Pass",H18="N/A"),0,IF(H18="Fail",LOOKUP($F18,'Bug Score Table'!$A$3:$B$6),"Untested"))</f>
        <v>Untested</v>
      </c>
      <c r="K18" s="43"/>
      <c r="L18" s="37"/>
      <c r="M18" s="38" t="str">
        <f>IF(OR(K18="Pass",K18="N/A"),0,IF(K18="Fail",LOOKUP($F18,'Bug Score Table'!$A$3:$B$6),"Untested"))</f>
        <v>Untested</v>
      </c>
      <c r="N18" s="43"/>
      <c r="O18" s="37"/>
      <c r="P18" s="38" t="str">
        <f>IF(OR(N18="Pass",N18="N/A"),0,IF(N18="Fail",LOOKUP($F18,'Bug Score Table'!$A$3:$B$6),"Untested"))</f>
        <v>Untested</v>
      </c>
      <c r="Q18" s="43"/>
      <c r="R18" s="37"/>
      <c r="S18" s="38" t="str">
        <f>IF(OR(Q18="Pass",Q18="N/A"),0,IF(Q18="Fail",LOOKUP($F18,'Bug Score Table'!$A$3:$B$6),"Untested"))</f>
        <v>Untested</v>
      </c>
    </row>
    <row r="19" ht="55.5" customHeight="1">
      <c r="A19" s="30">
        <v>1.03</v>
      </c>
      <c r="B19" s="41"/>
      <c r="C19" s="32" t="s">
        <v>32</v>
      </c>
      <c r="D19" s="42" t="s">
        <v>33</v>
      </c>
      <c r="E19" s="44"/>
      <c r="F19" s="32" t="s">
        <v>29</v>
      </c>
      <c r="G19" s="45"/>
      <c r="H19" s="43"/>
      <c r="I19" s="37"/>
      <c r="J19" s="38" t="str">
        <f>IF(OR(H19="Pass",H19="N/A"),0,IF(H19="Fail",LOOKUP($F19,'Bug Score Table'!$A$3:$B$6),"Untested"))</f>
        <v>Untested</v>
      </c>
      <c r="K19" s="46"/>
      <c r="L19" s="37"/>
      <c r="M19" s="38" t="str">
        <f>IF(OR(K19="Pass",K19="N/A"),0,IF(K19="Fail",LOOKUP($F19,'Bug Score Table'!$A$3:$B$6),"Untested"))</f>
        <v>Untested</v>
      </c>
      <c r="N19" s="37"/>
    </row>
    <row r="20" ht="55.5" customHeight="1">
      <c r="A20" s="30">
        <v>1.04</v>
      </c>
      <c r="B20" s="41"/>
      <c r="C20" s="32"/>
      <c r="D20" s="42" t="s">
        <v>34</v>
      </c>
      <c r="E20" s="44"/>
      <c r="F20" s="32" t="s">
        <v>29</v>
      </c>
      <c r="G20" s="45"/>
      <c r="H20" s="43"/>
      <c r="I20" s="37"/>
      <c r="J20" s="38" t="str">
        <f>IF(OR(H20="Pass",H20="N/A"),0,IF(H20="Fail",LOOKUP($F20,'Bug Score Table'!$A$3:$B$6),"Untested"))</f>
        <v>Untested</v>
      </c>
      <c r="K20" s="46"/>
      <c r="L20" s="37"/>
      <c r="M20" s="38" t="str">
        <f>IF(OR(K20="Pass",K20="N/A"),0,IF(K20="Fail",LOOKUP($F20,'Bug Score Table'!$A$3:$B$6),"Untested"))</f>
        <v>Untested</v>
      </c>
    </row>
    <row r="21" ht="55.5" customHeight="1">
      <c r="A21" s="30">
        <v>1.05</v>
      </c>
      <c r="B21" s="41"/>
      <c r="C21" s="32"/>
      <c r="D21" s="33" t="s">
        <v>35</v>
      </c>
      <c r="E21" s="44"/>
      <c r="F21" s="32" t="s">
        <v>29</v>
      </c>
      <c r="G21" s="45"/>
      <c r="H21" s="43"/>
      <c r="I21" s="37"/>
      <c r="J21" s="38" t="str">
        <f>IF(OR(H21="Pass",H21="N/A"),0,IF(H21="Fail",LOOKUP($F21,'Bug Score Table'!$A$3:$B$6),"Untested"))</f>
        <v>Untested</v>
      </c>
      <c r="K21" s="46"/>
      <c r="L21" s="37"/>
      <c r="M21" s="38" t="str">
        <f>IF(OR(K21="Pass",K21="N/A"),0,IF(K21="Fail",LOOKUP($F21,'Bug Score Table'!$A$3:$B$6),"Untested"))</f>
        <v>Untested</v>
      </c>
    </row>
    <row r="22" ht="55.5" customHeight="1">
      <c r="A22" s="47">
        <v>2.01</v>
      </c>
      <c r="B22" s="48" t="s">
        <v>36</v>
      </c>
      <c r="C22" s="49" t="s">
        <v>37</v>
      </c>
      <c r="D22" s="50" t="s">
        <v>38</v>
      </c>
      <c r="E22" s="51"/>
      <c r="F22" s="49" t="s">
        <v>29</v>
      </c>
      <c r="G22" s="52"/>
      <c r="H22" s="43"/>
      <c r="I22" s="37"/>
      <c r="J22" s="38" t="str">
        <f>IF(OR(H22="Pass",H22="N/A"),0,IF(H22="Fail",LOOKUP($F22,'Bug Score Table'!$A$3:$B$6),"Untested"))</f>
        <v>Untested</v>
      </c>
      <c r="K22" s="46"/>
      <c r="L22" s="37"/>
      <c r="M22" s="38" t="str">
        <f>IF(OR(K22="Pass",K22="N/A"),0,IF(K22="Fail",LOOKUP($F22,'Bug Score Table'!$A$3:$B$6),"Untested"))</f>
        <v>Untested</v>
      </c>
      <c r="N22" s="46"/>
      <c r="O22" s="37"/>
      <c r="P22" s="38" t="str">
        <f>IF(OR(N22="Pass",N22="N/A"),0,IF(N22="Fail",LOOKUP($F22,'Bug Score Table'!$A$3:$B$6),"Untested"))</f>
        <v>Untested</v>
      </c>
      <c r="Q22" s="46"/>
      <c r="R22" s="37"/>
      <c r="S22" s="38" t="str">
        <f>IF(OR(Q22="Pass",Q22="N/A"),0,IF(Q22="Fail",LOOKUP($F22,'Bug Score Table'!$A$3:$B$6),"Untested"))</f>
        <v>Untested</v>
      </c>
    </row>
    <row r="23" ht="72.0" customHeight="1">
      <c r="A23" s="47">
        <v>2.02</v>
      </c>
      <c r="B23" s="48"/>
      <c r="C23" s="49" t="s">
        <v>39</v>
      </c>
      <c r="D23" s="50" t="s">
        <v>40</v>
      </c>
      <c r="E23" s="49" t="s">
        <v>41</v>
      </c>
      <c r="F23" s="49" t="s">
        <v>29</v>
      </c>
      <c r="G23" s="52"/>
      <c r="H23" s="43"/>
      <c r="I23" s="37"/>
      <c r="J23" s="38" t="str">
        <f>IF(OR(H23="Pass",H23="N/A"),0,IF(H23="Fail",LOOKUP($F23,'Bug Score Table'!$A$3:$B$6),"Untested"))</f>
        <v>Untested</v>
      </c>
      <c r="K23" s="46"/>
      <c r="L23" s="37"/>
      <c r="M23" s="38"/>
      <c r="N23" s="46"/>
      <c r="O23" s="37"/>
      <c r="P23" s="38"/>
      <c r="Q23" s="46"/>
      <c r="R23" s="37"/>
      <c r="S23" s="38"/>
    </row>
    <row r="24" ht="55.5" customHeight="1">
      <c r="A24" s="47">
        <v>2.03</v>
      </c>
      <c r="B24" s="48"/>
      <c r="C24" s="53"/>
      <c r="D24" s="53" t="s">
        <v>42</v>
      </c>
      <c r="E24" s="51"/>
      <c r="F24" s="49" t="s">
        <v>29</v>
      </c>
      <c r="G24" s="52"/>
      <c r="H24" s="43"/>
      <c r="I24" s="37"/>
      <c r="J24" s="38" t="str">
        <f>IF(OR(H24="Pass",H24="N/A"),0,IF(H24="Fail",LOOKUP($F24,'Bug Score Table'!$A$3:$B$6),"Untested"))</f>
        <v>Untested</v>
      </c>
      <c r="K24" s="46"/>
      <c r="L24" s="37"/>
      <c r="M24" s="38" t="str">
        <f>IF(OR(K24="Pass",K24="N/A"),0,IF(K24="Fail",LOOKUP($F24,'Bug Score Table'!$A$3:$B$6),"Untested"))</f>
        <v>Untested</v>
      </c>
      <c r="N24" s="46"/>
      <c r="O24" s="37"/>
      <c r="P24" s="38" t="str">
        <f>IF(OR(N24="Pass",N24="N/A"),0,IF(N24="Fail",LOOKUP($F24,'Bug Score Table'!$A$3:$B$6),"Untested"))</f>
        <v>Untested</v>
      </c>
      <c r="Q24" s="46"/>
      <c r="R24" s="37"/>
      <c r="S24" s="38" t="str">
        <f>IF(OR(Q24="Pass",Q24="N/A"),0,IF(Q24="Fail",LOOKUP($F24,'Bug Score Table'!$A$3:$B$6),"Untested"))</f>
        <v>Untested</v>
      </c>
    </row>
    <row r="25" ht="55.5" customHeight="1">
      <c r="A25" s="30">
        <v>3.01</v>
      </c>
      <c r="B25" s="31" t="s">
        <v>43</v>
      </c>
      <c r="C25" s="33" t="s">
        <v>44</v>
      </c>
      <c r="D25" s="33" t="s">
        <v>31</v>
      </c>
      <c r="E25" s="44"/>
      <c r="F25" s="32" t="s">
        <v>29</v>
      </c>
      <c r="G25" s="45"/>
      <c r="H25" s="43"/>
      <c r="I25" s="37"/>
      <c r="J25" s="38" t="str">
        <f>IF(OR(H25="Pass",H25="N/A"),0,IF(H25="Fail",LOOKUP($F25,'Bug Score Table'!$A$3:$B$6),"Untested"))</f>
        <v>Untested</v>
      </c>
      <c r="K25" s="46"/>
      <c r="L25" s="37"/>
      <c r="M25" s="38" t="str">
        <f>IF(OR(K25="Pass",K25="N/A"),0,IF(K25="Fail",LOOKUP($F25,'Bug Score Table'!$A$3:$B$6),"Untested"))</f>
        <v>Untested</v>
      </c>
      <c r="N25" s="46"/>
      <c r="O25" s="37"/>
      <c r="P25" s="38" t="str">
        <f>IF(OR(N25="Pass",N25="N/A"),0,IF(N25="Fail",LOOKUP($F25,'Bug Score Table'!$A$3:$B$6),"Untested"))</f>
        <v>Untested</v>
      </c>
      <c r="Q25" s="46"/>
      <c r="R25" s="37"/>
      <c r="S25" s="38" t="str">
        <f>IF(OR(Q25="Pass",Q25="N/A"),0,IF(Q25="Fail",LOOKUP($F25,'Bug Score Table'!$A$3:$B$6),"Untested"))</f>
        <v>Untested</v>
      </c>
    </row>
    <row r="26" ht="55.5" customHeight="1">
      <c r="A26" s="30">
        <v>3.02</v>
      </c>
      <c r="B26" s="41"/>
      <c r="C26" s="33" t="s">
        <v>45</v>
      </c>
      <c r="D26" s="33" t="s">
        <v>46</v>
      </c>
      <c r="E26" s="44"/>
      <c r="F26" s="32" t="s">
        <v>29</v>
      </c>
      <c r="G26" s="45"/>
      <c r="H26" s="43"/>
      <c r="I26" s="37"/>
      <c r="J26" s="38" t="str">
        <f>IF(OR(H26="Pass",H26="N/A"),0,IF(H26="Fail",LOOKUP($F26,'Bug Score Table'!$A$3:$B$6),"Untested"))</f>
        <v>Untested</v>
      </c>
      <c r="K26" s="46"/>
      <c r="L26" s="37"/>
      <c r="M26" s="38" t="str">
        <f>IF(OR(K26="Pass",K26="N/A"),0,IF(K26="Fail",LOOKUP($F26,'Bug Score Table'!$A$3:$B$6),"Untested"))</f>
        <v>Untested</v>
      </c>
      <c r="N26" s="46"/>
      <c r="O26" s="37"/>
      <c r="P26" s="38" t="str">
        <f>IF(OR(N26="Pass",N26="N/A"),0,IF(N26="Fail",LOOKUP($F26,'Bug Score Table'!$A$3:$B$6),"Untested"))</f>
        <v>Untested</v>
      </c>
      <c r="Q26" s="46"/>
      <c r="R26" s="37"/>
      <c r="S26" s="38" t="str">
        <f>IF(OR(Q26="Pass",Q26="N/A"),0,IF(Q26="Fail",LOOKUP($F26,'Bug Score Table'!$A$3:$B$6),"Untested"))</f>
        <v>Untested</v>
      </c>
    </row>
    <row r="27" ht="87.75" customHeight="1">
      <c r="A27" s="30">
        <v>3.03</v>
      </c>
      <c r="B27" s="41"/>
      <c r="C27" s="33" t="s">
        <v>47</v>
      </c>
      <c r="D27" s="33" t="s">
        <v>48</v>
      </c>
      <c r="E27" s="32"/>
      <c r="F27" s="32" t="s">
        <v>29</v>
      </c>
      <c r="G27" s="45"/>
      <c r="H27" s="43"/>
      <c r="I27" s="37"/>
      <c r="J27" s="38" t="str">
        <f>IF(OR(H27="Pass",H27="N/A"),0,IF(H27="Fail",LOOKUP($F27,'Bug Score Table'!$A$3:$B$6),"Untested"))</f>
        <v>Untested</v>
      </c>
      <c r="K27" s="46"/>
      <c r="L27" s="37"/>
      <c r="M27" s="38" t="str">
        <f>IF(OR(K27="Pass",K27="N/A"),0,IF(K27="Fail",LOOKUP($F27,'Bug Score Table'!$A$3:$B$6),"Untested"))</f>
        <v>Untested</v>
      </c>
      <c r="N27" s="46"/>
      <c r="O27" s="37"/>
      <c r="P27" s="38" t="str">
        <f>IF(OR(N27="Pass",N27="N/A"),0,IF(N27="Fail",LOOKUP($F27,'Bug Score Table'!$A$3:$B$6),"Untested"))</f>
        <v>Untested</v>
      </c>
      <c r="Q27" s="46"/>
      <c r="R27" s="37"/>
      <c r="S27" s="38" t="str">
        <f>IF(OR(Q27="Pass",Q27="N/A"),0,IF(Q27="Fail",LOOKUP($F27,'Bug Score Table'!$A$3:$B$6),"Untested"))</f>
        <v>Untested</v>
      </c>
    </row>
    <row r="28" ht="90.75" customHeight="1">
      <c r="A28" s="30">
        <v>3.04</v>
      </c>
      <c r="B28" s="41"/>
      <c r="C28" s="33" t="s">
        <v>49</v>
      </c>
      <c r="D28" s="33" t="s">
        <v>48</v>
      </c>
      <c r="E28" s="32" t="s">
        <v>50</v>
      </c>
      <c r="F28" s="32" t="s">
        <v>29</v>
      </c>
      <c r="G28" s="45"/>
      <c r="H28" s="43"/>
      <c r="I28" s="37"/>
      <c r="J28" s="38" t="str">
        <f>IF(OR(H28="Pass",H28="N/A"),0,IF(H28="Fail",LOOKUP($F28,'Bug Score Table'!$A$3:$B$6),"Untested"))</f>
        <v>Untested</v>
      </c>
      <c r="K28" s="46"/>
      <c r="L28" s="37"/>
      <c r="M28" s="38" t="str">
        <f>IF(OR(K28="Pass",K28="N/A"),0,IF(K28="Fail",LOOKUP($F28,'Bug Score Table'!$A$3:$B$6),"Untested"))</f>
        <v>Untested</v>
      </c>
      <c r="N28" s="46"/>
      <c r="O28" s="37"/>
      <c r="P28" s="38" t="str">
        <f>IF(OR(N28="Pass",N28="N/A"),0,IF(N28="Fail",LOOKUP($F28,'Bug Score Table'!$A$3:$B$6),"Untested"))</f>
        <v>Untested</v>
      </c>
      <c r="Q28" s="46"/>
      <c r="R28" s="37"/>
      <c r="S28" s="38" t="str">
        <f>IF(OR(Q28="Pass",Q28="N/A"),0,IF(Q28="Fail",LOOKUP($F28,'Bug Score Table'!$A$3:$B$6),"Untested"))</f>
        <v>Untested</v>
      </c>
    </row>
    <row r="29" ht="55.5" customHeight="1">
      <c r="A29" s="30">
        <v>3.05</v>
      </c>
      <c r="B29" s="41"/>
      <c r="C29" s="33" t="s">
        <v>51</v>
      </c>
      <c r="D29" s="33" t="s">
        <v>52</v>
      </c>
      <c r="E29" s="44"/>
      <c r="F29" s="32" t="s">
        <v>29</v>
      </c>
      <c r="G29" s="45"/>
      <c r="H29" s="43"/>
      <c r="I29" s="37"/>
      <c r="J29" s="38" t="str">
        <f>IF(OR(H29="Pass",H29="N/A"),0,IF(H29="Fail",LOOKUP($F29,'Bug Score Table'!$A$3:$B$6),"Untested"))</f>
        <v>Untested</v>
      </c>
      <c r="K29" s="46"/>
      <c r="L29" s="37"/>
      <c r="M29" s="38" t="str">
        <f>IF(OR(K29="Pass",K29="N/A"),0,IF(K29="Fail",LOOKUP($F29,'Bug Score Table'!$A$3:$B$6),"Untested"))</f>
        <v>Untested</v>
      </c>
      <c r="N29" s="46"/>
      <c r="O29" s="37"/>
      <c r="P29" s="38" t="str">
        <f>IF(OR(N29="Pass",N29="N/A"),0,IF(N29="Fail",LOOKUP($F29,'Bug Score Table'!$A$3:$B$6),"Untested"))</f>
        <v>Untested</v>
      </c>
      <c r="Q29" s="46"/>
      <c r="R29" s="37"/>
      <c r="S29" s="38" t="str">
        <f>IF(OR(Q29="Pass",Q29="N/A"),0,IF(Q29="Fail",LOOKUP($F29,'Bug Score Table'!$A$3:$B$6),"Untested"))</f>
        <v>Untested</v>
      </c>
    </row>
    <row r="30" ht="55.5" hidden="1" customHeight="1">
      <c r="A30" s="30">
        <v>3.06</v>
      </c>
      <c r="B30" s="41"/>
      <c r="C30" s="33" t="s">
        <v>53</v>
      </c>
      <c r="D30" s="33" t="s">
        <v>54</v>
      </c>
      <c r="E30" s="44"/>
      <c r="F30" s="32" t="s">
        <v>29</v>
      </c>
      <c r="G30" s="45"/>
      <c r="H30" s="43"/>
      <c r="I30" s="37"/>
      <c r="J30" s="38" t="str">
        <f>IF(OR(H30="Pass",H30="N/A"),0,IF(H30="Fail",LOOKUP($F30,'Bug Score Table'!$A$3:$B$6),"Untested"))</f>
        <v>Untested</v>
      </c>
      <c r="K30" s="46"/>
      <c r="L30" s="37"/>
      <c r="M30" s="38" t="str">
        <f>IF(OR(K30="Pass",K30="N/A"),0,IF(K30="Fail",LOOKUP($F30,'Bug Score Table'!$A$3:$B$6),"Untested"))</f>
        <v>Untested</v>
      </c>
      <c r="N30" s="46"/>
      <c r="O30" s="37"/>
      <c r="P30" s="38" t="str">
        <f>IF(OR(N30="Pass",N30="N/A"),0,IF(N30="Fail",LOOKUP($F30,'Bug Score Table'!$A$3:$B$6),"Untested"))</f>
        <v>Untested</v>
      </c>
      <c r="Q30" s="46"/>
      <c r="R30" s="37"/>
      <c r="S30" s="38" t="str">
        <f>IF(OR(Q30="Pass",Q30="N/A"),0,IF(Q30="Fail",LOOKUP($F30,'Bug Score Table'!$A$3:$B$6),"Untested"))</f>
        <v>Untested</v>
      </c>
    </row>
    <row r="31" ht="55.5" customHeight="1">
      <c r="A31" s="47">
        <v>4.01</v>
      </c>
      <c r="B31" s="54" t="s">
        <v>55</v>
      </c>
      <c r="C31" s="55" t="s">
        <v>56</v>
      </c>
      <c r="D31" s="56" t="s">
        <v>57</v>
      </c>
      <c r="E31" s="51"/>
      <c r="F31" s="49" t="s">
        <v>29</v>
      </c>
      <c r="G31" s="52"/>
      <c r="H31" s="43"/>
      <c r="I31" s="37"/>
      <c r="J31" s="38" t="str">
        <f>IF(OR(H31="Pass",H31="N/A"),0,IF(H31="Fail",LOOKUP($F31,'Bug Score Table'!$A$3:$B$6),"Untested"))</f>
        <v>Untested</v>
      </c>
      <c r="K31" s="46"/>
      <c r="L31" s="37"/>
      <c r="M31" s="38" t="str">
        <f>IF(OR(K31="Pass",K31="N/A"),0,IF(K31="Fail",LOOKUP($F31,'Bug Score Table'!$A$3:$B$6),"Untested"))</f>
        <v>Untested</v>
      </c>
      <c r="N31" s="46"/>
      <c r="O31" s="37"/>
      <c r="P31" s="38" t="str">
        <f>IF(OR(N31="Pass",N31="N/A"),0,IF(N31="Fail",LOOKUP($F31,'Bug Score Table'!$A$3:$B$6),"Untested"))</f>
        <v>Untested</v>
      </c>
      <c r="Q31" s="46"/>
      <c r="R31" s="37"/>
      <c r="S31" s="38" t="str">
        <f>IF(OR(Q31="Pass",Q31="N/A"),0,IF(Q31="Fail",LOOKUP($F31,'Bug Score Table'!$A$3:$B$6),"Untested"))</f>
        <v>Untested</v>
      </c>
    </row>
    <row r="32" ht="76.5" customHeight="1">
      <c r="A32" s="47">
        <v>4.02</v>
      </c>
      <c r="B32" s="57"/>
      <c r="C32" s="55" t="s">
        <v>58</v>
      </c>
      <c r="D32" s="56" t="s">
        <v>59</v>
      </c>
      <c r="E32" s="51"/>
      <c r="F32" s="49" t="s">
        <v>29</v>
      </c>
      <c r="G32" s="52"/>
      <c r="H32" s="43"/>
      <c r="I32" s="37"/>
      <c r="J32" s="38" t="str">
        <f>IF(OR(H32="Pass",H32="N/A"),0,IF(H32="Fail",LOOKUP($F32,'Bug Score Table'!$A$3:$B$6),"Untested"))</f>
        <v>Untested</v>
      </c>
      <c r="K32" s="46"/>
      <c r="L32" s="37"/>
      <c r="M32" s="38" t="str">
        <f>IF(OR(K32="Pass",K32="N/A"),0,IF(K32="Fail",LOOKUP($F32,'Bug Score Table'!$A$3:$B$6),"Untested"))</f>
        <v>Untested</v>
      </c>
      <c r="N32" s="46"/>
      <c r="O32" s="37"/>
      <c r="P32" s="38" t="str">
        <f>IF(OR(N32="Pass",N32="N/A"),0,IF(N32="Fail",LOOKUP($F32,'Bug Score Table'!$A$3:$B$6),"Untested"))</f>
        <v>Untested</v>
      </c>
      <c r="Q32" s="46"/>
      <c r="R32" s="37"/>
      <c r="S32" s="38" t="str">
        <f>IF(OR(Q32="Pass",Q32="N/A"),0,IF(Q32="Fail",LOOKUP($F32,'Bug Score Table'!$A$3:$B$6),"Untested"))</f>
        <v>Untested</v>
      </c>
    </row>
    <row r="33" ht="75.75" customHeight="1">
      <c r="A33" s="47">
        <v>4.03</v>
      </c>
      <c r="B33" s="57"/>
      <c r="C33" s="55" t="s">
        <v>60</v>
      </c>
      <c r="D33" s="56" t="s">
        <v>61</v>
      </c>
      <c r="E33" s="51"/>
      <c r="F33" s="49" t="s">
        <v>29</v>
      </c>
      <c r="G33" s="52"/>
      <c r="H33" s="43"/>
      <c r="I33" s="37"/>
      <c r="J33" s="38" t="str">
        <f>IF(OR(H33="Pass",H33="N/A"),0,IF(H33="Fail",LOOKUP($F33,'Bug Score Table'!$A$3:$B$6),"Untested"))</f>
        <v>Untested</v>
      </c>
      <c r="K33" s="46"/>
      <c r="L33" s="37"/>
      <c r="M33" s="38" t="str">
        <f>IF(OR(K33="Pass",K33="N/A"),0,IF(K33="Fail",LOOKUP($F33,'Bug Score Table'!$A$3:$B$6),"Untested"))</f>
        <v>Untested</v>
      </c>
      <c r="N33" s="46"/>
      <c r="O33" s="37"/>
      <c r="P33" s="38" t="str">
        <f>IF(OR(N33="Pass",N33="N/A"),0,IF(N33="Fail",LOOKUP($F33,'Bug Score Table'!$A$3:$B$6),"Untested"))</f>
        <v>Untested</v>
      </c>
      <c r="Q33" s="46"/>
      <c r="R33" s="37"/>
      <c r="S33" s="38" t="str">
        <f>IF(OR(Q33="Pass",Q33="N/A"),0,IF(Q33="Fail",LOOKUP($F33,'Bug Score Table'!$A$3:$B$6),"Untested"))</f>
        <v>Untested</v>
      </c>
    </row>
    <row r="34" ht="84.75" customHeight="1">
      <c r="A34" s="47">
        <v>4.04</v>
      </c>
      <c r="B34" s="57"/>
      <c r="C34" s="55" t="s">
        <v>62</v>
      </c>
      <c r="D34" s="56" t="s">
        <v>63</v>
      </c>
      <c r="E34" s="51"/>
      <c r="F34" s="49" t="s">
        <v>64</v>
      </c>
      <c r="G34" s="52"/>
      <c r="H34" s="43"/>
      <c r="I34" s="37"/>
      <c r="J34" s="38" t="str">
        <f>IF(OR(H34="Pass",H34="N/A"),0,IF(H34="Fail",LOOKUP($F34,'Bug Score Table'!$A$3:$B$6),"Untested"))</f>
        <v>Untested</v>
      </c>
      <c r="K34" s="46"/>
      <c r="L34" s="37"/>
      <c r="M34" s="38" t="str">
        <f>IF(OR(K34="Pass",K34="N/A"),0,IF(K34="Fail",LOOKUP($F34,'Bug Score Table'!$A$3:$B$6),"Untested"))</f>
        <v>Untested</v>
      </c>
      <c r="N34" s="46"/>
      <c r="O34" s="37"/>
      <c r="P34" s="38" t="str">
        <f>IF(OR(N34="Pass",N34="N/A"),0,IF(N34="Fail",LOOKUP($F34,'Bug Score Table'!$A$3:$B$6),"Untested"))</f>
        <v>Untested</v>
      </c>
      <c r="Q34" s="46"/>
      <c r="R34" s="37"/>
      <c r="S34" s="38" t="str">
        <f>IF(OR(Q34="Pass",Q34="N/A"),0,IF(Q34="Fail",LOOKUP($F34,'Bug Score Table'!$A$3:$B$6),"Untested"))</f>
        <v>Untested</v>
      </c>
    </row>
    <row r="35" ht="55.5" customHeight="1">
      <c r="A35" s="47">
        <v>4.05</v>
      </c>
      <c r="B35" s="57"/>
      <c r="C35" s="56" t="s">
        <v>65</v>
      </c>
      <c r="D35" s="56" t="s">
        <v>66</v>
      </c>
      <c r="E35" s="51"/>
      <c r="F35" s="49" t="s">
        <v>64</v>
      </c>
      <c r="G35" s="52"/>
      <c r="H35" s="43"/>
      <c r="I35" s="37"/>
      <c r="J35" s="38" t="str">
        <f>IF(OR(H35="Pass",H35="N/A"),0,IF(H35="Fail",LOOKUP($F35,'Bug Score Table'!$A$3:$B$6),"Untested"))</f>
        <v>Untested</v>
      </c>
      <c r="K35" s="46"/>
      <c r="L35" s="37"/>
      <c r="M35" s="38" t="str">
        <f>IF(OR(K35="Pass",K35="N/A"),0,IF(K35="Fail",LOOKUP($F35,'Bug Score Table'!$A$3:$B$6),"Untested"))</f>
        <v>Untested</v>
      </c>
      <c r="N35" s="46"/>
      <c r="O35" s="37"/>
      <c r="P35" s="38" t="str">
        <f>IF(OR(N35="Pass",N35="N/A"),0,IF(N35="Fail",LOOKUP($F35,'Bug Score Table'!$A$3:$B$6),"Untested"))</f>
        <v>Untested</v>
      </c>
      <c r="Q35" s="46"/>
      <c r="R35" s="37"/>
      <c r="S35" s="38" t="str">
        <f>IF(OR(Q35="Pass",Q35="N/A"),0,IF(Q35="Fail",LOOKUP($F35,'Bug Score Table'!$A$3:$B$6),"Untested"))</f>
        <v>Untested</v>
      </c>
    </row>
    <row r="36" ht="69.0" customHeight="1">
      <c r="A36" s="30">
        <v>5.01</v>
      </c>
      <c r="B36" s="58" t="s">
        <v>67</v>
      </c>
      <c r="C36" s="59" t="s">
        <v>68</v>
      </c>
      <c r="D36" s="60" t="s">
        <v>69</v>
      </c>
      <c r="E36" s="44"/>
      <c r="F36" s="32" t="s">
        <v>64</v>
      </c>
      <c r="G36" s="45"/>
      <c r="H36" s="43"/>
      <c r="I36" s="37"/>
      <c r="J36" s="38" t="str">
        <f>IF(OR(H36="Pass",H36="N/A"),0,IF(H36="Fail",LOOKUP($F36,'Bug Score Table'!$A$3:$B$6),"Untested"))</f>
        <v>Untested</v>
      </c>
      <c r="K36" s="46"/>
      <c r="L36" s="37"/>
      <c r="M36" s="38" t="str">
        <f>IF(OR(K36="Pass",K36="N/A"),0,IF(K36="Fail",LOOKUP($F36,'Bug Score Table'!$A$3:$B$6),"Untested"))</f>
        <v>Untested</v>
      </c>
      <c r="N36" s="46"/>
      <c r="O36" s="37"/>
      <c r="P36" s="38" t="str">
        <f>IF(OR(N36="Pass",N36="N/A"),0,IF(N36="Fail",LOOKUP($F36,'Bug Score Table'!$A$3:$B$6),"Untested"))</f>
        <v>Untested</v>
      </c>
      <c r="Q36" s="46"/>
      <c r="R36" s="37"/>
      <c r="S36" s="38" t="str">
        <f>IF(OR(Q36="Pass",Q36="N/A"),0,IF(Q36="Fail",LOOKUP($F36,'Bug Score Table'!$A$3:$B$6),"Untested"))</f>
        <v>Untested</v>
      </c>
    </row>
    <row r="37" ht="88.5" customHeight="1">
      <c r="A37" s="30">
        <v>5.02</v>
      </c>
      <c r="B37" s="61"/>
      <c r="C37" s="60" t="s">
        <v>70</v>
      </c>
      <c r="D37" s="60" t="s">
        <v>71</v>
      </c>
      <c r="E37" s="44"/>
      <c r="F37" s="32" t="s">
        <v>29</v>
      </c>
      <c r="G37" s="45"/>
      <c r="H37" s="43"/>
      <c r="I37" s="37"/>
      <c r="J37" s="38" t="str">
        <f>IF(OR(H37="Pass",H37="N/A"),0,IF(H37="Fail",LOOKUP($F37,'Bug Score Table'!$A$3:$B$6),"Untested"))</f>
        <v>Untested</v>
      </c>
      <c r="K37" s="46"/>
      <c r="L37" s="37"/>
      <c r="M37" s="38" t="str">
        <f>IF(OR(K37="Pass",K37="N/A"),0,IF(K37="Fail",LOOKUP($F37,'Bug Score Table'!$A$3:$B$6),"Untested"))</f>
        <v>Untested</v>
      </c>
      <c r="N37" s="46"/>
      <c r="O37" s="37"/>
      <c r="P37" s="38" t="str">
        <f>IF(OR(N37="Pass",N37="N/A"),0,IF(N37="Fail",LOOKUP($F37,'Bug Score Table'!$A$3:$B$6),"Untested"))</f>
        <v>Untested</v>
      </c>
      <c r="Q37" s="46"/>
      <c r="R37" s="37"/>
      <c r="S37" s="38" t="str">
        <f>IF(OR(Q37="Pass",Q37="N/A"),0,IF(Q37="Fail",LOOKUP($F37,'Bug Score Table'!$A$3:$B$6),"Untested"))</f>
        <v>Untested</v>
      </c>
    </row>
    <row r="38" ht="50.25" customHeight="1">
      <c r="A38" s="47">
        <v>6.01</v>
      </c>
      <c r="B38" s="54" t="s">
        <v>72</v>
      </c>
      <c r="C38" s="56" t="s">
        <v>73</v>
      </c>
      <c r="D38" s="56" t="s">
        <v>74</v>
      </c>
      <c r="E38" s="51"/>
      <c r="F38" s="49" t="s">
        <v>29</v>
      </c>
      <c r="G38" s="52"/>
      <c r="H38" s="43"/>
      <c r="I38" s="37"/>
      <c r="J38" s="38" t="str">
        <f>IF(OR(H38="Pass",H38="N/A"),0,IF(H38="Fail",LOOKUP($F38,'Bug Score Table'!$A$3:$B$6),"Untested"))</f>
        <v>Untested</v>
      </c>
      <c r="K38" s="46"/>
      <c r="L38" s="37"/>
      <c r="M38" s="38" t="str">
        <f>IF(OR(K38="Pass",K38="N/A"),0,IF(K38="Fail",LOOKUP($F38,'Bug Score Table'!$A$3:$B$6),"Untested"))</f>
        <v>Untested</v>
      </c>
      <c r="N38" s="46"/>
      <c r="O38" s="37"/>
      <c r="P38" s="38" t="str">
        <f>IF(OR(N38="Pass",N38="N/A"),0,IF(N38="Fail",LOOKUP($F38,'Bug Score Table'!$A$3:$B$6),"Untested"))</f>
        <v>Untested</v>
      </c>
      <c r="Q38" s="46"/>
      <c r="R38" s="37"/>
      <c r="S38" s="38" t="str">
        <f>IF(OR(Q38="Pass",Q38="N/A"),0,IF(Q38="Fail",LOOKUP($F38,'Bug Score Table'!$A$3:$B$6),"Untested"))</f>
        <v>Untested</v>
      </c>
    </row>
    <row r="39" ht="55.5" customHeight="1">
      <c r="A39" s="47">
        <v>6.02</v>
      </c>
      <c r="B39" s="57"/>
      <c r="C39" s="56" t="s">
        <v>75</v>
      </c>
      <c r="D39" s="56" t="s">
        <v>76</v>
      </c>
      <c r="E39" s="51"/>
      <c r="F39" s="49" t="s">
        <v>77</v>
      </c>
      <c r="G39" s="52"/>
      <c r="H39" s="43"/>
      <c r="I39" s="37"/>
      <c r="J39" s="38" t="str">
        <f>IF(OR(H39="Pass",H39="N/A"),0,IF(H39="Fail",LOOKUP($F39,'Bug Score Table'!$A$3:$B$6),"Untested"))</f>
        <v>Untested</v>
      </c>
      <c r="K39" s="46"/>
      <c r="L39" s="37"/>
      <c r="M39" s="38" t="str">
        <f>IF(OR(K39="Pass",K39="N/A"),0,IF(K39="Fail",LOOKUP($F39,'Bug Score Table'!$A$3:$B$6),"Untested"))</f>
        <v>Untested</v>
      </c>
      <c r="N39" s="46"/>
      <c r="O39" s="37"/>
      <c r="P39" s="38" t="str">
        <f>IF(OR(N39="Pass",N39="N/A"),0,IF(N39="Fail",LOOKUP($F39,'Bug Score Table'!$A$3:$B$6),"Untested"))</f>
        <v>Untested</v>
      </c>
      <c r="Q39" s="46"/>
      <c r="R39" s="37"/>
      <c r="S39" s="38" t="str">
        <f>IF(OR(Q39="Pass",Q39="N/A"),0,IF(Q39="Fail",LOOKUP($F39,'Bug Score Table'!$A$3:$B$6),"Untested"))</f>
        <v>Untested</v>
      </c>
    </row>
    <row r="40" ht="55.5" customHeight="1">
      <c r="A40" s="30">
        <v>7.01</v>
      </c>
      <c r="B40" s="58" t="s">
        <v>78</v>
      </c>
      <c r="C40" s="60" t="s">
        <v>79</v>
      </c>
      <c r="D40" s="60" t="s">
        <v>74</v>
      </c>
      <c r="E40" s="44"/>
      <c r="F40" s="32" t="s">
        <v>64</v>
      </c>
      <c r="G40" s="45"/>
      <c r="H40" s="43"/>
      <c r="I40" s="37"/>
      <c r="J40" s="38" t="str">
        <f>IF(OR(H40="Pass",H40="N/A"),0,IF(H40="Fail",LOOKUP($F40,'Bug Score Table'!$A$3:$B$6),"Untested"))</f>
        <v>Untested</v>
      </c>
      <c r="K40" s="46"/>
      <c r="L40" s="37"/>
      <c r="M40" s="38" t="str">
        <f>IF(OR(K40="Pass",K40="N/A"),0,IF(K40="Fail",LOOKUP($F40,'Bug Score Table'!$A$3:$B$6),"Untested"))</f>
        <v>Untested</v>
      </c>
      <c r="N40" s="46"/>
      <c r="O40" s="37"/>
      <c r="P40" s="38" t="str">
        <f>IF(OR(N40="Pass",N40="N/A"),0,IF(N40="Fail",LOOKUP($F40,'Bug Score Table'!$A$3:$B$6),"Untested"))</f>
        <v>Untested</v>
      </c>
      <c r="Q40" s="46"/>
      <c r="R40" s="37"/>
      <c r="S40" s="38" t="str">
        <f>IF(OR(Q40="Pass",Q40="N/A"),0,IF(Q40="Fail",LOOKUP($F40,'Bug Score Table'!$A$3:$B$6),"Untested"))</f>
        <v>Untested</v>
      </c>
    </row>
    <row r="41" ht="55.5" customHeight="1">
      <c r="A41" s="30">
        <v>7.02</v>
      </c>
      <c r="B41" s="61"/>
      <c r="C41" s="60" t="s">
        <v>80</v>
      </c>
      <c r="D41" s="60" t="s">
        <v>76</v>
      </c>
      <c r="E41" s="44"/>
      <c r="F41" s="32" t="s">
        <v>64</v>
      </c>
      <c r="G41" s="45"/>
      <c r="H41" s="43"/>
      <c r="I41" s="37"/>
      <c r="J41" s="38" t="str">
        <f>IF(OR(H41="Pass",H41="N/A"),0,IF(H41="Fail",LOOKUP($F41,'Bug Score Table'!$A$3:$B$6),"Untested"))</f>
        <v>Untested</v>
      </c>
      <c r="K41" s="46"/>
      <c r="L41" s="37"/>
      <c r="M41" s="38" t="str">
        <f>IF(OR(K41="Pass",K41="N/A"),0,IF(K41="Fail",LOOKUP($F41,'Bug Score Table'!$A$3:$B$6),"Untested"))</f>
        <v>Untested</v>
      </c>
      <c r="N41" s="46"/>
      <c r="O41" s="37"/>
      <c r="P41" s="38" t="str">
        <f>IF(OR(N41="Pass",N41="N/A"),0,IF(N41="Fail",LOOKUP($F41,'Bug Score Table'!$A$3:$B$6),"Untested"))</f>
        <v>Untested</v>
      </c>
      <c r="Q41" s="46"/>
      <c r="R41" s="37"/>
      <c r="S41" s="38" t="str">
        <f>IF(OR(Q41="Pass",Q41="N/A"),0,IF(Q41="Fail",LOOKUP($F41,'Bug Score Table'!$A$3:$B$6),"Untested"))</f>
        <v>Untested</v>
      </c>
    </row>
    <row r="42" ht="55.5" customHeight="1">
      <c r="A42" s="30">
        <v>8.01</v>
      </c>
      <c r="B42" s="58" t="s">
        <v>81</v>
      </c>
      <c r="C42" s="60" t="s">
        <v>82</v>
      </c>
      <c r="D42" s="60" t="s">
        <v>83</v>
      </c>
      <c r="E42" s="44"/>
      <c r="F42" s="32" t="s">
        <v>29</v>
      </c>
      <c r="G42" s="45"/>
      <c r="H42" s="43"/>
      <c r="I42" s="37"/>
      <c r="J42" s="38" t="str">
        <f>IF(OR(H42="Pass",H42="N/A"),0,IF(H42="Fail",LOOKUP($F42,'Bug Score Table'!$A$3:$B$6),"Untested"))</f>
        <v>Untested</v>
      </c>
      <c r="K42" s="46"/>
      <c r="L42" s="37"/>
      <c r="M42" s="38" t="str">
        <f>IF(OR(K42="Pass",K42="N/A"),0,IF(K42="Fail",LOOKUP($F42,'Bug Score Table'!$A$3:$B$6),"Untested"))</f>
        <v>Untested</v>
      </c>
      <c r="N42" s="46"/>
      <c r="O42" s="37"/>
      <c r="P42" s="38" t="str">
        <f>IF(OR(N42="Pass",N42="N/A"),0,IF(N42="Fail",LOOKUP($F42,'Bug Score Table'!$A$3:$B$6),"Untested"))</f>
        <v>Untested</v>
      </c>
      <c r="Q42" s="46"/>
      <c r="R42" s="37"/>
      <c r="S42" s="38" t="str">
        <f>IF(OR(Q42="Pass",Q42="N/A"),0,IF(Q42="Fail",LOOKUP($F42,'Bug Score Table'!$A$3:$B$6),"Untested"))</f>
        <v>Untested</v>
      </c>
    </row>
    <row r="43" ht="55.5" customHeight="1">
      <c r="A43" s="30">
        <v>9.01</v>
      </c>
      <c r="B43" s="58" t="s">
        <v>84</v>
      </c>
      <c r="C43" s="60" t="s">
        <v>85</v>
      </c>
      <c r="D43" s="60" t="s">
        <v>86</v>
      </c>
      <c r="E43" s="44"/>
      <c r="F43" s="32" t="s">
        <v>29</v>
      </c>
      <c r="G43" s="45"/>
      <c r="H43" s="43"/>
      <c r="I43" s="37"/>
      <c r="J43" s="38" t="str">
        <f>IF(OR(H43="Pass",H43="N/A"),0,IF(H43="Fail",LOOKUP($F43,'Bug Score Table'!$A$3:$B$6),"Untested"))</f>
        <v>Untested</v>
      </c>
      <c r="K43" s="46"/>
      <c r="L43" s="37"/>
      <c r="M43" s="38" t="str">
        <f>IF(OR(K43="Pass",K43="N/A"),0,IF(K43="Fail",LOOKUP($F43,'Bug Score Table'!$A$3:$B$6),"Untested"))</f>
        <v>Untested</v>
      </c>
      <c r="N43" s="46"/>
      <c r="O43" s="37"/>
      <c r="P43" s="38" t="str">
        <f>IF(OR(N43="Pass",N43="N/A"),0,IF(N43="Fail",LOOKUP($F43,'Bug Score Table'!$A$3:$B$6),"Untested"))</f>
        <v>Untested</v>
      </c>
      <c r="Q43" s="46"/>
      <c r="R43" s="37"/>
      <c r="S43" s="38" t="str">
        <f>IF(OR(Q43="Pass",Q43="N/A"),0,IF(Q43="Fail",LOOKUP($F43,'Bug Score Table'!$A$3:$B$6),"Untested"))</f>
        <v>Untested</v>
      </c>
    </row>
    <row r="44" ht="55.5" customHeight="1">
      <c r="A44" s="30">
        <v>10.01</v>
      </c>
      <c r="B44" s="31" t="s">
        <v>87</v>
      </c>
      <c r="C44" s="60" t="s">
        <v>88</v>
      </c>
      <c r="D44" s="60" t="s">
        <v>89</v>
      </c>
      <c r="E44" s="44"/>
      <c r="F44" s="32" t="s">
        <v>29</v>
      </c>
      <c r="G44" s="45"/>
      <c r="H44" s="43"/>
      <c r="I44" s="37"/>
      <c r="J44" s="38" t="str">
        <f>IF(OR(H44="Pass",H44="N/A"),0,IF(H44="Fail",LOOKUP($F44,'Bug Score Table'!$A$3:$B$6),"Untested"))</f>
        <v>Untested</v>
      </c>
      <c r="K44" s="46"/>
      <c r="L44" s="37"/>
      <c r="M44" s="38" t="str">
        <f>IF(OR(K44="Pass",K44="N/A"),0,IF(K44="Fail",LOOKUP($F44,'Bug Score Table'!$A$3:$B$6),"Untested"))</f>
        <v>Untested</v>
      </c>
      <c r="N44" s="46"/>
      <c r="O44" s="37"/>
      <c r="P44" s="38" t="str">
        <f>IF(OR(N44="Pass",N44="N/A"),0,IF(N44="Fail",LOOKUP($F44,'Bug Score Table'!$A$3:$B$6),"Untested"))</f>
        <v>Untested</v>
      </c>
      <c r="Q44" s="46"/>
      <c r="R44" s="37"/>
      <c r="S44" s="38" t="str">
        <f>IF(OR(Q44="Pass",Q44="N/A"),0,IF(Q44="Fail",LOOKUP($F44,'Bug Score Table'!$A$3:$B$6),"Untested"))</f>
        <v>Untested</v>
      </c>
    </row>
    <row r="45" ht="55.5" customHeight="1">
      <c r="A45" s="47">
        <v>11.01</v>
      </c>
      <c r="B45" s="54" t="s">
        <v>90</v>
      </c>
      <c r="C45" s="49" t="s">
        <v>91</v>
      </c>
      <c r="D45" s="49" t="s">
        <v>92</v>
      </c>
      <c r="E45" s="51"/>
      <c r="F45" s="49" t="s">
        <v>64</v>
      </c>
      <c r="G45" s="52"/>
      <c r="H45" s="43"/>
      <c r="I45" s="37"/>
      <c r="J45" s="38" t="str">
        <f>IF(OR(H45="Pass",H45="N/A"),0,IF(H45="Fail",LOOKUP($F45,'Bug Score Table'!$A$3:$B$6),"Untested"))</f>
        <v>Untested</v>
      </c>
      <c r="K45" s="46"/>
      <c r="L45" s="37"/>
      <c r="M45" s="38" t="str">
        <f>IF(OR(K45="Pass",K45="N/A"),0,IF(K45="Fail",LOOKUP($F45,'Bug Score Table'!$A$3:$B$6),"Untested"))</f>
        <v>Untested</v>
      </c>
      <c r="N45" s="46"/>
      <c r="O45" s="37"/>
      <c r="P45" s="38" t="str">
        <f>IF(OR(N45="Pass",N45="N/A"),0,IF(N45="Fail",LOOKUP($F45,'Bug Score Table'!$A$3:$B$6),"Untested"))</f>
        <v>Untested</v>
      </c>
      <c r="Q45" s="46"/>
      <c r="R45" s="37"/>
      <c r="S45" s="38" t="str">
        <f>IF(OR(Q45="Pass",Q45="N/A"),0,IF(Q45="Fail",LOOKUP($F45,'Bug Score Table'!$A$3:$B$6),"Untested"))</f>
        <v>Untested</v>
      </c>
    </row>
    <row r="46" ht="55.5" customHeight="1">
      <c r="A46" s="47">
        <v>11.02</v>
      </c>
      <c r="B46" s="57"/>
      <c r="C46" s="49" t="s">
        <v>93</v>
      </c>
      <c r="D46" s="49" t="s">
        <v>94</v>
      </c>
      <c r="E46" s="51"/>
      <c r="F46" s="49" t="s">
        <v>64</v>
      </c>
      <c r="G46" s="52"/>
      <c r="H46" s="43"/>
      <c r="I46" s="37"/>
      <c r="J46" s="38" t="str">
        <f>IF(OR(H46="Pass",H46="N/A"),0,IF(H46="Fail",LOOKUP($F46,'Bug Score Table'!$A$3:$B$6),"Untested"))</f>
        <v>Untested</v>
      </c>
      <c r="K46" s="46"/>
      <c r="L46" s="37"/>
      <c r="M46" s="38" t="str">
        <f>IF(OR(K46="Pass",K46="N/A"),0,IF(K46="Fail",LOOKUP($F46,'Bug Score Table'!$A$3:$B$6),"Untested"))</f>
        <v>Untested</v>
      </c>
      <c r="N46" s="46"/>
      <c r="O46" s="37"/>
      <c r="P46" s="38" t="str">
        <f>IF(OR(N46="Pass",N46="N/A"),0,IF(N46="Fail",LOOKUP($F46,'Bug Score Table'!$A$3:$B$6),"Untested"))</f>
        <v>Untested</v>
      </c>
      <c r="Q46" s="46"/>
      <c r="R46" s="37"/>
      <c r="S46" s="38" t="str">
        <f>IF(OR(Q46="Pass",Q46="N/A"),0,IF(Q46="Fail",LOOKUP($F46,'Bug Score Table'!$A$3:$B$6),"Untested"))</f>
        <v>Untested</v>
      </c>
    </row>
    <row r="47" ht="55.5" customHeight="1">
      <c r="A47" s="30">
        <v>12.01</v>
      </c>
      <c r="B47" s="58" t="s">
        <v>95</v>
      </c>
      <c r="C47" s="32" t="s">
        <v>96</v>
      </c>
      <c r="D47" s="32" t="s">
        <v>97</v>
      </c>
      <c r="E47" s="44"/>
      <c r="F47" s="32" t="s">
        <v>64</v>
      </c>
      <c r="G47" s="45"/>
      <c r="H47" s="43"/>
      <c r="I47" s="37"/>
      <c r="J47" s="38" t="str">
        <f>IF(OR(H47="Pass",H47="N/A"),0,IF(H47="Fail",LOOKUP($F47,'Bug Score Table'!$A$3:$B$6),"Untested"))</f>
        <v>Untested</v>
      </c>
      <c r="K47" s="46"/>
      <c r="L47" s="37"/>
      <c r="M47" s="38" t="str">
        <f>IF(OR(K47="Pass",K47="N/A"),0,IF(K47="Fail",LOOKUP($F47,'Bug Score Table'!$A$3:$B$6),"Untested"))</f>
        <v>Untested</v>
      </c>
      <c r="N47" s="46"/>
      <c r="O47" s="37"/>
      <c r="P47" s="38" t="str">
        <f>IF(OR(N47="Pass",N47="N/A"),0,IF(N47="Fail",LOOKUP($F47,'Bug Score Table'!$A$3:$B$6),"Untested"))</f>
        <v>Untested</v>
      </c>
      <c r="Q47" s="46"/>
      <c r="R47" s="37"/>
      <c r="S47" s="38" t="str">
        <f>IF(OR(Q47="Pass",Q47="N/A"),0,IF(Q47="Fail",LOOKUP($F47,'Bug Score Table'!$A$3:$B$6),"Untested"))</f>
        <v>Untested</v>
      </c>
    </row>
    <row r="48" ht="55.5" customHeight="1">
      <c r="A48" s="30">
        <v>12.02</v>
      </c>
      <c r="B48" s="61"/>
      <c r="C48" s="32" t="s">
        <v>98</v>
      </c>
      <c r="D48" s="32" t="s">
        <v>94</v>
      </c>
      <c r="E48" s="44"/>
      <c r="F48" s="32" t="s">
        <v>64</v>
      </c>
      <c r="G48" s="45"/>
      <c r="H48" s="43"/>
      <c r="I48" s="37"/>
      <c r="J48" s="38" t="str">
        <f>IF(OR(H48="Pass",H48="N/A"),0,IF(H48="Fail",LOOKUP($F48,'Bug Score Table'!$A$3:$B$6),"Untested"))</f>
        <v>Untested</v>
      </c>
      <c r="K48" s="46"/>
      <c r="L48" s="37"/>
      <c r="M48" s="38" t="str">
        <f>IF(OR(K48="Pass",K48="N/A"),0,IF(K48="Fail",LOOKUP($F48,'Bug Score Table'!$A$3:$B$6),"Untested"))</f>
        <v>Untested</v>
      </c>
      <c r="N48" s="46"/>
      <c r="O48" s="37"/>
      <c r="P48" s="38" t="str">
        <f>IF(OR(N48="Pass",N48="N/A"),0,IF(N48="Fail",LOOKUP($F48,'Bug Score Table'!$A$3:$B$6),"Untested"))</f>
        <v>Untested</v>
      </c>
      <c r="Q48" s="46"/>
      <c r="R48" s="37"/>
      <c r="S48" s="38" t="str">
        <f>IF(OR(Q48="Pass",Q48="N/A"),0,IF(Q48="Fail",LOOKUP($F48,'Bug Score Table'!$A$3:$B$6),"Untested"))</f>
        <v>Untested</v>
      </c>
    </row>
    <row r="49" ht="55.5" customHeight="1">
      <c r="A49" s="47">
        <v>13.01</v>
      </c>
      <c r="B49" s="54" t="s">
        <v>99</v>
      </c>
      <c r="C49" s="49" t="s">
        <v>100</v>
      </c>
      <c r="D49" s="49" t="s">
        <v>101</v>
      </c>
      <c r="E49" s="51"/>
      <c r="F49" s="49" t="s">
        <v>29</v>
      </c>
      <c r="G49" s="52"/>
      <c r="H49" s="43"/>
      <c r="I49" s="37"/>
      <c r="J49" s="38" t="str">
        <f>IF(OR(H49="Pass",H49="N/A"),0,IF(H49="Fail",LOOKUP($F49,'Bug Score Table'!$A$3:$B$6),"Untested"))</f>
        <v>Untested</v>
      </c>
      <c r="K49" s="46"/>
      <c r="L49" s="37"/>
      <c r="M49" s="38" t="str">
        <f>IF(OR(K49="Pass",K49="N/A"),0,IF(K49="Fail",LOOKUP($F49,'Bug Score Table'!$A$3:$B$6),"Untested"))</f>
        <v>Untested</v>
      </c>
      <c r="N49" s="46"/>
      <c r="O49" s="37"/>
      <c r="P49" s="38" t="str">
        <f>IF(OR(N49="Pass",N49="N/A"),0,IF(N49="Fail",LOOKUP($F49,'Bug Score Table'!$A$3:$B$6),"Untested"))</f>
        <v>Untested</v>
      </c>
      <c r="Q49" s="46"/>
      <c r="R49" s="37"/>
      <c r="S49" s="38" t="str">
        <f>IF(OR(Q49="Pass",Q49="N/A"),0,IF(Q49="Fail",LOOKUP($F49,'Bug Score Table'!$A$3:$B$6),"Untested"))</f>
        <v>Untested</v>
      </c>
    </row>
    <row r="50" ht="55.5" customHeight="1">
      <c r="A50" s="47">
        <v>13.02</v>
      </c>
      <c r="B50" s="57"/>
      <c r="C50" s="49" t="s">
        <v>102</v>
      </c>
      <c r="D50" s="49" t="s">
        <v>101</v>
      </c>
      <c r="E50" s="51"/>
      <c r="F50" s="49" t="s">
        <v>64</v>
      </c>
      <c r="G50" s="52"/>
      <c r="H50" s="43"/>
      <c r="I50" s="37"/>
      <c r="J50" s="38" t="str">
        <f>IF(OR(H50="Pass",H50="N/A"),0,IF(H50="Fail",LOOKUP($F50,'Bug Score Table'!$A$3:$B$6),"Untested"))</f>
        <v>Untested</v>
      </c>
      <c r="K50" s="46"/>
      <c r="L50" s="37"/>
      <c r="M50" s="38" t="str">
        <f>IF(OR(K50="Pass",K50="N/A"),0,IF(K50="Fail",LOOKUP($F50,'Bug Score Table'!$A$3:$B$6),"Untested"))</f>
        <v>Untested</v>
      </c>
      <c r="N50" s="46"/>
      <c r="O50" s="37"/>
      <c r="P50" s="38" t="str">
        <f>IF(OR(N50="Pass",N50="N/A"),0,IF(N50="Fail",LOOKUP($F50,'Bug Score Table'!$A$3:$B$6),"Untested"))</f>
        <v>Untested</v>
      </c>
      <c r="Q50" s="46"/>
      <c r="R50" s="37"/>
      <c r="S50" s="38" t="str">
        <f>IF(OR(Q50="Pass",Q50="N/A"),0,IF(Q50="Fail",LOOKUP($F50,'Bug Score Table'!$A$3:$B$6),"Untested"))</f>
        <v>Untested</v>
      </c>
    </row>
    <row r="51" ht="45.0" customHeight="1">
      <c r="A51" s="62">
        <v>14.01</v>
      </c>
      <c r="B51" s="58"/>
      <c r="C51" s="32" t="s">
        <v>103</v>
      </c>
      <c r="D51" s="32" t="s">
        <v>104</v>
      </c>
      <c r="E51" s="44"/>
      <c r="F51" s="32" t="s">
        <v>64</v>
      </c>
      <c r="G51" s="45"/>
      <c r="H51" s="43"/>
      <c r="I51" s="37"/>
      <c r="J51" s="38" t="str">
        <f>IF(OR(H51="Pass",H51="N/A"),0,IF(H51="Fail",LOOKUP($F51,'Bug Score Table'!$A$3:$B$6),"Untested"))</f>
        <v>Untested</v>
      </c>
      <c r="K51" s="46"/>
      <c r="L51" s="37"/>
      <c r="M51" s="38" t="str">
        <f>IF(OR(K51="Pass",K51="N/A"),0,IF(K51="Fail",LOOKUP($F51,'Bug Score Table'!$A$3:$B$6),"Untested"))</f>
        <v>Untested</v>
      </c>
      <c r="N51" s="46"/>
      <c r="O51" s="37"/>
      <c r="P51" s="38" t="str">
        <f>IF(OR(N51="Pass",N51="N/A"),0,IF(N51="Fail",LOOKUP($F51,'Bug Score Table'!$A$3:$B$6),"Untested"))</f>
        <v>Untested</v>
      </c>
      <c r="Q51" s="46"/>
      <c r="R51" s="37"/>
      <c r="S51" s="38" t="str">
        <f>IF(OR(Q51="Pass",Q51="N/A"),0,IF(Q51="Fail",LOOKUP($F51,'Bug Score Table'!$A$3:$B$6),"Untested"))</f>
        <v>Untested</v>
      </c>
    </row>
    <row r="52" ht="45.0" customHeight="1">
      <c r="A52" s="62">
        <v>14.02</v>
      </c>
      <c r="B52" s="58"/>
      <c r="C52" s="32" t="s">
        <v>105</v>
      </c>
      <c r="D52" s="32" t="s">
        <v>106</v>
      </c>
      <c r="E52" s="44"/>
      <c r="F52" s="32" t="s">
        <v>29</v>
      </c>
      <c r="G52" s="45"/>
      <c r="H52" s="43"/>
      <c r="I52" s="37"/>
      <c r="J52" s="38" t="str">
        <f>IF(OR(H52="Pass",H52="N/A"),0,IF(H52="Fail",LOOKUP($F52,'Bug Score Table'!$A$3:$B$6),"Untested"))</f>
        <v>Untested</v>
      </c>
      <c r="K52" s="46"/>
      <c r="L52" s="37"/>
      <c r="M52" s="38" t="str">
        <f>IF(OR(K52="Pass",K52="N/A"),0,IF(K52="Fail",LOOKUP($F52,'Bug Score Table'!$A$3:$B$6),"Untested"))</f>
        <v>Untested</v>
      </c>
      <c r="N52" s="46"/>
      <c r="O52" s="37"/>
      <c r="P52" s="38" t="str">
        <f>IF(OR(N52="Pass",N52="N/A"),0,IF(N52="Fail",LOOKUP($F52,'Bug Score Table'!$A$3:$B$6),"Untested"))</f>
        <v>Untested</v>
      </c>
      <c r="Q52" s="46"/>
      <c r="R52" s="37"/>
      <c r="S52" s="38" t="str">
        <f>IF(OR(Q52="Pass",Q52="N/A"),0,IF(Q52="Fail",LOOKUP($F52,'Bug Score Table'!$A$3:$B$6),"Untested"))</f>
        <v>Untested</v>
      </c>
    </row>
    <row r="53" ht="45.0" customHeight="1">
      <c r="A53" s="62">
        <v>14.03</v>
      </c>
      <c r="B53" s="58"/>
      <c r="C53" s="32" t="s">
        <v>107</v>
      </c>
      <c r="D53" s="32" t="s">
        <v>108</v>
      </c>
      <c r="E53" s="44"/>
      <c r="F53" s="32" t="s">
        <v>64</v>
      </c>
      <c r="G53" s="45"/>
      <c r="H53" s="43"/>
      <c r="I53" s="37"/>
      <c r="J53" s="38" t="str">
        <f>IF(OR(H53="Pass",H53="N/A"),0,IF(H53="Fail",LOOKUP($F53,'Bug Score Table'!$A$3:$B$6),"Untested"))</f>
        <v>Untested</v>
      </c>
      <c r="K53" s="46"/>
      <c r="L53" s="37"/>
      <c r="M53" s="38" t="str">
        <f>IF(OR(K53="Pass",K53="N/A"),0,IF(K53="Fail",LOOKUP($F53,'Bug Score Table'!$A$3:$B$6),"Untested"))</f>
        <v>Untested</v>
      </c>
      <c r="N53" s="46"/>
      <c r="O53" s="37"/>
      <c r="P53" s="38" t="str">
        <f>IF(OR(N53="Pass",N53="N/A"),0,IF(N53="Fail",LOOKUP($F53,'Bug Score Table'!$A$3:$B$6),"Untested"))</f>
        <v>Untested</v>
      </c>
      <c r="Q53" s="46"/>
      <c r="R53" s="37"/>
      <c r="S53" s="38" t="str">
        <f>IF(OR(Q53="Pass",Q53="N/A"),0,IF(Q53="Fail",LOOKUP($F53,'Bug Score Table'!$A$3:$B$6),"Untested"))</f>
        <v>Untested</v>
      </c>
    </row>
    <row r="54" ht="45.0" customHeight="1">
      <c r="A54" s="63">
        <v>15.01</v>
      </c>
      <c r="B54" s="64" t="s">
        <v>109</v>
      </c>
      <c r="C54" s="65" t="s">
        <v>110</v>
      </c>
      <c r="D54" s="49" t="s">
        <v>111</v>
      </c>
      <c r="E54" s="49"/>
      <c r="F54" s="49" t="s">
        <v>64</v>
      </c>
      <c r="G54" s="52"/>
      <c r="H54" s="43"/>
      <c r="I54" s="37"/>
      <c r="J54" s="38" t="str">
        <f>IF(OR(H54="Pass",H54="N/A"),0,IF(H54="Fail",LOOKUP($F54,'Bug Score Table'!$A$3:$B$6),"Untested"))</f>
        <v>Untested</v>
      </c>
      <c r="K54" s="46"/>
      <c r="L54" s="37"/>
      <c r="M54" s="38" t="str">
        <f>IF(OR(K54="Pass",K54="N/A"),0,IF(K54="Fail",LOOKUP($F54,'Bug Score Table'!$A$3:$B$6),"Untested"))</f>
        <v>Untested</v>
      </c>
      <c r="N54" s="46"/>
      <c r="O54" s="37"/>
      <c r="P54" s="38" t="str">
        <f>IF(OR(N54="Pass",N54="N/A"),0,IF(N54="Fail",LOOKUP($F54,'Bug Score Table'!$A$3:$B$6),"Untested"))</f>
        <v>Untested</v>
      </c>
      <c r="Q54" s="46"/>
      <c r="R54" s="37"/>
      <c r="S54" s="38" t="str">
        <f>IF(OR(Q54="Pass",Q54="N/A"),0,IF(Q54="Fail",LOOKUP($F54,'Bug Score Table'!$A$3:$B$6),"Untested"))</f>
        <v>Untested</v>
      </c>
    </row>
    <row r="55" ht="55.5" customHeight="1">
      <c r="A55" s="47">
        <v>15.02</v>
      </c>
      <c r="B55" s="63"/>
      <c r="C55" s="49" t="s">
        <v>27</v>
      </c>
      <c r="D55" s="53" t="s">
        <v>28</v>
      </c>
      <c r="E55" s="51"/>
      <c r="F55" s="49" t="s">
        <v>64</v>
      </c>
      <c r="G55" s="52"/>
      <c r="H55" s="43"/>
      <c r="I55" s="37"/>
      <c r="J55" s="38" t="str">
        <f>IF(OR(H55="Pass",H55="N/A"),0,IF(H55="Fail",LOOKUP($F55,'Bug Score Table'!$A$3:$B$6),"Untested"))</f>
        <v>Untested</v>
      </c>
      <c r="K55" s="46"/>
      <c r="L55" s="37"/>
      <c r="M55" s="38" t="str">
        <f>IF(OR(K55="Pass",K55="N/A"),0,IF(K55="Fail",LOOKUP($F55,'Bug Score Table'!$A$3:$B$6),"Untested"))</f>
        <v>Untested</v>
      </c>
      <c r="N55" s="46"/>
      <c r="O55" s="37"/>
      <c r="P55" s="38" t="str">
        <f>IF(OR(N55="Pass",N55="N/A"),0,IF(N55="Fail",LOOKUP($F55,'Bug Score Table'!$A$3:$B$6),"Untested"))</f>
        <v>Untested</v>
      </c>
      <c r="Q55" s="46"/>
      <c r="R55" s="37"/>
      <c r="S55" s="38" t="str">
        <f>IF(OR(Q55="Pass",Q55="N/A"),0,IF(Q55="Fail",LOOKUP($F55,'Bug Score Table'!$A$3:$B$6),"Untested"))</f>
        <v>Untested</v>
      </c>
    </row>
    <row r="56" ht="21.0" customHeight="1">
      <c r="A56" s="30">
        <v>16.01</v>
      </c>
      <c r="B56" s="31" t="s">
        <v>112</v>
      </c>
      <c r="C56" s="32" t="s">
        <v>113</v>
      </c>
      <c r="D56" s="42" t="s">
        <v>114</v>
      </c>
      <c r="E56" s="44"/>
      <c r="F56" s="32" t="s">
        <v>29</v>
      </c>
      <c r="G56" s="45"/>
      <c r="H56" s="43"/>
      <c r="I56" s="37"/>
      <c r="J56" s="38" t="str">
        <f>IF(OR(H56="Pass",H56="N/A"),0,IF(H56="Fail",LOOKUP($F56,'Bug Score Table'!$A$3:$B$6),"Untested"))</f>
        <v>Untested</v>
      </c>
      <c r="K56" s="46"/>
      <c r="L56" s="37"/>
      <c r="M56" s="38" t="str">
        <f>IF(OR(K56="Pass",K56="N/A"),0,IF(K56="Fail",LOOKUP($F56,'Bug Score Table'!$A$3:$B$6),"Untested"))</f>
        <v>Untested</v>
      </c>
      <c r="N56" s="46"/>
      <c r="O56" s="37"/>
      <c r="P56" s="38" t="str">
        <f>IF(OR(N56="Pass",N56="N/A"),0,IF(N56="Fail",LOOKUP($F56,'Bug Score Table'!$A$3:$B$6),"Untested"))</f>
        <v>Untested</v>
      </c>
      <c r="Q56" s="46"/>
      <c r="R56" s="37"/>
      <c r="S56" s="38" t="str">
        <f>IF(OR(Q56="Pass",Q56="N/A"),0,IF(Q56="Fail",LOOKUP($F56,'Bug Score Table'!$A$3:$B$6),"Untested"))</f>
        <v>Untested</v>
      </c>
    </row>
    <row r="57" ht="47.25" customHeight="1">
      <c r="A57" s="30">
        <v>16.02</v>
      </c>
      <c r="B57" s="41"/>
      <c r="C57" s="32" t="s">
        <v>115</v>
      </c>
      <c r="D57" s="42" t="s">
        <v>116</v>
      </c>
      <c r="E57" s="44"/>
      <c r="F57" s="32" t="s">
        <v>29</v>
      </c>
      <c r="G57" s="45"/>
      <c r="H57" s="43"/>
      <c r="I57" s="37"/>
      <c r="J57" s="38" t="str">
        <f>IF(OR(H57="Pass",H57="N/A"),0,IF(H57="Fail",LOOKUP($F57,'Bug Score Table'!$A$3:$B$6),"Untested"))</f>
        <v>Untested</v>
      </c>
      <c r="K57" s="46"/>
      <c r="L57" s="37"/>
      <c r="M57" s="38" t="str">
        <f>IF(OR(K57="Pass",K57="N/A"),0,IF(K57="Fail",LOOKUP($F57,'Bug Score Table'!$A$3:$B$6),"Untested"))</f>
        <v>Untested</v>
      </c>
      <c r="N57" s="46"/>
      <c r="O57" s="37"/>
      <c r="P57" s="38" t="str">
        <f>IF(OR(N57="Pass",N57="N/A"),0,IF(N57="Fail",LOOKUP($F57,'Bug Score Table'!$A$3:$B$6),"Untested"))</f>
        <v>Untested</v>
      </c>
      <c r="Q57" s="46"/>
      <c r="R57" s="37"/>
      <c r="S57" s="38" t="str">
        <f>IF(OR(Q57="Pass",Q57="N/A"),0,IF(Q57="Fail",LOOKUP($F57,'Bug Score Table'!$A$3:$B$6),"Untested"))</f>
        <v>Untested</v>
      </c>
    </row>
    <row r="58" ht="45.75" customHeight="1">
      <c r="A58" s="30">
        <v>16.03</v>
      </c>
      <c r="B58" s="41"/>
      <c r="C58" s="32" t="s">
        <v>117</v>
      </c>
      <c r="D58" s="42" t="s">
        <v>118</v>
      </c>
      <c r="E58" s="44"/>
      <c r="F58" s="32" t="s">
        <v>29</v>
      </c>
      <c r="G58" s="45"/>
      <c r="H58" s="43"/>
      <c r="I58" s="37"/>
      <c r="J58" s="38" t="str">
        <f>IF(OR(H58="Pass",H58="N/A"),0,IF(H58="Fail",LOOKUP($F58,'Bug Score Table'!$A$3:$B$6),"Untested"))</f>
        <v>Untested</v>
      </c>
      <c r="K58" s="46"/>
      <c r="L58" s="37"/>
      <c r="M58" s="38" t="str">
        <f>IF(OR(K58="Pass",K58="N/A"),0,IF(K58="Fail",LOOKUP($F58,'Bug Score Table'!$A$3:$B$6),"Untested"))</f>
        <v>Untested</v>
      </c>
      <c r="N58" s="46"/>
      <c r="O58" s="37"/>
      <c r="P58" s="38" t="str">
        <f>IF(OR(N58="Pass",N58="N/A"),0,IF(N58="Fail",LOOKUP($F58,'Bug Score Table'!$A$3:$B$6),"Untested"))</f>
        <v>Untested</v>
      </c>
      <c r="Q58" s="46"/>
      <c r="R58" s="37"/>
      <c r="S58" s="38" t="str">
        <f>IF(OR(Q58="Pass",Q58="N/A"),0,IF(Q58="Fail",LOOKUP($F58,'Bug Score Table'!$A$3:$B$6),"Untested"))</f>
        <v>Untested</v>
      </c>
    </row>
    <row r="59" ht="46.5" customHeight="1">
      <c r="A59" s="30">
        <v>16.04</v>
      </c>
      <c r="B59" s="41"/>
      <c r="C59" s="32" t="s">
        <v>119</v>
      </c>
      <c r="D59" s="42" t="s">
        <v>120</v>
      </c>
      <c r="E59" s="44"/>
      <c r="F59" s="32" t="s">
        <v>64</v>
      </c>
      <c r="G59" s="45"/>
      <c r="H59" s="43"/>
      <c r="I59" s="37"/>
      <c r="J59" s="38" t="str">
        <f>IF(OR(H59="Pass",H59="N/A"),0,IF(H59="Fail",LOOKUP($F59,'Bug Score Table'!$A$3:$B$6),"Untested"))</f>
        <v>Untested</v>
      </c>
      <c r="K59" s="46"/>
      <c r="L59" s="37"/>
      <c r="M59" s="38" t="str">
        <f>IF(OR(K59="Pass",K59="N/A"),0,IF(K59="Fail",LOOKUP($F59,'Bug Score Table'!$A$3:$B$6),"Untested"))</f>
        <v>Untested</v>
      </c>
      <c r="N59" s="46"/>
      <c r="O59" s="37"/>
      <c r="P59" s="38" t="str">
        <f>IF(OR(N59="Pass",N59="N/A"),0,IF(N59="Fail",LOOKUP($F59,'Bug Score Table'!$A$3:$B$6),"Untested"))</f>
        <v>Untested</v>
      </c>
      <c r="Q59" s="46"/>
      <c r="R59" s="37"/>
      <c r="S59" s="38" t="str">
        <f>IF(OR(Q59="Pass",Q59="N/A"),0,IF(Q59="Fail",LOOKUP($F59,'Bug Score Table'!$A$3:$B$6),"Untested"))</f>
        <v>Untested</v>
      </c>
    </row>
    <row r="60" ht="48.0" customHeight="1">
      <c r="A60" s="30">
        <v>16.05</v>
      </c>
      <c r="B60" s="41"/>
      <c r="C60" s="32" t="s">
        <v>121</v>
      </c>
      <c r="D60" s="42" t="s">
        <v>122</v>
      </c>
      <c r="E60" s="44"/>
      <c r="F60" s="32" t="s">
        <v>64</v>
      </c>
      <c r="G60" s="45"/>
      <c r="H60" s="43"/>
      <c r="I60" s="37"/>
      <c r="J60" s="38" t="str">
        <f>IF(OR(H60="Pass",H60="N/A"),0,IF(H60="Fail",LOOKUP($F60,'Bug Score Table'!$A$3:$B$6),"Untested"))</f>
        <v>Untested</v>
      </c>
      <c r="K60" s="46"/>
      <c r="L60" s="37"/>
      <c r="M60" s="38" t="str">
        <f>IF(OR(K60="Pass",K60="N/A"),0,IF(K60="Fail",LOOKUP($F60,'Bug Score Table'!$A$3:$B$6),"Untested"))</f>
        <v>Untested</v>
      </c>
      <c r="N60" s="46"/>
      <c r="O60" s="37"/>
      <c r="P60" s="38" t="str">
        <f>IF(OR(N60="Pass",N60="N/A"),0,IF(N60="Fail",LOOKUP($F60,'Bug Score Table'!$A$3:$B$6),"Untested"))</f>
        <v>Untested</v>
      </c>
      <c r="Q60" s="46"/>
      <c r="R60" s="37"/>
      <c r="S60" s="38" t="str">
        <f>IF(OR(Q60="Pass",Q60="N/A"),0,IF(Q60="Fail",LOOKUP($F60,'Bug Score Table'!$A$3:$B$6),"Untested"))</f>
        <v>Untested</v>
      </c>
    </row>
    <row r="61" ht="48.75" customHeight="1">
      <c r="A61" s="47">
        <v>17.01</v>
      </c>
      <c r="B61" s="48" t="s">
        <v>123</v>
      </c>
      <c r="C61" s="49" t="s">
        <v>124</v>
      </c>
      <c r="D61" s="66" t="s">
        <v>125</v>
      </c>
      <c r="E61" s="51"/>
      <c r="F61" s="49" t="s">
        <v>64</v>
      </c>
      <c r="G61" s="52"/>
      <c r="H61" s="43"/>
      <c r="I61" s="37"/>
      <c r="J61" s="38" t="str">
        <f>IF(OR(H61="Pass",H61="N/A"),0,IF(H61="Fail",LOOKUP($F61,'Bug Score Table'!$A$3:$B$6),"Untested"))</f>
        <v>Untested</v>
      </c>
      <c r="K61" s="46"/>
      <c r="L61" s="37"/>
      <c r="M61" s="38" t="str">
        <f>IF(OR(K61="Pass",K61="N/A"),0,IF(K61="Fail",LOOKUP($F61,'Bug Score Table'!$A$3:$B$6),"Untested"))</f>
        <v>Untested</v>
      </c>
      <c r="N61" s="46"/>
      <c r="O61" s="37"/>
      <c r="P61" s="38" t="str">
        <f>IF(OR(N61="Pass",N61="N/A"),0,IF(N61="Fail",LOOKUP($F61,'Bug Score Table'!$A$3:$B$6),"Untested"))</f>
        <v>Untested</v>
      </c>
      <c r="Q61" s="46"/>
      <c r="R61" s="37"/>
      <c r="S61" s="38" t="str">
        <f>IF(OR(Q61="Pass",Q61="N/A"),0,IF(Q61="Fail",LOOKUP($F61,'Bug Score Table'!$A$3:$B$6),"Untested"))</f>
        <v>Untested</v>
      </c>
    </row>
    <row r="62" ht="47.25" customHeight="1">
      <c r="A62" s="47">
        <v>17.02</v>
      </c>
      <c r="B62" s="67"/>
      <c r="C62" s="49" t="s">
        <v>117</v>
      </c>
      <c r="D62" s="50" t="s">
        <v>126</v>
      </c>
      <c r="E62" s="51"/>
      <c r="F62" s="49" t="s">
        <v>64</v>
      </c>
      <c r="G62" s="52"/>
      <c r="H62" s="43"/>
      <c r="I62" s="37"/>
      <c r="J62" s="38" t="str">
        <f>IF(OR(H62="Pass",H62="N/A"),0,IF(H62="Fail",LOOKUP($F62,'Bug Score Table'!$A$3:$B$6),"Untested"))</f>
        <v>Untested</v>
      </c>
      <c r="K62" s="46"/>
      <c r="L62" s="37"/>
      <c r="M62" s="38" t="str">
        <f>IF(OR(K62="Pass",K62="N/A"),0,IF(K62="Fail",LOOKUP($F62,'Bug Score Table'!$A$3:$B$6),"Untested"))</f>
        <v>Untested</v>
      </c>
      <c r="N62" s="46"/>
      <c r="O62" s="37"/>
      <c r="P62" s="38" t="str">
        <f>IF(OR(N62="Pass",N62="N/A"),0,IF(N62="Fail",LOOKUP($F62,'Bug Score Table'!$A$3:$B$6),"Untested"))</f>
        <v>Untested</v>
      </c>
      <c r="Q62" s="46"/>
      <c r="R62" s="37"/>
      <c r="S62" s="38" t="str">
        <f>IF(OR(Q62="Pass",Q62="N/A"),0,IF(Q62="Fail",LOOKUP($F62,'Bug Score Table'!$A$3:$B$6),"Untested"))</f>
        <v>Untested</v>
      </c>
    </row>
    <row r="63" ht="48.75" customHeight="1">
      <c r="A63" s="47">
        <v>17.03</v>
      </c>
      <c r="B63" s="48" t="s">
        <v>127</v>
      </c>
      <c r="C63" s="49" t="s">
        <v>128</v>
      </c>
      <c r="D63" s="50" t="s">
        <v>129</v>
      </c>
      <c r="E63" s="51"/>
      <c r="F63" s="49" t="s">
        <v>29</v>
      </c>
      <c r="G63" s="52"/>
      <c r="H63" s="43"/>
      <c r="I63" s="37"/>
      <c r="J63" s="38" t="str">
        <f>IF(OR(H63="Pass",H63="N/A"),0,IF(H63="Fail",LOOKUP($F63,'Bug Score Table'!$A$3:$B$6),"Untested"))</f>
        <v>Untested</v>
      </c>
      <c r="K63" s="46"/>
      <c r="L63" s="37"/>
      <c r="M63" s="38" t="str">
        <f>IF(OR(K63="Pass",K63="N/A"),0,IF(K63="Fail",LOOKUP($F63,'Bug Score Table'!$A$3:$B$6),"Untested"))</f>
        <v>Untested</v>
      </c>
      <c r="N63" s="46"/>
      <c r="O63" s="37"/>
      <c r="P63" s="38" t="str">
        <f>IF(OR(N63="Pass",N63="N/A"),0,IF(N63="Fail",LOOKUP($F63,'Bug Score Table'!$A$3:$B$6),"Untested"))</f>
        <v>Untested</v>
      </c>
      <c r="Q63" s="46"/>
      <c r="R63" s="37"/>
      <c r="S63" s="38" t="str">
        <f>IF(OR(Q63="Pass",Q63="N/A"),0,IF(Q63="Fail",LOOKUP($F63,'Bug Score Table'!$A$3:$B$6),"Untested"))</f>
        <v>Untested</v>
      </c>
    </row>
    <row r="64" ht="46.5" customHeight="1">
      <c r="A64" s="30">
        <v>18.01</v>
      </c>
      <c r="B64" s="68" t="s">
        <v>130</v>
      </c>
      <c r="C64" s="69" t="s">
        <v>131</v>
      </c>
      <c r="D64" s="42" t="s">
        <v>132</v>
      </c>
      <c r="E64" s="44"/>
      <c r="F64" s="32" t="s">
        <v>64</v>
      </c>
      <c r="G64" s="45"/>
      <c r="H64" s="43"/>
      <c r="I64" s="37"/>
      <c r="J64" s="38" t="str">
        <f>IF(OR(H64="Pass",H64="N/A"),0,IF(H64="Fail",LOOKUP($F64,'Bug Score Table'!$A$3:$B$6),"Untested"))</f>
        <v>Untested</v>
      </c>
      <c r="K64" s="46"/>
      <c r="L64" s="37"/>
      <c r="M64" s="38" t="str">
        <f>IF(OR(K64="Pass",K64="N/A"),0,IF(K64="Fail",LOOKUP($F64,'Bug Score Table'!$A$3:$B$6),"Untested"))</f>
        <v>Untested</v>
      </c>
      <c r="N64" s="46"/>
      <c r="O64" s="37"/>
      <c r="P64" s="38" t="str">
        <f>IF(OR(N64="Pass",N64="N/A"),0,IF(N64="Fail",LOOKUP($F64,'Bug Score Table'!$A$3:$B$6),"Untested"))</f>
        <v>Untested</v>
      </c>
      <c r="Q64" s="46"/>
      <c r="R64" s="37"/>
      <c r="S64" s="38" t="str">
        <f>IF(OR(Q64="Pass",Q64="N/A"),0,IF(Q64="Fail",LOOKUP($F64,'Bug Score Table'!$A$3:$B$6),"Untested"))</f>
        <v>Untested</v>
      </c>
    </row>
    <row r="65" ht="49.5" customHeight="1">
      <c r="A65" s="30">
        <v>18.02</v>
      </c>
      <c r="B65" s="70"/>
      <c r="C65" s="69" t="s">
        <v>133</v>
      </c>
      <c r="D65" s="71" t="s">
        <v>134</v>
      </c>
      <c r="E65" s="44"/>
      <c r="F65" s="32" t="s">
        <v>64</v>
      </c>
      <c r="G65" s="45"/>
      <c r="H65" s="43"/>
      <c r="I65" s="37"/>
      <c r="J65" s="38" t="str">
        <f>IF(OR(H65="Pass",H65="N/A"),0,IF(H65="Fail",LOOKUP($F65,'Bug Score Table'!$A$3:$B$6),"Untested"))</f>
        <v>Untested</v>
      </c>
      <c r="K65" s="46"/>
      <c r="L65" s="37"/>
      <c r="M65" s="38" t="str">
        <f>IF(OR(K65="Pass",K65="N/A"),0,IF(K65="Fail",LOOKUP($F65,'Bug Score Table'!$A$3:$B$6),"Untested"))</f>
        <v>Untested</v>
      </c>
      <c r="N65" s="46"/>
      <c r="O65" s="37"/>
      <c r="P65" s="38" t="str">
        <f>IF(OR(N65="Pass",N65="N/A"),0,IF(N65="Fail",LOOKUP($F65,'Bug Score Table'!$A$3:$B$6),"Untested"))</f>
        <v>Untested</v>
      </c>
      <c r="Q65" s="46"/>
      <c r="R65" s="37"/>
      <c r="S65" s="38" t="str">
        <f>IF(OR(Q65="Pass",Q65="N/A"),0,IF(Q65="Fail",LOOKUP($F65,'Bug Score Table'!$A$3:$B$6),"Untested"))</f>
        <v>Untested</v>
      </c>
    </row>
    <row r="66" ht="54.0" customHeight="1">
      <c r="A66" s="30">
        <v>18.03</v>
      </c>
      <c r="B66" s="41"/>
      <c r="C66" s="32" t="s">
        <v>135</v>
      </c>
      <c r="D66" s="71" t="s">
        <v>136</v>
      </c>
      <c r="E66" s="44"/>
      <c r="F66" s="32" t="s">
        <v>64</v>
      </c>
      <c r="G66" s="45"/>
      <c r="H66" s="43"/>
      <c r="I66" s="37"/>
      <c r="J66" s="38" t="str">
        <f>IF(OR(H66="Pass",H66="N/A"),0,IF(H66="Fail",LOOKUP($F66,'Bug Score Table'!$A$3:$B$6),"Untested"))</f>
        <v>Untested</v>
      </c>
      <c r="K66" s="46"/>
      <c r="L66" s="37"/>
      <c r="M66" s="38" t="str">
        <f>IF(OR(K66="Pass",K66="N/A"),0,IF(K66="Fail",LOOKUP($F66,'Bug Score Table'!$A$3:$B$6),"Untested"))</f>
        <v>Untested</v>
      </c>
      <c r="N66" s="46"/>
      <c r="O66" s="37"/>
      <c r="P66" s="38" t="str">
        <f>IF(OR(N66="Pass",N66="N/A"),0,IF(N66="Fail",LOOKUP($F66,'Bug Score Table'!$A$3:$B$6),"Untested"))</f>
        <v>Untested</v>
      </c>
      <c r="Q66" s="46"/>
      <c r="R66" s="37"/>
      <c r="S66" s="38" t="str">
        <f>IF(OR(Q66="Pass",Q66="N/A"),0,IF(Q66="Fail",LOOKUP($F66,'Bug Score Table'!$A$3:$B$6),"Untested"))</f>
        <v>Untested</v>
      </c>
    </row>
    <row r="67" ht="36.75" customHeight="1">
      <c r="A67" s="30">
        <v>18.04</v>
      </c>
      <c r="B67" s="41"/>
      <c r="C67" s="32" t="s">
        <v>137</v>
      </c>
      <c r="D67" s="42" t="s">
        <v>138</v>
      </c>
      <c r="E67" s="44"/>
      <c r="F67" s="32" t="s">
        <v>64</v>
      </c>
      <c r="G67" s="45"/>
      <c r="H67" s="43"/>
      <c r="I67" s="37"/>
      <c r="J67" s="38" t="str">
        <f>IF(OR(H67="Pass",H67="N/A"),0,IF(H67="Fail",LOOKUP($F67,'Bug Score Table'!$A$3:$B$6),"Untested"))</f>
        <v>Untested</v>
      </c>
      <c r="K67" s="46"/>
      <c r="L67" s="37"/>
      <c r="M67" s="38" t="str">
        <f>IF(OR(K67="Pass",K67="N/A"),0,IF(K67="Fail",LOOKUP($F67,'Bug Score Table'!$A$3:$B$6),"Untested"))</f>
        <v>Untested</v>
      </c>
      <c r="N67" s="46"/>
      <c r="O67" s="37"/>
      <c r="P67" s="38" t="str">
        <f>IF(OR(N67="Pass",N67="N/A"),0,IF(N67="Fail",LOOKUP($F67,'Bug Score Table'!$A$3:$B$6),"Untested"))</f>
        <v>Untested</v>
      </c>
      <c r="Q67" s="46"/>
      <c r="R67" s="37"/>
      <c r="S67" s="38" t="str">
        <f>IF(OR(Q67="Pass",Q67="N/A"),0,IF(Q67="Fail",LOOKUP($F67,'Bug Score Table'!$A$3:$B$6),"Untested"))</f>
        <v>Untested</v>
      </c>
    </row>
    <row r="68" ht="60.75" customHeight="1">
      <c r="A68" s="30">
        <v>18.05</v>
      </c>
      <c r="B68" s="41"/>
      <c r="C68" s="32" t="s">
        <v>139</v>
      </c>
      <c r="D68" s="42" t="s">
        <v>140</v>
      </c>
      <c r="E68" s="44"/>
      <c r="F68" s="32" t="s">
        <v>64</v>
      </c>
      <c r="G68" s="45"/>
      <c r="H68" s="43"/>
      <c r="I68" s="37"/>
      <c r="J68" s="38" t="str">
        <f>IF(OR(H68="Pass",H68="N/A"),0,IF(H68="Fail",LOOKUP($F68,'Bug Score Table'!$A$3:$B$6),"Untested"))</f>
        <v>Untested</v>
      </c>
      <c r="K68" s="46"/>
      <c r="L68" s="37"/>
      <c r="M68" s="38" t="str">
        <f>IF(OR(K68="Pass",K68="N/A"),0,IF(K68="Fail",LOOKUP($F68,'Bug Score Table'!$A$3:$B$6),"Untested"))</f>
        <v>Untested</v>
      </c>
      <c r="N68" s="46"/>
      <c r="O68" s="37"/>
      <c r="P68" s="38" t="str">
        <f>IF(OR(N68="Pass",N68="N/A"),0,IF(N68="Fail",LOOKUP($F68,'Bug Score Table'!$A$3:$B$6),"Untested"))</f>
        <v>Untested</v>
      </c>
      <c r="Q68" s="46"/>
      <c r="R68" s="37"/>
      <c r="S68" s="38" t="str">
        <f>IF(OR(Q68="Pass",Q68="N/A"),0,IF(Q68="Fail",LOOKUP($F68,'Bug Score Table'!$A$3:$B$6),"Untested"))</f>
        <v>Untested</v>
      </c>
    </row>
    <row r="69" ht="55.5" customHeight="1">
      <c r="A69" s="30">
        <v>18.06</v>
      </c>
      <c r="B69" s="41"/>
      <c r="C69" s="32" t="s">
        <v>141</v>
      </c>
      <c r="D69" s="42" t="s">
        <v>142</v>
      </c>
      <c r="E69" s="44"/>
      <c r="F69" s="32" t="s">
        <v>64</v>
      </c>
      <c r="G69" s="45"/>
      <c r="H69" s="43"/>
      <c r="I69" s="37"/>
      <c r="J69" s="38" t="str">
        <f>IF(OR(H69="Pass",H69="N/A"),0,IF(H69="Fail",LOOKUP($F69,'Bug Score Table'!$A$3:$B$6),"Untested"))</f>
        <v>Untested</v>
      </c>
      <c r="K69" s="46"/>
      <c r="L69" s="37"/>
      <c r="M69" s="38" t="str">
        <f>IF(OR(K69="Pass",K69="N/A"),0,IF(K69="Fail",LOOKUP($F69,'Bug Score Table'!$A$3:$B$6),"Untested"))</f>
        <v>Untested</v>
      </c>
      <c r="N69" s="46"/>
      <c r="O69" s="37"/>
      <c r="P69" s="38" t="str">
        <f>IF(OR(N69="Pass",N69="N/A"),0,IF(N69="Fail",LOOKUP($F69,'Bug Score Table'!$A$3:$B$6),"Untested"))</f>
        <v>Untested</v>
      </c>
      <c r="Q69" s="46"/>
      <c r="R69" s="37"/>
      <c r="S69" s="38" t="str">
        <f>IF(OR(Q69="Pass",Q69="N/A"),0,IF(Q69="Fail",LOOKUP($F69,'Bug Score Table'!$A$3:$B$6),"Untested"))</f>
        <v>Untested</v>
      </c>
    </row>
    <row r="70" ht="55.5" customHeight="1">
      <c r="A70" s="47">
        <v>19.01</v>
      </c>
      <c r="B70" s="64" t="s">
        <v>143</v>
      </c>
      <c r="C70" s="65" t="s">
        <v>144</v>
      </c>
      <c r="D70" s="49" t="s">
        <v>111</v>
      </c>
      <c r="E70" s="51"/>
      <c r="F70" s="49" t="s">
        <v>29</v>
      </c>
      <c r="G70" s="52"/>
      <c r="H70" s="43"/>
      <c r="I70" s="37"/>
      <c r="J70" s="38" t="str">
        <f>IF(OR(H70="Pass",H70="N/A"),0,IF(H70="Fail",LOOKUP($F70,'Bug Score Table'!$A$3:$B$6),"Untested"))</f>
        <v>Untested</v>
      </c>
      <c r="K70" s="46"/>
      <c r="L70" s="37"/>
      <c r="M70" s="38" t="str">
        <f>IF(OR(K70="Pass",K70="N/A"),0,IF(K70="Fail",LOOKUP($F70,'Bug Score Table'!$A$3:$B$6),"Untested"))</f>
        <v>Untested</v>
      </c>
      <c r="N70" s="46"/>
      <c r="O70" s="37"/>
      <c r="P70" s="38" t="str">
        <f>IF(OR(N70="Pass",N70="N/A"),0,IF(N70="Fail",LOOKUP($F70,'Bug Score Table'!$A$3:$B$6),"Untested"))</f>
        <v>Untested</v>
      </c>
      <c r="Q70" s="46"/>
      <c r="R70" s="37"/>
      <c r="S70" s="38" t="str">
        <f>IF(OR(Q70="Pass",Q70="N/A"),0,IF(Q70="Fail",LOOKUP($F70,'Bug Score Table'!$A$3:$B$6),"Untested"))</f>
        <v>Untested</v>
      </c>
    </row>
    <row r="71" ht="55.5" customHeight="1">
      <c r="A71" s="47">
        <v>19.02</v>
      </c>
      <c r="B71" s="54"/>
      <c r="C71" s="56" t="s">
        <v>145</v>
      </c>
      <c r="D71" s="56" t="s">
        <v>146</v>
      </c>
      <c r="E71" s="49"/>
      <c r="F71" s="49" t="s">
        <v>29</v>
      </c>
      <c r="G71" s="52"/>
      <c r="H71" s="43"/>
      <c r="I71" s="37"/>
      <c r="J71" s="38" t="str">
        <f>IF(OR(H71="Pass",H71="N/A"),0,IF(H71="Fail",LOOKUP($F71,'Bug Score Table'!$A$3:$B$6),"Untested"))</f>
        <v>Untested</v>
      </c>
      <c r="K71" s="46"/>
      <c r="L71" s="37"/>
      <c r="M71" s="38" t="str">
        <f>IF(OR(K71="Pass",K71="N/A"),0,IF(K71="Fail",LOOKUP($F71,'Bug Score Table'!$A$3:$B$6),"Untested"))</f>
        <v>Untested</v>
      </c>
      <c r="N71" s="46"/>
      <c r="O71" s="37"/>
      <c r="P71" s="38" t="str">
        <f>IF(OR(N71="Pass",N71="N/A"),0,IF(N71="Fail",LOOKUP($F71,'Bug Score Table'!$A$3:$B$6),"Untested"))</f>
        <v>Untested</v>
      </c>
      <c r="Q71" s="46"/>
      <c r="R71" s="37"/>
      <c r="S71" s="38" t="str">
        <f>IF(OR(Q71="Pass",Q71="N/A"),0,IF(Q71="Fail",LOOKUP($F71,'Bug Score Table'!$A$3:$B$6),"Untested"))</f>
        <v>Untested</v>
      </c>
    </row>
    <row r="72" ht="55.5" customHeight="1">
      <c r="A72" s="47">
        <v>19.03</v>
      </c>
      <c r="B72" s="54"/>
      <c r="C72" s="56" t="s">
        <v>147</v>
      </c>
      <c r="D72" s="56" t="s">
        <v>148</v>
      </c>
      <c r="E72" s="51"/>
      <c r="F72" s="49" t="s">
        <v>29</v>
      </c>
      <c r="G72" s="52"/>
      <c r="H72" s="43"/>
      <c r="I72" s="37"/>
      <c r="J72" s="38" t="str">
        <f>IF(OR(H72="Pass",H72="N/A"),0,IF(H72="Fail",LOOKUP($F72,'Bug Score Table'!$A$3:$B$6),"Untested"))</f>
        <v>Untested</v>
      </c>
      <c r="K72" s="46"/>
      <c r="L72" s="37"/>
      <c r="M72" s="38" t="str">
        <f>IF(OR(K72="Pass",K72="N/A"),0,IF(K72="Fail",LOOKUP($F72,'Bug Score Table'!$A$3:$B$6),"Untested"))</f>
        <v>Untested</v>
      </c>
      <c r="N72" s="46"/>
      <c r="O72" s="37"/>
      <c r="P72" s="38" t="str">
        <f>IF(OR(N72="Pass",N72="N/A"),0,IF(N72="Fail",LOOKUP($F72,'Bug Score Table'!$A$3:$B$6),"Untested"))</f>
        <v>Untested</v>
      </c>
      <c r="Q72" s="46"/>
      <c r="R72" s="37"/>
      <c r="S72" s="38" t="str">
        <f>IF(OR(Q72="Pass",Q72="N/A"),0,IF(Q72="Fail",LOOKUP($F72,'Bug Score Table'!$A$3:$B$6),"Untested"))</f>
        <v>Untested</v>
      </c>
    </row>
    <row r="73" ht="55.5" customHeight="1">
      <c r="A73" s="47">
        <v>19.04</v>
      </c>
      <c r="B73" s="54"/>
      <c r="C73" s="56" t="s">
        <v>149</v>
      </c>
      <c r="D73" s="56" t="s">
        <v>150</v>
      </c>
      <c r="E73" s="51"/>
      <c r="F73" s="49" t="s">
        <v>29</v>
      </c>
      <c r="G73" s="52"/>
      <c r="H73" s="43"/>
      <c r="I73" s="37"/>
      <c r="J73" s="38" t="str">
        <f>IF(OR(H73="Pass",H73="N/A"),0,IF(H73="Fail",LOOKUP($F73,'Bug Score Table'!$A$3:$B$6),"Untested"))</f>
        <v>Untested</v>
      </c>
      <c r="K73" s="46"/>
      <c r="L73" s="37"/>
      <c r="M73" s="38" t="str">
        <f>IF(OR(K73="Pass",K73="N/A"),0,IF(K73="Fail",LOOKUP($F73,'Bug Score Table'!$A$3:$B$6),"Untested"))</f>
        <v>Untested</v>
      </c>
      <c r="N73" s="46"/>
      <c r="O73" s="37"/>
      <c r="P73" s="38" t="str">
        <f>IF(OR(N73="Pass",N73="N/A"),0,IF(N73="Fail",LOOKUP($F73,'Bug Score Table'!$A$3:$B$6),"Untested"))</f>
        <v>Untested</v>
      </c>
      <c r="Q73" s="46"/>
      <c r="R73" s="37"/>
      <c r="S73" s="38" t="str">
        <f>IF(OR(Q73="Pass",Q73="N/A"),0,IF(Q73="Fail",LOOKUP($F73,'Bug Score Table'!$A$3:$B$6),"Untested"))</f>
        <v>Untested</v>
      </c>
    </row>
    <row r="74" ht="55.5" customHeight="1">
      <c r="A74" s="47">
        <v>19.05</v>
      </c>
      <c r="B74" s="54"/>
      <c r="C74" s="56" t="s">
        <v>151</v>
      </c>
      <c r="D74" s="56" t="s">
        <v>152</v>
      </c>
      <c r="E74" s="51"/>
      <c r="F74" s="49" t="s">
        <v>29</v>
      </c>
      <c r="G74" s="52"/>
      <c r="H74" s="43"/>
      <c r="I74" s="37"/>
      <c r="J74" s="38" t="str">
        <f>IF(OR(H74="Pass",H74="N/A"),0,IF(H74="Fail",LOOKUP($F74,'Bug Score Table'!$A$3:$B$6),"Untested"))</f>
        <v>Untested</v>
      </c>
      <c r="K74" s="46"/>
      <c r="L74" s="37"/>
      <c r="M74" s="38" t="str">
        <f>IF(OR(K74="Pass",K74="N/A"),0,IF(K74="Fail",LOOKUP($F74,'Bug Score Table'!$A$3:$B$6),"Untested"))</f>
        <v>Untested</v>
      </c>
      <c r="N74" s="46"/>
      <c r="O74" s="37"/>
      <c r="P74" s="38" t="str">
        <f>IF(OR(N74="Pass",N74="N/A"),0,IF(N74="Fail",LOOKUP($F74,'Bug Score Table'!$A$3:$B$6),"Untested"))</f>
        <v>Untested</v>
      </c>
      <c r="Q74" s="46"/>
      <c r="R74" s="37"/>
      <c r="S74" s="38" t="str">
        <f>IF(OR(Q74="Pass",Q74="N/A"),0,IF(Q74="Fail",LOOKUP($F74,'Bug Score Table'!$A$3:$B$6),"Untested"))</f>
        <v>Untested</v>
      </c>
    </row>
    <row r="75" ht="81.0" customHeight="1">
      <c r="A75" s="47">
        <v>19.06</v>
      </c>
      <c r="B75" s="54"/>
      <c r="C75" s="56" t="s">
        <v>153</v>
      </c>
      <c r="D75" s="56" t="s">
        <v>154</v>
      </c>
      <c r="E75" s="51"/>
      <c r="F75" s="49" t="s">
        <v>29</v>
      </c>
      <c r="G75" s="52"/>
      <c r="H75" s="43"/>
      <c r="I75" s="37"/>
      <c r="J75" s="38" t="str">
        <f>IF(OR(H75="Pass",H75="N/A"),0,IF(H75="Fail",LOOKUP($F75,'Bug Score Table'!$A$3:$B$6),"Untested"))</f>
        <v>Untested</v>
      </c>
      <c r="K75" s="46"/>
      <c r="L75" s="37"/>
      <c r="M75" s="38" t="str">
        <f>IF(OR(K75="Pass",K75="N/A"),0,IF(K75="Fail",LOOKUP($F75,'Bug Score Table'!$A$3:$B$6),"Untested"))</f>
        <v>Untested</v>
      </c>
      <c r="N75" s="46"/>
      <c r="O75" s="37"/>
      <c r="P75" s="38" t="str">
        <f>IF(OR(N75="Pass",N75="N/A"),0,IF(N75="Fail",LOOKUP($F75,'Bug Score Table'!$A$3:$B$6),"Untested"))</f>
        <v>Untested</v>
      </c>
      <c r="Q75" s="46"/>
      <c r="R75" s="37"/>
      <c r="S75" s="38" t="str">
        <f>IF(OR(Q75="Pass",Q75="N/A"),0,IF(Q75="Fail",LOOKUP($F75,'Bug Score Table'!$A$3:$B$6),"Untested"))</f>
        <v>Untested</v>
      </c>
    </row>
    <row r="76" ht="73.5" customHeight="1">
      <c r="A76" s="47">
        <v>19.07</v>
      </c>
      <c r="B76" s="54"/>
      <c r="C76" s="56" t="s">
        <v>155</v>
      </c>
      <c r="D76" s="56" t="s">
        <v>156</v>
      </c>
      <c r="E76" s="51"/>
      <c r="F76" s="49" t="s">
        <v>29</v>
      </c>
      <c r="G76" s="52"/>
      <c r="H76" s="43"/>
      <c r="I76" s="37"/>
      <c r="J76" s="38" t="str">
        <f>IF(OR(H76="Pass",H76="N/A"),0,IF(H76="Fail",LOOKUP($F76,'Bug Score Table'!$A$3:$B$6),"Untested"))</f>
        <v>Untested</v>
      </c>
      <c r="K76" s="46"/>
      <c r="L76" s="37"/>
      <c r="M76" s="38" t="str">
        <f>IF(OR(K76="Pass",K76="N/A"),0,IF(K76="Fail",LOOKUP($F76,'Bug Score Table'!$A$3:$B$6),"Untested"))</f>
        <v>Untested</v>
      </c>
      <c r="N76" s="46"/>
      <c r="O76" s="37"/>
      <c r="P76" s="38" t="str">
        <f>IF(OR(N76="Pass",N76="N/A"),0,IF(N76="Fail",LOOKUP($F76,'Bug Score Table'!$A$3:$B$6),"Untested"))</f>
        <v>Untested</v>
      </c>
      <c r="Q76" s="46"/>
      <c r="R76" s="37"/>
      <c r="S76" s="38" t="str">
        <f>IF(OR(Q76="Pass",Q76="N/A"),0,IF(Q76="Fail",LOOKUP($F76,'Bug Score Table'!$A$3:$B$6),"Untested"))</f>
        <v>Untested</v>
      </c>
    </row>
    <row r="77" ht="66.0" customHeight="1">
      <c r="A77" s="72">
        <v>20.01</v>
      </c>
      <c r="B77" s="73" t="s">
        <v>157</v>
      </c>
      <c r="C77" s="60" t="s">
        <v>158</v>
      </c>
      <c r="D77" s="60" t="s">
        <v>159</v>
      </c>
      <c r="E77" s="44"/>
      <c r="F77" s="32" t="s">
        <v>29</v>
      </c>
      <c r="G77" s="45"/>
      <c r="H77" s="43"/>
      <c r="I77" s="37"/>
      <c r="J77" s="38" t="str">
        <f>IF(OR(H77="Pass",H77="N/A"),0,IF(H77="Fail",LOOKUP($F77,'Bug Score Table'!$A$3:$B$6),"Untested"))</f>
        <v>Untested</v>
      </c>
      <c r="K77" s="46"/>
      <c r="L77" s="37"/>
      <c r="M77" s="38" t="str">
        <f>IF(OR(K77="Pass",K77="N/A"),0,IF(K77="Fail",LOOKUP($F77,'Bug Score Table'!$A$3:$B$6),"Untested"))</f>
        <v>Untested</v>
      </c>
      <c r="N77" s="46"/>
      <c r="O77" s="37"/>
      <c r="P77" s="38" t="str">
        <f>IF(OR(N77="Pass",N77="N/A"),0,IF(N77="Fail",LOOKUP($F77,'Bug Score Table'!$A$3:$B$6),"Untested"))</f>
        <v>Untested</v>
      </c>
      <c r="Q77" s="46"/>
      <c r="R77" s="37"/>
      <c r="S77" s="38" t="str">
        <f>IF(OR(Q77="Pass",Q77="N/A"),0,IF(Q77="Fail",LOOKUP($F77,'Bug Score Table'!$A$3:$B$6),"Untested"))</f>
        <v>Untested</v>
      </c>
    </row>
    <row r="78" ht="55.5" customHeight="1">
      <c r="A78" s="72">
        <v>20.02</v>
      </c>
      <c r="B78" s="74"/>
      <c r="C78" s="60" t="s">
        <v>60</v>
      </c>
      <c r="D78" s="60" t="s">
        <v>160</v>
      </c>
      <c r="E78" s="44"/>
      <c r="F78" s="32" t="s">
        <v>29</v>
      </c>
      <c r="G78" s="45"/>
      <c r="H78" s="43"/>
      <c r="I78" s="37"/>
      <c r="J78" s="38" t="str">
        <f>IF(OR(H78="Pass",H78="N/A"),0,IF(H78="Fail",LOOKUP($F78,'Bug Score Table'!$A$3:$B$6),"Untested"))</f>
        <v>Untested</v>
      </c>
      <c r="K78" s="46"/>
      <c r="L78" s="37"/>
      <c r="M78" s="38" t="str">
        <f>IF(OR(K78="Pass",K78="N/A"),0,IF(K78="Fail",LOOKUP($F78,'Bug Score Table'!$A$3:$B$6),"Untested"))</f>
        <v>Untested</v>
      </c>
      <c r="N78" s="46"/>
      <c r="O78" s="37"/>
      <c r="P78" s="38" t="str">
        <f>IF(OR(N78="Pass",N78="N/A"),0,IF(N78="Fail",LOOKUP($F78,'Bug Score Table'!$A$3:$B$6),"Untested"))</f>
        <v>Untested</v>
      </c>
      <c r="Q78" s="46"/>
      <c r="R78" s="37"/>
      <c r="S78" s="38" t="str">
        <f>IF(OR(Q78="Pass",Q78="N/A"),0,IF(Q78="Fail",LOOKUP($F78,'Bug Score Table'!$A$3:$B$6),"Untested"))</f>
        <v>Untested</v>
      </c>
    </row>
    <row r="79" ht="55.5" customHeight="1">
      <c r="A79" s="72">
        <v>20.03</v>
      </c>
      <c r="B79" s="58"/>
      <c r="C79" s="60" t="s">
        <v>149</v>
      </c>
      <c r="D79" s="60" t="s">
        <v>146</v>
      </c>
      <c r="E79" s="44"/>
      <c r="F79" s="32" t="s">
        <v>29</v>
      </c>
      <c r="G79" s="45"/>
      <c r="H79" s="43"/>
      <c r="I79" s="37"/>
      <c r="J79" s="38" t="str">
        <f>IF(OR(H79="Pass",H79="N/A"),0,IF(H79="Fail",LOOKUP($F79,'Bug Score Table'!$A$3:$B$6),"Untested"))</f>
        <v>Untested</v>
      </c>
      <c r="K79" s="46"/>
      <c r="L79" s="37"/>
      <c r="M79" s="38" t="str">
        <f>IF(OR(K79="Pass",K79="N/A"),0,IF(K79="Fail",LOOKUP($F79,'Bug Score Table'!$A$3:$B$6),"Untested"))</f>
        <v>Untested</v>
      </c>
      <c r="N79" s="46"/>
      <c r="O79" s="37"/>
      <c r="P79" s="38" t="str">
        <f>IF(OR(N79="Pass",N79="N/A"),0,IF(N79="Fail",LOOKUP($F79,'Bug Score Table'!$A$3:$B$6),"Untested"))</f>
        <v>Untested</v>
      </c>
      <c r="Q79" s="46"/>
      <c r="R79" s="37"/>
      <c r="S79" s="38" t="str">
        <f>IF(OR(Q79="Pass",Q79="N/A"),0,IF(Q79="Fail",LOOKUP($F79,'Bug Score Table'!$A$3:$B$6),"Untested"))</f>
        <v>Untested</v>
      </c>
    </row>
    <row r="80" ht="55.5" customHeight="1">
      <c r="A80" s="72">
        <v>20.04</v>
      </c>
      <c r="B80" s="58"/>
      <c r="C80" s="59" t="s">
        <v>161</v>
      </c>
      <c r="D80" s="60" t="s">
        <v>162</v>
      </c>
      <c r="E80" s="44"/>
      <c r="F80" s="32" t="s">
        <v>29</v>
      </c>
      <c r="G80" s="45"/>
      <c r="H80" s="43"/>
      <c r="I80" s="37"/>
      <c r="J80" s="38" t="str">
        <f>IF(OR(H80="Pass",H80="N/A"),0,IF(H80="Fail",LOOKUP($F80,'Bug Score Table'!$A$3:$B$6),"Untested"))</f>
        <v>Untested</v>
      </c>
      <c r="K80" s="46"/>
      <c r="L80" s="37"/>
      <c r="M80" s="38" t="str">
        <f>IF(OR(K80="Pass",K80="N/A"),0,IF(K80="Fail",LOOKUP($F80,'Bug Score Table'!$A$3:$B$6),"Untested"))</f>
        <v>Untested</v>
      </c>
      <c r="N80" s="46"/>
      <c r="O80" s="37"/>
      <c r="P80" s="38" t="str">
        <f>IF(OR(N80="Pass",N80="N/A"),0,IF(N80="Fail",LOOKUP($F80,'Bug Score Table'!$A$3:$B$6),"Untested"))</f>
        <v>Untested</v>
      </c>
      <c r="Q80" s="46"/>
      <c r="R80" s="37"/>
      <c r="S80" s="38" t="str">
        <f>IF(OR(Q80="Pass",Q80="N/A"),0,IF(Q80="Fail",LOOKUP($F80,'Bug Score Table'!$A$3:$B$6),"Untested"))</f>
        <v>Untested</v>
      </c>
    </row>
    <row r="81" ht="55.5" customHeight="1">
      <c r="A81" s="75">
        <v>21.01</v>
      </c>
      <c r="B81" s="54" t="s">
        <v>163</v>
      </c>
      <c r="C81" s="56" t="s">
        <v>164</v>
      </c>
      <c r="D81" s="56" t="s">
        <v>165</v>
      </c>
      <c r="E81" s="51"/>
      <c r="F81" s="49" t="s">
        <v>29</v>
      </c>
      <c r="G81" s="52"/>
      <c r="H81" s="43"/>
      <c r="I81" s="37"/>
      <c r="J81" s="38" t="str">
        <f>IF(OR(H81="Pass",H81="N/A"),0,IF(H81="Fail",LOOKUP($F81,'Bug Score Table'!$A$3:$B$6),"Untested"))</f>
        <v>Untested</v>
      </c>
      <c r="K81" s="46"/>
      <c r="L81" s="37"/>
      <c r="M81" s="38" t="str">
        <f>IF(OR(K81="Pass",K81="N/A"),0,IF(K81="Fail",LOOKUP($F81,'Bug Score Table'!$A$3:$B$6),"Untested"))</f>
        <v>Untested</v>
      </c>
      <c r="N81" s="46"/>
      <c r="O81" s="37"/>
      <c r="P81" s="38" t="str">
        <f>IF(OR(N81="Pass",N81="N/A"),0,IF(N81="Fail",LOOKUP($F81,'Bug Score Table'!$A$3:$B$6),"Untested"))</f>
        <v>Untested</v>
      </c>
      <c r="Q81" s="46"/>
      <c r="R81" s="37"/>
      <c r="S81" s="38" t="str">
        <f>IF(OR(Q81="Pass",Q81="N/A"),0,IF(Q81="Fail",LOOKUP($F81,'Bug Score Table'!$A$3:$B$6),"Untested"))</f>
        <v>Untested</v>
      </c>
    </row>
    <row r="82" ht="55.5" customHeight="1">
      <c r="A82" s="47">
        <v>21.02</v>
      </c>
      <c r="B82" s="54"/>
      <c r="C82" s="56" t="s">
        <v>166</v>
      </c>
      <c r="D82" s="56" t="s">
        <v>167</v>
      </c>
      <c r="E82" s="51"/>
      <c r="F82" s="49" t="s">
        <v>29</v>
      </c>
      <c r="G82" s="52"/>
      <c r="H82" s="43"/>
      <c r="I82" s="37"/>
      <c r="J82" s="38" t="str">
        <f>IF(OR(H82="Pass",H82="N/A"),0,IF(H82="Fail",LOOKUP($F82,'Bug Score Table'!$A$3:$B$6),"Untested"))</f>
        <v>Untested</v>
      </c>
      <c r="K82" s="46"/>
      <c r="L82" s="37"/>
      <c r="M82" s="38" t="str">
        <f>IF(OR(K82="Pass",K82="N/A"),0,IF(K82="Fail",LOOKUP($F82,'Bug Score Table'!$A$3:$B$6),"Untested"))</f>
        <v>Untested</v>
      </c>
      <c r="N82" s="46"/>
      <c r="O82" s="37"/>
      <c r="P82" s="38" t="str">
        <f>IF(OR(N82="Pass",N82="N/A"),0,IF(N82="Fail",LOOKUP($F82,'Bug Score Table'!$A$3:$B$6),"Untested"))</f>
        <v>Untested</v>
      </c>
      <c r="Q82" s="46"/>
      <c r="R82" s="37"/>
      <c r="S82" s="38" t="str">
        <f>IF(OR(Q82="Pass",Q82="N/A"),0,IF(Q82="Fail",LOOKUP($F82,'Bug Score Table'!$A$3:$B$6),"Untested"))</f>
        <v>Untested</v>
      </c>
    </row>
    <row r="83">
      <c r="A83" s="75">
        <v>22.01</v>
      </c>
      <c r="B83" s="76" t="s">
        <v>168</v>
      </c>
      <c r="C83" s="77" t="s">
        <v>169</v>
      </c>
      <c r="D83" s="49" t="s">
        <v>170</v>
      </c>
      <c r="E83" s="78"/>
      <c r="F83" s="51" t="s">
        <v>77</v>
      </c>
      <c r="G83" s="79"/>
      <c r="H83" s="43"/>
      <c r="I83" s="37"/>
      <c r="J83" s="38" t="str">
        <f>IF(OR(H83="Pass",H83="N/A"),0,IF(H83="Fail",LOOKUP($F83,'Bug Score Table'!$A$3:$B$6),"Untested"))</f>
        <v>Untested</v>
      </c>
      <c r="K83" s="46"/>
      <c r="L83" s="80"/>
      <c r="M83" s="38" t="str">
        <f>IF(OR(K83="Pass",K83="N/A"),0,IF(K83="Fail",LOOKUP($F83,'Bug Score Table'!$A$3:$B$6),"Untested"))</f>
        <v>Untested</v>
      </c>
      <c r="N83" s="46"/>
      <c r="O83" s="37"/>
      <c r="P83" s="38" t="str">
        <f>IF(OR(N83="Pass",N83="N/A"),0,IF(N83="Fail",LOOKUP($F83,'Bug Score Table'!$A$3:$B$6),"Untested"))</f>
        <v>Untested</v>
      </c>
      <c r="Q83" s="46"/>
      <c r="R83" s="37"/>
      <c r="S83" s="38" t="str">
        <f>IF(OR(Q83="Pass",Q83="N/A"),0,IF(Q83="Fail",LOOKUP($F83,'Bug Score Table'!$A$3:$B$6),"Untested"))</f>
        <v>Untested</v>
      </c>
    </row>
    <row r="84">
      <c r="A84" s="75">
        <v>22.02</v>
      </c>
      <c r="B84" s="81"/>
      <c r="C84" s="49" t="s">
        <v>171</v>
      </c>
      <c r="D84" s="49" t="s">
        <v>172</v>
      </c>
      <c r="E84" s="51"/>
      <c r="F84" s="51" t="s">
        <v>64</v>
      </c>
      <c r="G84" s="79"/>
      <c r="H84" s="43"/>
      <c r="I84" s="37"/>
      <c r="J84" s="38" t="str">
        <f>IF(OR(H84="Pass",H84="N/A"),0,IF(H84="Fail",LOOKUP($F84,'Bug Score Table'!$A$3:$B$6),"Untested"))</f>
        <v>Untested</v>
      </c>
      <c r="K84" s="46"/>
      <c r="L84" s="80"/>
      <c r="M84" s="38" t="str">
        <f>IF(OR(K84="Pass",K84="N/A"),0,IF(K84="Fail",LOOKUP($F84,'Bug Score Table'!$A$3:$B$6),"Untested"))</f>
        <v>Untested</v>
      </c>
      <c r="N84" s="46"/>
      <c r="O84" s="37"/>
      <c r="P84" s="38" t="str">
        <f>IF(OR(N84="Pass",N84="N/A"),0,IF(N84="Fail",LOOKUP($F84,'Bug Score Table'!$A$3:$B$6),"Untested"))</f>
        <v>Untested</v>
      </c>
      <c r="Q84" s="46"/>
      <c r="R84" s="37"/>
      <c r="S84" s="38" t="str">
        <f>IF(OR(Q84="Pass",Q84="N/A"),0,IF(Q84="Fail",LOOKUP($F84,'Bug Score Table'!$A$3:$B$6),"Untested"))</f>
        <v>Untested</v>
      </c>
    </row>
    <row r="85">
      <c r="A85" s="75">
        <v>22.03</v>
      </c>
      <c r="B85" s="82"/>
      <c r="C85" s="49" t="s">
        <v>173</v>
      </c>
      <c r="D85" s="49" t="s">
        <v>174</v>
      </c>
      <c r="E85" s="78"/>
      <c r="F85" s="51" t="s">
        <v>64</v>
      </c>
      <c r="G85" s="79"/>
      <c r="H85" s="43"/>
      <c r="I85" s="37"/>
      <c r="J85" s="38" t="str">
        <f>IF(OR(H85="Pass",H85="N/A"),0,IF(H85="Fail",LOOKUP($F85,'Bug Score Table'!$A$3:$B$6),"Untested"))</f>
        <v>Untested</v>
      </c>
      <c r="K85" s="46"/>
      <c r="L85" s="37"/>
      <c r="M85" s="38" t="str">
        <f>IF(OR(K85="Pass",K85="N/A"),0,IF(K85="Fail",LOOKUP($F85,'Bug Score Table'!$A$3:$B$6),"Untested"))</f>
        <v>Untested</v>
      </c>
      <c r="N85" s="46"/>
      <c r="O85" s="37"/>
      <c r="P85" s="38" t="str">
        <f>IF(OR(N85="Pass",N85="N/A"),0,IF(N85="Fail",LOOKUP($F85,'Bug Score Table'!$A$3:$B$6),"Untested"))</f>
        <v>Untested</v>
      </c>
      <c r="Q85" s="46"/>
      <c r="R85" s="37"/>
      <c r="S85" s="38" t="str">
        <f>IF(OR(Q85="Pass",Q85="N/A"),0,IF(Q85="Fail",LOOKUP($F85,'Bug Score Table'!$A$3:$B$6),"Untested"))</f>
        <v>Untested</v>
      </c>
    </row>
    <row r="86">
      <c r="A86" s="75">
        <v>23.01</v>
      </c>
      <c r="B86" s="76" t="s">
        <v>175</v>
      </c>
      <c r="C86" s="49" t="s">
        <v>176</v>
      </c>
      <c r="D86" s="49" t="s">
        <v>177</v>
      </c>
      <c r="E86" s="78"/>
      <c r="F86" s="51" t="s">
        <v>64</v>
      </c>
      <c r="G86" s="79"/>
      <c r="H86" s="43"/>
      <c r="I86" s="37"/>
      <c r="J86" s="38" t="str">
        <f>IF(OR(H86="Pass",H86="N/A"),0,IF(H86="Fail",LOOKUP($F86,'Bug Score Table'!$A$3:$B$6),"Untested"))</f>
        <v>Untested</v>
      </c>
      <c r="K86" s="46"/>
      <c r="L86" s="37"/>
      <c r="M86" s="38" t="str">
        <f>IF(OR(K86="Pass",K86="N/A"),0,IF(K86="Fail",LOOKUP($F86,'Bug Score Table'!$A$3:$B$6),"Untested"))</f>
        <v>Untested</v>
      </c>
      <c r="N86" s="46"/>
      <c r="O86" s="37"/>
      <c r="P86" s="38" t="str">
        <f>IF(OR(N86="Pass",N86="N/A"),0,IF(N86="Fail",LOOKUP($F86,'Bug Score Table'!$A$3:$B$6),"Untested"))</f>
        <v>Untested</v>
      </c>
      <c r="Q86" s="46"/>
      <c r="R86" s="37"/>
      <c r="S86" s="38" t="str">
        <f>IF(OR(Q86="Pass",Q86="N/A"),0,IF(Q86="Fail",LOOKUP($F86,'Bug Score Table'!$A$3:$B$6),"Untested"))</f>
        <v>Untested</v>
      </c>
    </row>
    <row r="87">
      <c r="A87" s="75">
        <v>23.02</v>
      </c>
      <c r="B87" s="81"/>
      <c r="C87" s="49" t="s">
        <v>171</v>
      </c>
      <c r="D87" s="49" t="s">
        <v>178</v>
      </c>
      <c r="E87" s="78"/>
      <c r="F87" s="51" t="s">
        <v>64</v>
      </c>
      <c r="G87" s="79"/>
      <c r="H87" s="43"/>
      <c r="I87" s="37"/>
      <c r="J87" s="38" t="str">
        <f>IF(OR(H87="Pass",H87="N/A"),0,IF(H87="Fail",LOOKUP($F87,'Bug Score Table'!$A$3:$B$6),"Untested"))</f>
        <v>Untested</v>
      </c>
      <c r="K87" s="46"/>
      <c r="L87" s="37"/>
      <c r="M87" s="38" t="str">
        <f>IF(OR(K87="Pass",K87="N/A"),0,IF(K87="Fail",LOOKUP($F87,'Bug Score Table'!$A$3:$B$6),"Untested"))</f>
        <v>Untested</v>
      </c>
      <c r="N87" s="46"/>
      <c r="O87" s="37"/>
      <c r="P87" s="38" t="str">
        <f>IF(OR(N87="Pass",N87="N/A"),0,IF(N87="Fail",LOOKUP($F87,'Bug Score Table'!$A$3:$B$6),"Untested"))</f>
        <v>Untested</v>
      </c>
      <c r="Q87" s="46"/>
      <c r="R87" s="37"/>
      <c r="S87" s="38" t="str">
        <f>IF(OR(Q87="Pass",Q87="N/A"),0,IF(Q87="Fail",LOOKUP($F87,'Bug Score Table'!$A$3:$B$6),"Untested"))</f>
        <v>Untested</v>
      </c>
    </row>
    <row r="88">
      <c r="A88" s="75">
        <v>23.03</v>
      </c>
      <c r="B88" s="81"/>
      <c r="C88" s="49" t="s">
        <v>173</v>
      </c>
      <c r="D88" s="49" t="s">
        <v>179</v>
      </c>
      <c r="E88" s="78"/>
      <c r="F88" s="49" t="s">
        <v>64</v>
      </c>
      <c r="G88" s="79"/>
      <c r="H88" s="43"/>
      <c r="I88" s="37"/>
      <c r="J88" s="38" t="str">
        <f>IF(OR(H88="Pass",H88="N/A"),0,IF(H88="Fail",LOOKUP($F88,'Bug Score Table'!$A$3:$B$6),"Untested"))</f>
        <v>Untested</v>
      </c>
      <c r="K88" s="46"/>
      <c r="L88" s="37"/>
      <c r="M88" s="38" t="str">
        <f>IF(OR(K88="Pass",K88="N/A"),0,IF(K88="Fail",LOOKUP($F88,'Bug Score Table'!$A$3:$B$6),"Untested"))</f>
        <v>Untested</v>
      </c>
      <c r="N88" s="46"/>
      <c r="O88" s="37"/>
      <c r="P88" s="38" t="str">
        <f>IF(OR(N88="Pass",N88="N/A"),0,IF(N88="Fail",LOOKUP($F88,'Bug Score Table'!$A$3:$B$6),"Untested"))</f>
        <v>Untested</v>
      </c>
      <c r="Q88" s="46"/>
      <c r="R88" s="37"/>
      <c r="S88" s="38" t="str">
        <f>IF(OR(Q88="Pass",Q88="N/A"),0,IF(Q88="Fail",LOOKUP($F88,'Bug Score Table'!$A$3:$B$6),"Untested"))</f>
        <v>Untested</v>
      </c>
    </row>
    <row r="89">
      <c r="A89" s="75">
        <v>23.04</v>
      </c>
      <c r="B89" s="81"/>
      <c r="C89" s="49" t="s">
        <v>180</v>
      </c>
      <c r="D89" s="49" t="s">
        <v>181</v>
      </c>
      <c r="E89" s="78"/>
      <c r="F89" s="51" t="s">
        <v>64</v>
      </c>
      <c r="G89" s="79"/>
      <c r="H89" s="43"/>
      <c r="I89" s="37"/>
      <c r="J89" s="38" t="str">
        <f>IF(OR(H89="Pass",H89="N/A"),0,IF(H89="Fail",LOOKUP($F89,'Bug Score Table'!$A$3:$B$6),"Untested"))</f>
        <v>Untested</v>
      </c>
      <c r="K89" s="46"/>
      <c r="L89" s="37"/>
      <c r="M89" s="38" t="str">
        <f>IF(OR(K89="Pass",K89="N/A"),0,IF(K89="Fail",LOOKUP($F89,'Bug Score Table'!$A$3:$B$6),"Untested"))</f>
        <v>Untested</v>
      </c>
      <c r="N89" s="46"/>
      <c r="O89" s="37"/>
      <c r="P89" s="38" t="str">
        <f>IF(OR(N89="Pass",N89="N/A"),0,IF(N89="Fail",LOOKUP($F89,'Bug Score Table'!$A$3:$B$6),"Untested"))</f>
        <v>Untested</v>
      </c>
      <c r="Q89" s="46"/>
      <c r="R89" s="37"/>
      <c r="S89" s="38" t="str">
        <f>IF(OR(Q89="Pass",Q89="N/A"),0,IF(Q89="Fail",LOOKUP($F89,'Bug Score Table'!$A$3:$B$6),"Untested"))</f>
        <v>Untested</v>
      </c>
    </row>
    <row r="90">
      <c r="A90" s="75">
        <v>23.05</v>
      </c>
      <c r="B90" s="81"/>
      <c r="C90" s="51" t="s">
        <v>182</v>
      </c>
      <c r="D90" s="51" t="s">
        <v>183</v>
      </c>
      <c r="E90" s="78"/>
      <c r="F90" s="51" t="s">
        <v>64</v>
      </c>
      <c r="G90" s="79"/>
      <c r="H90" s="43"/>
      <c r="I90" s="37"/>
      <c r="J90" s="38" t="str">
        <f>IF(OR(H90="Pass",H90="N/A"),0,IF(H90="Fail",LOOKUP($F90,'Bug Score Table'!$A$3:$B$6),"Untested"))</f>
        <v>Untested</v>
      </c>
      <c r="K90" s="46"/>
      <c r="L90" s="37"/>
      <c r="M90" s="38" t="str">
        <f>IF(OR(K90="Pass",K90="N/A"),0,IF(K90="Fail",LOOKUP($F90,'Bug Score Table'!$A$3:$B$6),"Untested"))</f>
        <v>Untested</v>
      </c>
      <c r="N90" s="46"/>
      <c r="O90" s="37"/>
      <c r="P90" s="38" t="str">
        <f>IF(OR(N90="Pass",N90="N/A"),0,IF(N90="Fail",LOOKUP($F90,'Bug Score Table'!$A$3:$B$6),"Untested"))</f>
        <v>Untested</v>
      </c>
      <c r="Q90" s="46"/>
      <c r="R90" s="37"/>
      <c r="S90" s="38" t="str">
        <f>IF(OR(Q90="Pass",Q90="N/A"),0,IF(Q90="Fail",LOOKUP($F90,'Bug Score Table'!$A$3:$B$6),"Untested"))</f>
        <v>Untested</v>
      </c>
    </row>
    <row r="91">
      <c r="A91" s="75">
        <v>23.06</v>
      </c>
      <c r="B91" s="81"/>
      <c r="C91" s="49" t="s">
        <v>184</v>
      </c>
      <c r="D91" s="51" t="s">
        <v>185</v>
      </c>
      <c r="E91" s="78"/>
      <c r="F91" s="51" t="s">
        <v>64</v>
      </c>
      <c r="G91" s="79"/>
      <c r="H91" s="43"/>
      <c r="I91" s="37"/>
      <c r="J91" s="38" t="str">
        <f>IF(OR(H91="Pass",H91="N/A"),0,IF(H91="Fail",LOOKUP($F91,'Bug Score Table'!$A$3:$B$6),"Untested"))</f>
        <v>Untested</v>
      </c>
      <c r="K91" s="46"/>
      <c r="L91" s="37"/>
      <c r="M91" s="38" t="str">
        <f>IF(OR(K91="Pass",K91="N/A"),0,IF(K91="Fail",LOOKUP($F91,'Bug Score Table'!$A$3:$B$6),"Untested"))</f>
        <v>Untested</v>
      </c>
      <c r="N91" s="46"/>
      <c r="O91" s="37"/>
      <c r="P91" s="38" t="str">
        <f>IF(OR(N91="Pass",N91="N/A"),0,IF(N91="Fail",LOOKUP($F91,'Bug Score Table'!$A$3:$B$6),"Untested"))</f>
        <v>Untested</v>
      </c>
      <c r="Q91" s="46"/>
      <c r="R91" s="37"/>
      <c r="S91" s="38" t="str">
        <f>IF(OR(Q91="Pass",Q91="N/A"),0,IF(Q91="Fail",LOOKUP($F91,'Bug Score Table'!$A$3:$B$6),"Untested"))</f>
        <v>Untested</v>
      </c>
    </row>
    <row r="92">
      <c r="A92" s="75">
        <v>23.07</v>
      </c>
      <c r="B92" s="82"/>
      <c r="C92" s="51" t="s">
        <v>186</v>
      </c>
      <c r="D92" s="83" t="s">
        <v>187</v>
      </c>
      <c r="E92" s="78"/>
      <c r="F92" s="51" t="s">
        <v>29</v>
      </c>
      <c r="G92" s="79"/>
      <c r="H92" s="43"/>
      <c r="I92" s="37"/>
      <c r="J92" s="38" t="str">
        <f>IF(OR(H92="Pass",H92="N/A"),0,IF(H92="Fail",LOOKUP($F92,'Bug Score Table'!$A$3:$B$6),"Untested"))</f>
        <v>Untested</v>
      </c>
      <c r="K92" s="46"/>
      <c r="L92" s="37"/>
      <c r="M92" s="38" t="str">
        <f>IF(OR(K92="Pass",K92="N/A"),0,IF(K92="Fail",LOOKUP($F92,'Bug Score Table'!$A$3:$B$6),"Untested"))</f>
        <v>Untested</v>
      </c>
      <c r="N92" s="46"/>
      <c r="O92" s="37"/>
      <c r="P92" s="38" t="str">
        <f>IF(OR(N92="Pass",N92="N/A"),0,IF(N92="Fail",LOOKUP($F92,'Bug Score Table'!$A$3:$B$6),"Untested"))</f>
        <v>Untested</v>
      </c>
      <c r="Q92" s="46"/>
      <c r="R92" s="37"/>
      <c r="S92" s="38" t="str">
        <f>IF(OR(Q92="Pass",Q92="N/A"),0,IF(Q92="Fail",LOOKUP($F92,'Bug Score Table'!$A$3:$B$6),"Untested"))</f>
        <v>Untested</v>
      </c>
    </row>
    <row r="93">
      <c r="A93" s="75">
        <v>23.08</v>
      </c>
      <c r="B93" s="81"/>
      <c r="C93" s="51" t="s">
        <v>188</v>
      </c>
      <c r="D93" s="83" t="s">
        <v>189</v>
      </c>
      <c r="E93" s="78"/>
      <c r="F93" s="51" t="s">
        <v>29</v>
      </c>
      <c r="G93" s="79"/>
      <c r="H93" s="43"/>
      <c r="I93" s="37"/>
      <c r="J93" s="38" t="str">
        <f>IF(OR(H93="Pass",H93="N/A"),0,IF(H93="Fail",LOOKUP($F93,'Bug Score Table'!$A$3:$B$6),"Untested"))</f>
        <v>Untested</v>
      </c>
      <c r="K93" s="46"/>
      <c r="L93" s="37"/>
      <c r="M93" s="38" t="str">
        <f>IF(OR(K93="Pass",K93="N/A"),0,IF(K93="Fail",LOOKUP($F93,'Bug Score Table'!$A$3:$B$6),"Untested"))</f>
        <v>Untested</v>
      </c>
      <c r="N93" s="46"/>
      <c r="O93" s="37"/>
      <c r="P93" s="38" t="str">
        <f>IF(OR(N93="Pass",N93="N/A"),0,IF(N93="Fail",LOOKUP($F93,'Bug Score Table'!$A$3:$B$6),"Untested"))</f>
        <v>Untested</v>
      </c>
      <c r="Q93" s="46"/>
      <c r="R93" s="37"/>
      <c r="S93" s="38" t="str">
        <f>IF(OR(Q93="Pass",Q93="N/A"),0,IF(Q93="Fail",LOOKUP($F93,'Bug Score Table'!$A$3:$B$6),"Untested"))</f>
        <v>Untested</v>
      </c>
    </row>
    <row r="94">
      <c r="A94" s="84">
        <v>24.01</v>
      </c>
      <c r="B94" s="85" t="s">
        <v>190</v>
      </c>
      <c r="C94" s="32" t="s">
        <v>191</v>
      </c>
      <c r="D94" s="44" t="s">
        <v>31</v>
      </c>
      <c r="E94" s="32" t="s">
        <v>1</v>
      </c>
      <c r="F94" s="32" t="s">
        <v>29</v>
      </c>
      <c r="G94" s="86" t="s">
        <v>192</v>
      </c>
      <c r="H94" s="43"/>
      <c r="I94" s="37"/>
      <c r="J94" s="38" t="str">
        <f>IF(OR(H94="Pass",H94="N/A"),0,IF(H94="Fail",LOOKUP($F94,'Bug Score Table'!$A$3:$B$6),"Untested"))</f>
        <v>Untested</v>
      </c>
      <c r="K94" s="46"/>
      <c r="L94" s="37"/>
      <c r="M94" s="38" t="str">
        <f>IF(OR(K94="Pass",K94="N/A"),0,IF(K94="Fail",LOOKUP($F94,'Bug Score Table'!$A$3:$B$6),"Untested"))</f>
        <v>Untested</v>
      </c>
      <c r="N94" s="46"/>
      <c r="O94" s="37"/>
      <c r="P94" s="38" t="str">
        <f>IF(OR(N94="Pass",N94="N/A"),0,IF(N94="Fail",LOOKUP($F94,'Bug Score Table'!$A$3:$B$6),"Untested"))</f>
        <v>Untested</v>
      </c>
      <c r="Q94" s="46"/>
      <c r="R94" s="37"/>
      <c r="S94" s="38" t="str">
        <f>IF(OR(Q94="Pass",Q94="N/A"),0,IF(Q94="Fail",LOOKUP($F94,'Bug Score Table'!$A$3:$B$6),"Untested"))</f>
        <v>Untested</v>
      </c>
    </row>
    <row r="95">
      <c r="A95" s="84">
        <v>24.02</v>
      </c>
      <c r="B95" s="87"/>
      <c r="C95" s="32" t="s">
        <v>193</v>
      </c>
      <c r="D95" s="32" t="s">
        <v>194</v>
      </c>
      <c r="E95" s="32" t="s">
        <v>1</v>
      </c>
      <c r="F95" s="32" t="s">
        <v>29</v>
      </c>
      <c r="G95" s="35"/>
      <c r="H95" s="43"/>
      <c r="I95" s="37"/>
      <c r="J95" s="38" t="str">
        <f>IF(OR(H95="Pass",H95="N/A"),0,IF(H95="Fail",LOOKUP($F95,'Bug Score Table'!$A$3:$B$6),"Untested"))</f>
        <v>Untested</v>
      </c>
      <c r="K95" s="46"/>
      <c r="L95" s="37"/>
      <c r="M95" s="38" t="str">
        <f>IF(OR(K95="Pass",K95="N/A"),0,IF(K95="Fail",LOOKUP($F95,'Bug Score Table'!$A$3:$B$6),"Untested"))</f>
        <v>Untested</v>
      </c>
      <c r="N95" s="46"/>
      <c r="O95" s="37"/>
      <c r="P95" s="38" t="str">
        <f>IF(OR(N95="Pass",N95="N/A"),0,IF(N95="Fail",LOOKUP($F95,'Bug Score Table'!$A$3:$B$6),"Untested"))</f>
        <v>Untested</v>
      </c>
      <c r="Q95" s="46"/>
      <c r="R95" s="37"/>
      <c r="S95" s="38" t="str">
        <f>IF(OR(Q95="Pass",Q95="N/A"),0,IF(Q95="Fail",LOOKUP($F95,'Bug Score Table'!$A$3:$B$6),"Untested"))</f>
        <v>Untested</v>
      </c>
    </row>
    <row r="96">
      <c r="A96" s="84">
        <v>24.03</v>
      </c>
      <c r="B96" s="87"/>
      <c r="C96" s="32" t="s">
        <v>195</v>
      </c>
      <c r="D96" s="32" t="s">
        <v>196</v>
      </c>
      <c r="E96" s="32" t="s">
        <v>1</v>
      </c>
      <c r="F96" s="32" t="s">
        <v>29</v>
      </c>
      <c r="G96" s="35"/>
      <c r="H96" s="43"/>
      <c r="I96" s="37"/>
      <c r="J96" s="38" t="str">
        <f>IF(OR(H96="Pass",H96="N/A"),0,IF(H96="Fail",LOOKUP($F96,'Bug Score Table'!$A$3:$B$6),"Untested"))</f>
        <v>Untested</v>
      </c>
      <c r="K96" s="46"/>
      <c r="L96" s="37"/>
      <c r="M96" s="38" t="str">
        <f>IF(OR(K96="Pass",K96="N/A"),0,IF(K96="Fail",LOOKUP($F96,'Bug Score Table'!$A$3:$B$6),"Untested"))</f>
        <v>Untested</v>
      </c>
      <c r="N96" s="46"/>
      <c r="O96" s="37"/>
      <c r="P96" s="38" t="str">
        <f>IF(OR(N96="Pass",N96="N/A"),0,IF(N96="Fail",LOOKUP($F96,'Bug Score Table'!$A$3:$B$6),"Untested"))</f>
        <v>Untested</v>
      </c>
      <c r="Q96" s="46"/>
      <c r="R96" s="37"/>
      <c r="S96" s="38" t="str">
        <f>IF(OR(Q96="Pass",Q96="N/A"),0,IF(Q96="Fail",LOOKUP($F96,'Bug Score Table'!$A$3:$B$6),"Untested"))</f>
        <v>Untested</v>
      </c>
    </row>
    <row r="97">
      <c r="A97" s="84">
        <v>24.04</v>
      </c>
      <c r="B97" s="87"/>
      <c r="C97" s="88" t="s">
        <v>197</v>
      </c>
      <c r="D97" s="44" t="s">
        <v>198</v>
      </c>
      <c r="E97" s="32" t="s">
        <v>1</v>
      </c>
      <c r="F97" s="32" t="s">
        <v>64</v>
      </c>
      <c r="G97" s="35"/>
      <c r="H97" s="43"/>
      <c r="I97" s="37"/>
      <c r="J97" s="38" t="str">
        <f>IF(OR(H97="Pass",H97="N/A"),0,IF(H97="Fail",LOOKUP($F97,'Bug Score Table'!$A$3:$B$6),"Untested"))</f>
        <v>Untested</v>
      </c>
      <c r="K97" s="46"/>
      <c r="L97" s="37"/>
      <c r="M97" s="38" t="str">
        <f>IF(OR(K97="Pass",K97="N/A"),0,IF(K97="Fail",LOOKUP($F97,'Bug Score Table'!$A$3:$B$6),"Untested"))</f>
        <v>Untested</v>
      </c>
      <c r="N97" s="46"/>
      <c r="O97" s="37"/>
      <c r="P97" s="38" t="str">
        <f>IF(OR(N97="Pass",N97="N/A"),0,IF(N97="Fail",LOOKUP($F97,'Bug Score Table'!$A$3:$B$6),"Untested"))</f>
        <v>Untested</v>
      </c>
      <c r="Q97" s="46"/>
      <c r="R97" s="37"/>
      <c r="S97" s="38" t="str">
        <f>IF(OR(Q97="Pass",Q97="N/A"),0,IF(Q97="Fail",LOOKUP($F97,'Bug Score Table'!$A$3:$B$6),"Untested"))</f>
        <v>Untested</v>
      </c>
    </row>
    <row r="98">
      <c r="A98" s="84">
        <v>24.05</v>
      </c>
      <c r="B98" s="87"/>
      <c r="C98" s="88" t="s">
        <v>199</v>
      </c>
      <c r="D98" s="44" t="s">
        <v>200</v>
      </c>
      <c r="E98" s="32" t="s">
        <v>1</v>
      </c>
      <c r="F98" s="32" t="s">
        <v>64</v>
      </c>
      <c r="G98" s="89" t="s">
        <v>201</v>
      </c>
      <c r="H98" s="90"/>
      <c r="I98" s="37"/>
      <c r="J98" s="38" t="str">
        <f>IF(OR(H98="Pass",H98="N/A"),0,IF(H98="Fail",LOOKUP($F98,'Bug Score Table'!$A$3:$B$6),"Untested"))</f>
        <v>Untested</v>
      </c>
      <c r="K98" s="46"/>
      <c r="L98" s="37"/>
      <c r="M98" s="38" t="str">
        <f>IF(OR(K98="Pass",K98="N/A"),0,IF(K98="Fail",LOOKUP($F98,'Bug Score Table'!$A$3:$B$6),"Untested"))</f>
        <v>Untested</v>
      </c>
      <c r="N98" s="46"/>
      <c r="O98" s="37"/>
      <c r="P98" s="38" t="str">
        <f>IF(OR(N98="Pass",N98="N/A"),0,IF(N98="Fail",LOOKUP($F98,'Bug Score Table'!$A$3:$B$6),"Untested"))</f>
        <v>Untested</v>
      </c>
      <c r="Q98" s="46"/>
      <c r="R98" s="37"/>
      <c r="S98" s="38" t="str">
        <f>IF(OR(Q98="Pass",Q98="N/A"),0,IF(Q98="Fail",LOOKUP($F98,'Bug Score Table'!$A$3:$B$6),"Untested"))</f>
        <v>Untested</v>
      </c>
    </row>
    <row r="99">
      <c r="A99" s="84">
        <v>24.06</v>
      </c>
      <c r="B99" s="91"/>
      <c r="C99" s="44" t="s">
        <v>202</v>
      </c>
      <c r="D99" s="32" t="s">
        <v>203</v>
      </c>
      <c r="E99" s="32" t="s">
        <v>1</v>
      </c>
      <c r="F99" s="92" t="s">
        <v>64</v>
      </c>
      <c r="G99" s="35"/>
      <c r="H99" s="43"/>
      <c r="I99" s="37"/>
      <c r="J99" s="38" t="str">
        <f>IF(OR(H99="Pass",H99="N/A"),0,IF(H99="Fail",LOOKUP($F99,'Bug Score Table'!$A$3:$B$6),"Untested"))</f>
        <v>Untested</v>
      </c>
      <c r="K99" s="46"/>
      <c r="L99" s="37"/>
      <c r="M99" s="38" t="str">
        <f>IF(OR(K99="Pass",K99="N/A"),0,IF(K99="Fail",LOOKUP($F99,'Bug Score Table'!$A$3:$B$6),"Untested"))</f>
        <v>Untested</v>
      </c>
      <c r="N99" s="46"/>
      <c r="O99" s="37"/>
      <c r="P99" s="38" t="str">
        <f>IF(OR(N99="Pass",N99="N/A"),0,IF(N99="Fail",LOOKUP($F99,'Bug Score Table'!$A$3:$B$6),"Untested"))</f>
        <v>Untested</v>
      </c>
      <c r="Q99" s="46"/>
      <c r="R99" s="37"/>
      <c r="S99" s="38" t="str">
        <f>IF(OR(Q99="Pass",Q99="N/A"),0,IF(Q99="Fail",LOOKUP($F99,'Bug Score Table'!$A$3:$B$6),"Untested"))</f>
        <v>Untested</v>
      </c>
    </row>
    <row r="100">
      <c r="A100" s="84">
        <v>24.07</v>
      </c>
      <c r="B100" s="91"/>
      <c r="C100" s="32" t="s">
        <v>204</v>
      </c>
      <c r="D100" s="32" t="s">
        <v>205</v>
      </c>
      <c r="E100" s="32" t="s">
        <v>1</v>
      </c>
      <c r="F100" s="92" t="s">
        <v>64</v>
      </c>
      <c r="G100" s="35"/>
      <c r="H100" s="43"/>
      <c r="I100" s="37"/>
      <c r="J100" s="38" t="str">
        <f>IF(OR(H100="Pass",H100="N/A"),0,IF(H100="Fail",LOOKUP($F100,'Bug Score Table'!$A$3:$B$6),"Untested"))</f>
        <v>Untested</v>
      </c>
      <c r="K100" s="46"/>
      <c r="L100" s="37"/>
      <c r="M100" s="38" t="str">
        <f>IF(OR(K100="Pass",K100="N/A"),0,IF(K100="Fail",LOOKUP($F100,'Bug Score Table'!$A$3:$B$6),"Untested"))</f>
        <v>Untested</v>
      </c>
      <c r="N100" s="46"/>
      <c r="O100" s="37"/>
      <c r="P100" s="38" t="str">
        <f>IF(OR(N100="Pass",N100="N/A"),0,IF(N100="Fail",LOOKUP($F100,'Bug Score Table'!$A$3:$B$6),"Untested"))</f>
        <v>Untested</v>
      </c>
      <c r="Q100" s="46"/>
      <c r="R100" s="37"/>
      <c r="S100" s="38" t="str">
        <f>IF(OR(Q100="Pass",Q100="N/A"),0,IF(Q100="Fail",LOOKUP($F100,'Bug Score Table'!$A$3:$B$6),"Untested"))</f>
        <v>Untested</v>
      </c>
    </row>
    <row r="101">
      <c r="A101" s="84">
        <v>24.08</v>
      </c>
      <c r="B101" s="87"/>
      <c r="C101" s="32" t="s">
        <v>206</v>
      </c>
      <c r="D101" s="32" t="s">
        <v>207</v>
      </c>
      <c r="E101" s="32" t="s">
        <v>1</v>
      </c>
      <c r="F101" s="92" t="s">
        <v>64</v>
      </c>
      <c r="G101" s="35"/>
      <c r="H101" s="43"/>
      <c r="I101" s="37"/>
      <c r="J101" s="38" t="str">
        <f>IF(OR(H101="Pass",H101="N/A"),0,IF(H101="Fail",LOOKUP($F101,'Bug Score Table'!$A$3:$B$6),"Untested"))</f>
        <v>Untested</v>
      </c>
      <c r="K101" s="46"/>
      <c r="L101" s="37"/>
      <c r="M101" s="38" t="str">
        <f>IF(OR(K101="Pass",K101="N/A"),0,IF(K101="Fail",LOOKUP($F101,'Bug Score Table'!$A$3:$B$6),"Untested"))</f>
        <v>Untested</v>
      </c>
      <c r="N101" s="46"/>
      <c r="O101" s="37"/>
      <c r="P101" s="38" t="str">
        <f>IF(OR(N101="Pass",N101="N/A"),0,IF(N101="Fail",LOOKUP($F101,'Bug Score Table'!$A$3:$B$6),"Untested"))</f>
        <v>Untested</v>
      </c>
      <c r="Q101" s="46"/>
      <c r="R101" s="37"/>
      <c r="S101" s="38" t="str">
        <f>IF(OR(Q101="Pass",Q101="N/A"),0,IF(Q101="Fail",LOOKUP($F101,'Bug Score Table'!$A$3:$B$6),"Untested"))</f>
        <v>Untested</v>
      </c>
    </row>
    <row r="102">
      <c r="A102" s="84">
        <v>24.09</v>
      </c>
      <c r="B102" s="87"/>
      <c r="C102" s="32" t="s">
        <v>208</v>
      </c>
      <c r="D102" s="32" t="s">
        <v>205</v>
      </c>
      <c r="E102" s="32" t="s">
        <v>1</v>
      </c>
      <c r="F102" s="92" t="s">
        <v>64</v>
      </c>
      <c r="G102" s="35"/>
      <c r="H102" s="43"/>
      <c r="I102" s="37"/>
      <c r="J102" s="38" t="str">
        <f>IF(OR(H102="Pass",H102="N/A"),0,IF(H102="Fail",LOOKUP($F102,'Bug Score Table'!$A$3:$B$6),"Untested"))</f>
        <v>Untested</v>
      </c>
      <c r="K102" s="46"/>
      <c r="L102" s="37"/>
      <c r="M102" s="38" t="str">
        <f>IF(OR(K102="Pass",K102="N/A"),0,IF(K102="Fail",LOOKUP($F102,'Bug Score Table'!$A$3:$B$6),"Untested"))</f>
        <v>Untested</v>
      </c>
      <c r="N102" s="46"/>
      <c r="O102" s="37"/>
      <c r="P102" s="38" t="str">
        <f>IF(OR(N102="Pass",N102="N/A"),0,IF(N102="Fail",LOOKUP($F102,'Bug Score Table'!$A$3:$B$6),"Untested"))</f>
        <v>Untested</v>
      </c>
      <c r="Q102" s="46"/>
      <c r="R102" s="37"/>
      <c r="S102" s="38" t="str">
        <f>IF(OR(Q102="Pass",Q102="N/A"),0,IF(Q102="Fail",LOOKUP($F102,'Bug Score Table'!$A$3:$B$6),"Untested"))</f>
        <v>Untested</v>
      </c>
    </row>
    <row r="103">
      <c r="A103" s="84">
        <v>24.1</v>
      </c>
      <c r="B103" s="87"/>
      <c r="C103" s="32" t="s">
        <v>209</v>
      </c>
      <c r="D103" s="32" t="s">
        <v>207</v>
      </c>
      <c r="E103" s="32" t="s">
        <v>1</v>
      </c>
      <c r="F103" s="32" t="s">
        <v>64</v>
      </c>
      <c r="G103" s="86"/>
      <c r="H103" s="43"/>
      <c r="I103" s="37"/>
      <c r="J103" s="38" t="str">
        <f>IF(OR(H103="Pass",H103="N/A"),0,IF(H103="Fail",LOOKUP($F103,'Bug Score Table'!$A$3:$B$6),"Untested"))</f>
        <v>Untested</v>
      </c>
      <c r="K103" s="46"/>
      <c r="L103" s="37"/>
      <c r="M103" s="38" t="str">
        <f>IF(OR(K103="Pass",K103="N/A"),0,IF(K103="Fail",LOOKUP($F103,'Bug Score Table'!$A$3:$B$6),"Untested"))</f>
        <v>Untested</v>
      </c>
      <c r="N103" s="46"/>
      <c r="O103" s="37"/>
      <c r="P103" s="38" t="str">
        <f>IF(OR(N103="Pass",N103="N/A"),0,IF(N103="Fail",LOOKUP($F103,'Bug Score Table'!$A$3:$B$6),"Untested"))</f>
        <v>Untested</v>
      </c>
      <c r="Q103" s="46"/>
      <c r="R103" s="37"/>
      <c r="S103" s="38" t="str">
        <f>IF(OR(Q103="Pass",Q103="N/A"),0,IF(Q103="Fail",LOOKUP($F103,'Bug Score Table'!$A$3:$B$6),"Untested"))</f>
        <v>Untested</v>
      </c>
    </row>
    <row r="104">
      <c r="A104" s="84">
        <v>24.11</v>
      </c>
      <c r="B104" s="87"/>
      <c r="C104" s="32" t="s">
        <v>210</v>
      </c>
      <c r="D104" s="32" t="s">
        <v>211</v>
      </c>
      <c r="E104" s="32" t="s">
        <v>1</v>
      </c>
      <c r="F104" s="44" t="s">
        <v>64</v>
      </c>
      <c r="G104" s="86"/>
      <c r="H104" s="43"/>
      <c r="I104" s="37"/>
      <c r="J104" s="38" t="str">
        <f>IF(OR(H104="Pass",H104="N/A"),0,IF(H104="Fail",LOOKUP($F104,'Bug Score Table'!$A$3:$B$6),"Untested"))</f>
        <v>Untested</v>
      </c>
      <c r="K104" s="46"/>
      <c r="L104" s="37"/>
      <c r="M104" s="38" t="str">
        <f>IF(OR(K104="Pass",K104="N/A"),0,IF(K104="Fail",LOOKUP($F104,'Bug Score Table'!$A$3:$B$6),"Untested"))</f>
        <v>Untested</v>
      </c>
      <c r="N104" s="46"/>
      <c r="O104" s="37"/>
      <c r="P104" s="38" t="str">
        <f>IF(OR(N104="Pass",N104="N/A"),0,IF(N104="Fail",LOOKUP($F104,'Bug Score Table'!$A$3:$B$6),"Untested"))</f>
        <v>Untested</v>
      </c>
      <c r="Q104" s="46"/>
      <c r="R104" s="37"/>
      <c r="S104" s="38" t="str">
        <f>IF(OR(Q104="Pass",Q104="N/A"),0,IF(Q104="Fail",LOOKUP($F104,'Bug Score Table'!$A$3:$B$6),"Untested"))</f>
        <v>Untested</v>
      </c>
    </row>
    <row r="105">
      <c r="A105" s="84">
        <v>24.1200000000001</v>
      </c>
      <c r="B105" s="87"/>
      <c r="C105" s="44" t="s">
        <v>212</v>
      </c>
      <c r="D105" s="32" t="s">
        <v>213</v>
      </c>
      <c r="E105" s="32" t="s">
        <v>214</v>
      </c>
      <c r="F105" s="34" t="s">
        <v>29</v>
      </c>
      <c r="G105" s="86"/>
      <c r="H105" s="43"/>
      <c r="I105" s="37"/>
      <c r="J105" s="38" t="str">
        <f>IF(OR(H105="Pass",H105="N/A"),0,IF(H105="Fail",LOOKUP($F105,'Bug Score Table'!$A$3:$B$6),"Untested"))</f>
        <v>Untested</v>
      </c>
      <c r="K105" s="46"/>
      <c r="L105" s="37"/>
      <c r="M105" s="38" t="str">
        <f>IF(OR(K105="Pass",K105="N/A"),0,IF(K105="Fail",LOOKUP($F105,'Bug Score Table'!$A$3:$B$6),"Untested"))</f>
        <v>Untested</v>
      </c>
      <c r="N105" s="46"/>
      <c r="O105" s="37"/>
      <c r="P105" s="38" t="str">
        <f>IF(OR(N105="Pass",N105="N/A"),0,IF(N105="Fail",LOOKUP($F105,'Bug Score Table'!$A$3:$B$6),"Untested"))</f>
        <v>Untested</v>
      </c>
      <c r="Q105" s="46"/>
      <c r="R105" s="37"/>
      <c r="S105" s="38" t="str">
        <f>IF(OR(Q105="Pass",Q105="N/A"),0,IF(Q105="Fail",LOOKUP($F105,'Bug Score Table'!$A$3:$B$6),"Untested"))</f>
        <v>Untested</v>
      </c>
    </row>
    <row r="106">
      <c r="A106" s="84">
        <v>24.1300000000001</v>
      </c>
      <c r="B106" s="87"/>
      <c r="C106" s="44" t="s">
        <v>215</v>
      </c>
      <c r="D106" s="44" t="s">
        <v>198</v>
      </c>
      <c r="E106" s="32" t="s">
        <v>1</v>
      </c>
      <c r="F106" s="32" t="s">
        <v>64</v>
      </c>
      <c r="G106" s="35"/>
      <c r="H106" s="43"/>
      <c r="I106" s="37"/>
      <c r="J106" s="38" t="str">
        <f>IF(OR(H106="Pass",H106="N/A"),0,IF(H106="Fail",LOOKUP($F106,'Bug Score Table'!$A$3:$B$6),"Untested"))</f>
        <v>Untested</v>
      </c>
      <c r="K106" s="46"/>
      <c r="L106" s="37"/>
      <c r="M106" s="38" t="str">
        <f>IF(OR(K106="Pass",K106="N/A"),0,IF(K106="Fail",LOOKUP($F106,'Bug Score Table'!$A$3:$B$6),"Untested"))</f>
        <v>Untested</v>
      </c>
      <c r="N106" s="46"/>
      <c r="O106" s="37"/>
      <c r="P106" s="38" t="str">
        <f>IF(OR(N106="Pass",N106="N/A"),0,IF(N106="Fail",LOOKUP($F106,'Bug Score Table'!$A$3:$B$6),"Untested"))</f>
        <v>Untested</v>
      </c>
      <c r="Q106" s="46"/>
      <c r="R106" s="37"/>
      <c r="S106" s="38" t="str">
        <f>IF(OR(Q106="Pass",Q106="N/A"),0,IF(Q106="Fail",LOOKUP($F106,'Bug Score Table'!$A$3:$B$6),"Untested"))</f>
        <v>Untested</v>
      </c>
    </row>
    <row r="107">
      <c r="A107" s="84">
        <v>24.1400000000001</v>
      </c>
      <c r="B107" s="87"/>
      <c r="C107" s="44" t="s">
        <v>216</v>
      </c>
      <c r="D107" s="44" t="s">
        <v>200</v>
      </c>
      <c r="E107" s="32" t="s">
        <v>1</v>
      </c>
      <c r="F107" s="32" t="s">
        <v>29</v>
      </c>
      <c r="G107" s="35"/>
      <c r="H107" s="43"/>
      <c r="I107" s="37"/>
      <c r="J107" s="38" t="str">
        <f>IF(OR(H107="Pass",H107="N/A"),0,IF(H107="Fail",LOOKUP($F107,'Bug Score Table'!$A$3:$B$6),"Untested"))</f>
        <v>Untested</v>
      </c>
      <c r="K107" s="46"/>
      <c r="L107" s="37"/>
      <c r="M107" s="38" t="str">
        <f>IF(OR(K107="Pass",K107="N/A"),0,IF(K107="Fail",LOOKUP($F107,'Bug Score Table'!$A$3:$B$6),"Untested"))</f>
        <v>Untested</v>
      </c>
      <c r="N107" s="46"/>
      <c r="O107" s="37"/>
      <c r="P107" s="38" t="str">
        <f>IF(OR(N107="Pass",N107="N/A"),0,IF(N107="Fail",LOOKUP($F107,'Bug Score Table'!$A$3:$B$6),"Untested"))</f>
        <v>Untested</v>
      </c>
      <c r="Q107" s="46"/>
      <c r="R107" s="37"/>
      <c r="S107" s="38" t="str">
        <f>IF(OR(Q107="Pass",Q107="N/A"),0,IF(Q107="Fail",LOOKUP($F107,'Bug Score Table'!$A$3:$B$6),"Untested"))</f>
        <v>Untested</v>
      </c>
    </row>
    <row r="108">
      <c r="A108" s="84">
        <v>24.1500000000001</v>
      </c>
      <c r="B108" s="87"/>
      <c r="C108" s="44" t="s">
        <v>217</v>
      </c>
      <c r="D108" s="32" t="s">
        <v>218</v>
      </c>
      <c r="E108" s="32" t="s">
        <v>1</v>
      </c>
      <c r="F108" s="32" t="s">
        <v>29</v>
      </c>
      <c r="G108" s="86"/>
      <c r="H108" s="43"/>
      <c r="I108" s="37"/>
      <c r="J108" s="38" t="str">
        <f>IF(OR(H108="Pass",H108="N/A"),0,IF(H108="Fail",LOOKUP($F108,'Bug Score Table'!$A$3:$B$6),"Untested"))</f>
        <v>Untested</v>
      </c>
      <c r="K108" s="46"/>
      <c r="L108" s="37"/>
      <c r="M108" s="38" t="str">
        <f>IF(OR(K108="Pass",K108="N/A"),0,IF(K108="Fail",LOOKUP($F108,'Bug Score Table'!$A$3:$B$6),"Untested"))</f>
        <v>Untested</v>
      </c>
      <c r="N108" s="46"/>
      <c r="O108" s="37"/>
      <c r="P108" s="38" t="str">
        <f>IF(OR(N108="Pass",N108="N/A"),0,IF(N108="Fail",LOOKUP($F108,'Bug Score Table'!$A$3:$B$6),"Untested"))</f>
        <v>Untested</v>
      </c>
      <c r="Q108" s="46"/>
      <c r="R108" s="37"/>
      <c r="S108" s="38" t="str">
        <f>IF(OR(Q108="Pass",Q108="N/A"),0,IF(Q108="Fail",LOOKUP($F108,'Bug Score Table'!$A$3:$B$6),"Untested"))</f>
        <v>Untested</v>
      </c>
    </row>
    <row r="109">
      <c r="A109" s="84">
        <v>24.1600000000001</v>
      </c>
      <c r="B109" s="87"/>
      <c r="C109" s="32" t="s">
        <v>219</v>
      </c>
      <c r="D109" s="44" t="s">
        <v>220</v>
      </c>
      <c r="E109" s="32" t="s">
        <v>1</v>
      </c>
      <c r="F109" s="32" t="s">
        <v>29</v>
      </c>
      <c r="G109" s="35"/>
      <c r="H109" s="43"/>
      <c r="I109" s="37"/>
      <c r="J109" s="38" t="str">
        <f>IF(OR(H109="Pass",H109="N/A"),0,IF(H109="Fail",LOOKUP($F109,'Bug Score Table'!$A$3:$B$6),"Untested"))</f>
        <v>Untested</v>
      </c>
      <c r="K109" s="46"/>
      <c r="L109" s="37"/>
      <c r="M109" s="38" t="str">
        <f>IF(OR(K109="Pass",K109="N/A"),0,IF(K109="Fail",LOOKUP($F109,'Bug Score Table'!$A$3:$B$6),"Untested"))</f>
        <v>Untested</v>
      </c>
      <c r="N109" s="46"/>
      <c r="O109" s="37"/>
      <c r="P109" s="38" t="str">
        <f>IF(OR(N109="Pass",N109="N/A"),0,IF(N109="Fail",LOOKUP($F109,'Bug Score Table'!$A$3:$B$6),"Untested"))</f>
        <v>Untested</v>
      </c>
      <c r="Q109" s="46"/>
      <c r="R109" s="37"/>
      <c r="S109" s="38" t="str">
        <f>IF(OR(Q109="Pass",Q109="N/A"),0,IF(Q109="Fail",LOOKUP($F109,'Bug Score Table'!$A$3:$B$6),"Untested"))</f>
        <v>Untested</v>
      </c>
    </row>
    <row r="110">
      <c r="A110" s="93">
        <v>25.01</v>
      </c>
      <c r="B110" s="94" t="s">
        <v>221</v>
      </c>
      <c r="C110" s="49" t="s">
        <v>191</v>
      </c>
      <c r="D110" s="51" t="s">
        <v>31</v>
      </c>
      <c r="E110" s="49" t="s">
        <v>1</v>
      </c>
      <c r="F110" s="95" t="s">
        <v>29</v>
      </c>
      <c r="G110" s="79"/>
      <c r="H110" s="43"/>
      <c r="I110" s="37"/>
      <c r="J110" s="38" t="str">
        <f>IF(OR(H110="Pass",H110="N/A"),0,IF(H110="Fail",LOOKUP($F110,'Bug Score Table'!$A$3:$B$6),"Untested"))</f>
        <v>Untested</v>
      </c>
      <c r="K110" s="46"/>
      <c r="L110" s="37"/>
      <c r="M110" s="38" t="str">
        <f>IF(OR(K110="Pass",K110="N/A"),0,IF(K110="Fail",LOOKUP($F110,'Bug Score Table'!$A$3:$B$6),"Untested"))</f>
        <v>Untested</v>
      </c>
      <c r="N110" s="46"/>
      <c r="O110" s="37"/>
      <c r="P110" s="38" t="str">
        <f>IF(OR(N110="Pass",N110="N/A"),0,IF(N110="Fail",LOOKUP($F110,'Bug Score Table'!$A$3:$B$6),"Untested"))</f>
        <v>Untested</v>
      </c>
      <c r="Q110" s="46"/>
      <c r="R110" s="37"/>
      <c r="S110" s="38" t="str">
        <f>IF(OR(Q110="Pass",Q110="N/A"),0,IF(Q110="Fail",LOOKUP($F110,'Bug Score Table'!$A$3:$B$6),"Untested"))</f>
        <v>Untested</v>
      </c>
    </row>
    <row r="111">
      <c r="A111" s="96">
        <v>25.02</v>
      </c>
      <c r="B111" s="81"/>
      <c r="C111" s="49" t="s">
        <v>176</v>
      </c>
      <c r="D111" s="49" t="s">
        <v>194</v>
      </c>
      <c r="E111" s="49" t="s">
        <v>1</v>
      </c>
      <c r="F111" s="95" t="s">
        <v>29</v>
      </c>
      <c r="G111" s="79"/>
      <c r="H111" s="43"/>
      <c r="I111" s="37"/>
      <c r="J111" s="38" t="str">
        <f>IF(OR(H111="Pass",H111="N/A"),0,IF(H111="Fail",LOOKUP($F111,'Bug Score Table'!$A$3:$B$6),"Untested"))</f>
        <v>Untested</v>
      </c>
      <c r="K111" s="46"/>
      <c r="L111" s="37"/>
      <c r="M111" s="38" t="str">
        <f>IF(OR(K111="Pass",K111="N/A"),0,IF(K111="Fail",LOOKUP($F111,'Bug Score Table'!$A$3:$B$6),"Untested"))</f>
        <v>Untested</v>
      </c>
      <c r="N111" s="46"/>
      <c r="O111" s="37"/>
      <c r="P111" s="38" t="str">
        <f>IF(OR(N111="Pass",N111="N/A"),0,IF(N111="Fail",LOOKUP($F111,'Bug Score Table'!$A$3:$B$6),"Untested"))</f>
        <v>Untested</v>
      </c>
      <c r="Q111" s="46"/>
      <c r="R111" s="37"/>
      <c r="S111" s="38" t="str">
        <f>IF(OR(Q111="Pass",Q111="N/A"),0,IF(Q111="Fail",LOOKUP($F111,'Bug Score Table'!$A$3:$B$6),"Untested"))</f>
        <v>Untested</v>
      </c>
    </row>
    <row r="112">
      <c r="A112" s="93">
        <v>25.03</v>
      </c>
      <c r="B112" s="81"/>
      <c r="C112" s="49" t="s">
        <v>195</v>
      </c>
      <c r="D112" s="49" t="s">
        <v>196</v>
      </c>
      <c r="E112" s="49" t="s">
        <v>1</v>
      </c>
      <c r="F112" s="95" t="s">
        <v>29</v>
      </c>
      <c r="G112" s="79"/>
      <c r="H112" s="43"/>
      <c r="I112" s="37"/>
      <c r="J112" s="38" t="str">
        <f>IF(OR(H112="Pass",H112="N/A"),0,IF(H112="Fail",LOOKUP($F112,'Bug Score Table'!$A$3:$B$6),"Untested"))</f>
        <v>Untested</v>
      </c>
      <c r="K112" s="46"/>
      <c r="L112" s="37"/>
      <c r="M112" s="38" t="str">
        <f>IF(OR(K112="Pass",K112="N/A"),0,IF(K112="Fail",LOOKUP($F112,'Bug Score Table'!$A$3:$B$6),"Untested"))</f>
        <v>Untested</v>
      </c>
      <c r="N112" s="46"/>
      <c r="O112" s="37"/>
      <c r="P112" s="38" t="str">
        <f>IF(OR(N112="Pass",N112="N/A"),0,IF(N112="Fail",LOOKUP($F112,'Bug Score Table'!$A$3:$B$6),"Untested"))</f>
        <v>Untested</v>
      </c>
      <c r="Q112" s="46"/>
      <c r="R112" s="37"/>
      <c r="S112" s="38" t="str">
        <f>IF(OR(Q112="Pass",Q112="N/A"),0,IF(Q112="Fail",LOOKUP($F112,'Bug Score Table'!$A$3:$B$6),"Untested"))</f>
        <v>Untested</v>
      </c>
    </row>
    <row r="113">
      <c r="A113" s="96">
        <v>25.04</v>
      </c>
      <c r="B113" s="81"/>
      <c r="C113" s="49" t="s">
        <v>222</v>
      </c>
      <c r="D113" s="51" t="s">
        <v>223</v>
      </c>
      <c r="E113" s="49" t="s">
        <v>1</v>
      </c>
      <c r="F113" s="95" t="s">
        <v>64</v>
      </c>
      <c r="G113" s="79"/>
      <c r="H113" s="43"/>
      <c r="I113" s="37"/>
      <c r="J113" s="38" t="str">
        <f>IF(OR(H113="Pass",H113="N/A"),0,IF(H113="Fail",LOOKUP($F113,'Bug Score Table'!$A$3:$B$6),"Untested"))</f>
        <v>Untested</v>
      </c>
      <c r="K113" s="46"/>
      <c r="L113" s="37"/>
      <c r="M113" s="38" t="str">
        <f>IF(OR(K113="Pass",K113="N/A"),0,IF(K113="Fail",LOOKUP($F113,'Bug Score Table'!$A$3:$B$6),"Untested"))</f>
        <v>Untested</v>
      </c>
      <c r="N113" s="46"/>
      <c r="O113" s="37"/>
      <c r="P113" s="38" t="str">
        <f>IF(OR(N113="Pass",N113="N/A"),0,IF(N113="Fail",LOOKUP($F113,'Bug Score Table'!$A$3:$B$6),"Untested"))</f>
        <v>Untested</v>
      </c>
      <c r="Q113" s="46"/>
      <c r="R113" s="37"/>
      <c r="S113" s="38" t="str">
        <f>IF(OR(Q113="Pass",Q113="N/A"),0,IF(Q113="Fail",LOOKUP($F113,'Bug Score Table'!$A$3:$B$6),"Untested"))</f>
        <v>Untested</v>
      </c>
    </row>
    <row r="114">
      <c r="A114" s="93">
        <v>25.05</v>
      </c>
      <c r="B114" s="81"/>
      <c r="C114" s="49" t="s">
        <v>224</v>
      </c>
      <c r="D114" s="49" t="s">
        <v>225</v>
      </c>
      <c r="E114" s="49" t="s">
        <v>1</v>
      </c>
      <c r="F114" s="95" t="s">
        <v>64</v>
      </c>
      <c r="G114" s="97"/>
      <c r="H114" s="43"/>
      <c r="I114" s="37"/>
      <c r="J114" s="38" t="str">
        <f>IF(OR(H114="Pass",H114="N/A"),0,IF(H114="Fail",LOOKUP($F114,'Bug Score Table'!$A$3:$B$6),"Untested"))</f>
        <v>Untested</v>
      </c>
      <c r="K114" s="46"/>
      <c r="L114" s="37"/>
      <c r="M114" s="38" t="str">
        <f>IF(OR(K114="Pass",K114="N/A"),0,IF(K114="Fail",LOOKUP($F114,'Bug Score Table'!$A$3:$B$6),"Untested"))</f>
        <v>Untested</v>
      </c>
      <c r="N114" s="46"/>
      <c r="O114" s="37"/>
      <c r="P114" s="38" t="str">
        <f>IF(OR(N114="Pass",N114="N/A"),0,IF(N114="Fail",LOOKUP($F114,'Bug Score Table'!$A$3:$B$6),"Untested"))</f>
        <v>Untested</v>
      </c>
      <c r="Q114" s="46"/>
      <c r="R114" s="37"/>
      <c r="S114" s="38" t="str">
        <f>IF(OR(Q114="Pass",Q114="N/A"),0,IF(Q114="Fail",LOOKUP($F114,'Bug Score Table'!$A$3:$B$6),"Untested"))</f>
        <v>Untested</v>
      </c>
    </row>
    <row r="115">
      <c r="A115" s="96">
        <v>25.06</v>
      </c>
      <c r="B115" s="81"/>
      <c r="C115" s="77" t="s">
        <v>226</v>
      </c>
      <c r="D115" s="65" t="s">
        <v>227</v>
      </c>
      <c r="E115" s="49" t="s">
        <v>1</v>
      </c>
      <c r="F115" s="95" t="s">
        <v>64</v>
      </c>
      <c r="G115" s="98"/>
      <c r="H115" s="43"/>
      <c r="I115" s="37"/>
      <c r="J115" s="38" t="str">
        <f>IF(OR(H115="Pass",H115="N/A"),0,IF(H115="Fail",LOOKUP($F115,'Bug Score Table'!$A$3:$B$6),"Untested"))</f>
        <v>Untested</v>
      </c>
      <c r="K115" s="46"/>
      <c r="L115" s="37"/>
      <c r="M115" s="38" t="str">
        <f>IF(OR(K115="Pass",K115="N/A"),0,IF(K115="Fail",LOOKUP($F115,'Bug Score Table'!$A$3:$B$6),"Untested"))</f>
        <v>Untested</v>
      </c>
      <c r="N115" s="46"/>
      <c r="O115" s="37"/>
      <c r="P115" s="38" t="str">
        <f>IF(OR(N115="Pass",N115="N/A"),0,IF(N115="Fail",LOOKUP($F115,'Bug Score Table'!$A$3:$B$6),"Untested"))</f>
        <v>Untested</v>
      </c>
      <c r="Q115" s="46"/>
      <c r="R115" s="37"/>
      <c r="S115" s="38" t="str">
        <f>IF(OR(Q115="Pass",Q115="N/A"),0,IF(Q115="Fail",LOOKUP($F115,'Bug Score Table'!$A$3:$B$6),"Untested"))</f>
        <v>Untested</v>
      </c>
    </row>
    <row r="116">
      <c r="A116" s="93">
        <v>25.07</v>
      </c>
      <c r="B116" s="81"/>
      <c r="C116" s="99" t="s">
        <v>206</v>
      </c>
      <c r="D116" s="49" t="s">
        <v>228</v>
      </c>
      <c r="E116" s="49" t="s">
        <v>1</v>
      </c>
      <c r="F116" s="95" t="s">
        <v>64</v>
      </c>
      <c r="G116" s="98"/>
      <c r="H116" s="43"/>
      <c r="I116" s="37"/>
      <c r="J116" s="38" t="str">
        <f>IF(OR(H116="Pass",H116="N/A"),0,IF(H116="Fail",LOOKUP($F116,'Bug Score Table'!$A$3:$B$6),"Untested"))</f>
        <v>Untested</v>
      </c>
      <c r="K116" s="46"/>
      <c r="L116" s="37"/>
      <c r="M116" s="38" t="str">
        <f>IF(OR(K116="Pass",K116="N/A"),0,IF(K116="Fail",LOOKUP($F116,'Bug Score Table'!$A$3:$B$6),"Untested"))</f>
        <v>Untested</v>
      </c>
      <c r="N116" s="46"/>
      <c r="O116" s="37"/>
      <c r="P116" s="38" t="str">
        <f>IF(OR(N116="Pass",N116="N/A"),0,IF(N116="Fail",LOOKUP($F116,'Bug Score Table'!$A$3:$B$6),"Untested"))</f>
        <v>Untested</v>
      </c>
      <c r="Q116" s="46"/>
      <c r="R116" s="37"/>
      <c r="S116" s="38" t="str">
        <f>IF(OR(Q116="Pass",Q116="N/A"),0,IF(Q116="Fail",LOOKUP($F116,'Bug Score Table'!$A$3:$B$6),"Untested"))</f>
        <v>Untested</v>
      </c>
    </row>
    <row r="117">
      <c r="A117" s="93">
        <v>25.08</v>
      </c>
      <c r="B117" s="81"/>
      <c r="C117" s="99" t="s">
        <v>208</v>
      </c>
      <c r="D117" s="49" t="s">
        <v>229</v>
      </c>
      <c r="E117" s="49" t="s">
        <v>1</v>
      </c>
      <c r="F117" s="95" t="s">
        <v>64</v>
      </c>
      <c r="G117" s="98"/>
      <c r="H117" s="43"/>
      <c r="I117" s="37"/>
      <c r="J117" s="38" t="str">
        <f>IF(OR(H117="Pass",H117="N/A"),0,IF(H117="Fail",LOOKUP($F117,'Bug Score Table'!$A$3:$B$6),"Untested"))</f>
        <v>Untested</v>
      </c>
      <c r="K117" s="100"/>
      <c r="L117" s="37"/>
      <c r="M117" s="38" t="str">
        <f>IF(OR(K117="Pass",K117="N/A"),0,IF(K117="Fail",LOOKUP($F117,'Bug Score Table'!$A$3:$B$6),"Untested"))</f>
        <v>Untested</v>
      </c>
      <c r="N117" s="46"/>
      <c r="O117" s="37"/>
      <c r="P117" s="38" t="str">
        <f>IF(OR(N117="Pass",N117="N/A"),0,IF(N117="Fail",LOOKUP($F117,'Bug Score Table'!$A$3:$B$6),"Untested"))</f>
        <v>Untested</v>
      </c>
      <c r="Q117" s="100"/>
      <c r="R117" s="37"/>
      <c r="S117" s="38" t="str">
        <f>IF(OR(Q117="Pass",Q117="N/A"),0,IF(Q117="Fail",LOOKUP($F117,'Bug Score Table'!$A$3:$B$6),"Untested"))</f>
        <v>Untested</v>
      </c>
    </row>
    <row r="118">
      <c r="A118" s="96">
        <v>25.09</v>
      </c>
      <c r="B118" s="81"/>
      <c r="C118" s="101" t="s">
        <v>230</v>
      </c>
      <c r="D118" s="49" t="s">
        <v>228</v>
      </c>
      <c r="E118" s="49" t="s">
        <v>1</v>
      </c>
      <c r="F118" s="95" t="s">
        <v>64</v>
      </c>
      <c r="G118" s="98"/>
      <c r="H118" s="43"/>
      <c r="I118" s="37"/>
      <c r="J118" s="38" t="str">
        <f>IF(OR(H118="Pass",H118="N/A"),0,IF(H118="Fail",LOOKUP($F118,'Bug Score Table'!$A$3:$B$6),"Untested"))</f>
        <v>Untested</v>
      </c>
      <c r="K118" s="100"/>
      <c r="L118" s="37"/>
      <c r="M118" s="38" t="str">
        <f>IF(OR(K118="Pass",K118="N/A"),0,IF(K118="Fail",LOOKUP($F118,'Bug Score Table'!$A$3:$B$6),"Untested"))</f>
        <v>Untested</v>
      </c>
      <c r="N118" s="100"/>
      <c r="O118" s="37"/>
      <c r="P118" s="38" t="str">
        <f>IF(OR(N118="Pass",N118="N/A"),0,IF(N118="Fail",LOOKUP($F118,'Bug Score Table'!$A$3:$B$6),"Untested"))</f>
        <v>Untested</v>
      </c>
      <c r="Q118" s="100"/>
      <c r="R118" s="37"/>
      <c r="S118" s="38" t="str">
        <f>IF(OR(Q118="Pass",Q118="N/A"),0,IF(Q118="Fail",LOOKUP($F118,'Bug Score Table'!$A$3:$B$6),"Untested"))</f>
        <v>Untested</v>
      </c>
    </row>
    <row r="119">
      <c r="A119" s="93">
        <v>25.1</v>
      </c>
      <c r="B119" s="81"/>
      <c r="C119" s="101" t="s">
        <v>231</v>
      </c>
      <c r="D119" s="49" t="s">
        <v>232</v>
      </c>
      <c r="E119" s="49" t="s">
        <v>1</v>
      </c>
      <c r="F119" s="95" t="s">
        <v>64</v>
      </c>
      <c r="G119" s="98"/>
      <c r="H119" s="102"/>
      <c r="I119" s="37"/>
      <c r="J119" s="38" t="str">
        <f>IF(OR(H119="Pass",H119="N/A"),0,IF(H119="Fail",LOOKUP($F119,'Bug Score Table'!$A$3:$B$6),"Untested"))</f>
        <v>Untested</v>
      </c>
      <c r="K119" s="100"/>
      <c r="L119" s="37"/>
      <c r="M119" s="38" t="str">
        <f>IF(OR(K119="Pass",K119="N/A"),0,IF(K119="Fail",LOOKUP($F119,'Bug Score Table'!$A$3:$B$6),"Untested"))</f>
        <v>Untested</v>
      </c>
      <c r="N119" s="100"/>
      <c r="O119" s="37"/>
      <c r="P119" s="38" t="str">
        <f>IF(OR(N119="Pass",N119="N/A"),0,IF(N119="Fail",LOOKUP($F119,'Bug Score Table'!$A$3:$B$6),"Untested"))</f>
        <v>Untested</v>
      </c>
      <c r="Q119" s="100"/>
      <c r="R119" s="37"/>
      <c r="S119" s="38" t="str">
        <f>IF(OR(Q119="Pass",Q119="N/A"),0,IF(Q119="Fail",LOOKUP($F119,'Bug Score Table'!$A$3:$B$6),"Untested"))</f>
        <v>Untested</v>
      </c>
    </row>
    <row r="120">
      <c r="A120" s="96">
        <v>25.1100000000001</v>
      </c>
      <c r="B120" s="81"/>
      <c r="C120" s="51" t="s">
        <v>233</v>
      </c>
      <c r="D120" s="49" t="s">
        <v>234</v>
      </c>
      <c r="E120" s="49" t="s">
        <v>1</v>
      </c>
      <c r="F120" s="103" t="s">
        <v>64</v>
      </c>
      <c r="G120" s="98"/>
      <c r="H120" s="104"/>
      <c r="I120" s="37"/>
      <c r="J120" s="38" t="str">
        <f>IF(OR(H120="Pass",H120="N/A"),0,IF(H120="Fail",LOOKUP($F120,'Bug Score Table'!$A$3:$B$6),"Untested"))</f>
        <v>Untested</v>
      </c>
      <c r="K120" s="100"/>
      <c r="L120" s="37"/>
      <c r="M120" s="38" t="str">
        <f>IF(OR(K120="Pass",K120="N/A"),0,IF(K120="Fail",LOOKUP($F120,'Bug Score Table'!$A$3:$B$6),"Untested"))</f>
        <v>Untested</v>
      </c>
      <c r="N120" s="100"/>
      <c r="O120" s="37"/>
      <c r="P120" s="38" t="str">
        <f>IF(OR(N120="Pass",N120="N/A"),0,IF(N120="Fail",LOOKUP($F120,'Bug Score Table'!$A$3:$B$6),"Untested"))</f>
        <v>Untested</v>
      </c>
      <c r="Q120" s="100"/>
      <c r="R120" s="37"/>
      <c r="S120" s="38" t="str">
        <f>IF(OR(Q120="Pass",Q120="N/A"),0,IF(Q120="Fail",LOOKUP($F120,'Bug Score Table'!$A$3:$B$6),"Untested"))</f>
        <v>Untested</v>
      </c>
    </row>
    <row r="121">
      <c r="A121" s="93">
        <v>25.1200000000001</v>
      </c>
      <c r="B121" s="81"/>
      <c r="C121" s="105" t="s">
        <v>235</v>
      </c>
      <c r="D121" s="49" t="s">
        <v>236</v>
      </c>
      <c r="E121" s="49" t="s">
        <v>1</v>
      </c>
      <c r="F121" s="51" t="s">
        <v>29</v>
      </c>
      <c r="G121" s="97"/>
      <c r="H121" s="102"/>
      <c r="I121" s="37"/>
      <c r="J121" s="38" t="str">
        <f>IF(OR(H121="Pass",H121="N/A"),0,IF(H121="Fail",LOOKUP($F121,'Bug Score Table'!$A$3:$B$6),"Untested"))</f>
        <v>Untested</v>
      </c>
      <c r="K121" s="100"/>
      <c r="L121" s="37"/>
      <c r="M121" s="38" t="str">
        <f>IF(OR(K121="Pass",K121="N/A"),0,IF(K121="Fail",LOOKUP($F121,'Bug Score Table'!$A$3:$B$6),"Untested"))</f>
        <v>Untested</v>
      </c>
      <c r="N121" s="100"/>
      <c r="O121" s="37"/>
      <c r="P121" s="38" t="str">
        <f>IF(OR(N121="Pass",N121="N/A"),0,IF(N121="Fail",LOOKUP($F121,'Bug Score Table'!$A$3:$B$6),"Untested"))</f>
        <v>Untested</v>
      </c>
      <c r="Q121" s="100"/>
      <c r="R121" s="37"/>
      <c r="S121" s="38" t="str">
        <f>IF(OR(Q121="Pass",Q121="N/A"),0,IF(Q121="Fail",LOOKUP($F121,'Bug Score Table'!$A$3:$B$6),"Untested"))</f>
        <v>Untested</v>
      </c>
    </row>
    <row r="122">
      <c r="A122" s="96">
        <v>25.1300000000001</v>
      </c>
      <c r="B122" s="82"/>
      <c r="C122" s="78" t="s">
        <v>188</v>
      </c>
      <c r="D122" s="78" t="s">
        <v>237</v>
      </c>
      <c r="E122" s="49" t="s">
        <v>1</v>
      </c>
      <c r="F122" s="95" t="s">
        <v>64</v>
      </c>
      <c r="G122" s="97"/>
      <c r="H122" s="102"/>
      <c r="I122" s="37"/>
      <c r="J122" s="38" t="str">
        <f>IF(OR(H122="Pass",H122="N/A"),0,IF(H122="Fail",LOOKUP($F122,'Bug Score Table'!$A$3:$B$6),"Untested"))</f>
        <v>Untested</v>
      </c>
      <c r="K122" s="100"/>
      <c r="L122" s="37"/>
      <c r="M122" s="38" t="str">
        <f>IF(OR(K122="Pass",K122="N/A"),0,IF(K122="Fail",LOOKUP($F122,'Bug Score Table'!$A$3:$B$6),"Untested"))</f>
        <v>Untested</v>
      </c>
      <c r="N122" s="100"/>
      <c r="O122" s="37"/>
      <c r="P122" s="38" t="str">
        <f>IF(OR(N122="Pass",N122="N/A"),0,IF(N122="Fail",LOOKUP($F122,'Bug Score Table'!$A$3:$B$6),"Untested"))</f>
        <v>Untested</v>
      </c>
      <c r="Q122" s="100"/>
      <c r="R122" s="37"/>
      <c r="S122" s="38" t="str">
        <f>IF(OR(Q122="Pass",Q122="N/A"),0,IF(Q122="Fail",LOOKUP($F122,'Bug Score Table'!$A$3:$B$6),"Untested"))</f>
        <v>Untested</v>
      </c>
    </row>
    <row r="123" ht="18.75" customHeight="1">
      <c r="A123" s="93">
        <v>25.1400000000001</v>
      </c>
      <c r="B123" s="81"/>
      <c r="C123" s="78" t="s">
        <v>238</v>
      </c>
      <c r="D123" s="51" t="s">
        <v>31</v>
      </c>
      <c r="E123" s="49" t="s">
        <v>1</v>
      </c>
      <c r="F123" s="49" t="s">
        <v>29</v>
      </c>
      <c r="G123" s="97"/>
      <c r="H123" s="102"/>
      <c r="I123" s="37"/>
      <c r="J123" s="38" t="str">
        <f>IF(OR(H123="Pass",H123="N/A"),0,IF(H123="Fail",LOOKUP($F123,'Bug Score Table'!$A$3:$B$6),"Untested"))</f>
        <v>Untested</v>
      </c>
      <c r="K123" s="100"/>
      <c r="L123" s="37"/>
      <c r="M123" s="38" t="str">
        <f>IF(OR(K123="Pass",K123="N/A"),0,IF(K123="Fail",LOOKUP($F123,'Bug Score Table'!$A$3:$B$6),"Untested"))</f>
        <v>Untested</v>
      </c>
      <c r="N123" s="100"/>
      <c r="O123" s="37"/>
      <c r="P123" s="38" t="str">
        <f>IF(OR(N123="Pass",N123="N/A"),0,IF(N123="Fail",LOOKUP($F123,'Bug Score Table'!$A$3:$B$6),"Untested"))</f>
        <v>Untested</v>
      </c>
      <c r="Q123" s="100"/>
      <c r="R123" s="37"/>
      <c r="S123" s="38" t="str">
        <f>IF(OR(Q123="Pass",Q123="N/A"),0,IF(Q123="Fail",LOOKUP($F123,'Bug Score Table'!$A$3:$B$6),"Untested"))</f>
        <v>Untested</v>
      </c>
    </row>
    <row r="124">
      <c r="A124" s="93">
        <v>25.1500000000001</v>
      </c>
      <c r="B124" s="81"/>
      <c r="C124" s="49" t="s">
        <v>239</v>
      </c>
      <c r="D124" s="49" t="s">
        <v>240</v>
      </c>
      <c r="E124" s="49" t="s">
        <v>1</v>
      </c>
      <c r="F124" s="49" t="s">
        <v>29</v>
      </c>
      <c r="G124" s="97"/>
      <c r="H124" s="102"/>
      <c r="I124" s="37"/>
      <c r="J124" s="38" t="str">
        <f>IF(OR(H124="Pass",H124="N/A"),0,IF(H124="Fail",LOOKUP($F124,'Bug Score Table'!$A$3:$B$6),"Untested"))</f>
        <v>Untested</v>
      </c>
      <c r="K124" s="106"/>
      <c r="L124" s="37"/>
      <c r="M124" s="38" t="str">
        <f>IF(OR(K124="Pass",K124="N/A"),0,IF(K124="Fail",LOOKUP($F124,'Bug Score Table'!$A$3:$B$6),"Untested"))</f>
        <v>Untested</v>
      </c>
      <c r="N124" s="100"/>
      <c r="O124" s="37"/>
      <c r="P124" s="38" t="str">
        <f>IF(OR(N124="Pass",N124="N/A"),0,IF(N124="Fail",LOOKUP($F124,'Bug Score Table'!$A$3:$B$6),"Untested"))</f>
        <v>Untested</v>
      </c>
      <c r="Q124" s="100"/>
      <c r="R124" s="37"/>
      <c r="S124" s="38" t="str">
        <f>IF(OR(Q124="Pass",Q124="N/A"),0,IF(Q124="Fail",LOOKUP($F124,'Bug Score Table'!$A$3:$B$6),"Untested"))</f>
        <v>Untested</v>
      </c>
    </row>
    <row r="125">
      <c r="A125" s="96">
        <v>25.1600000000001</v>
      </c>
      <c r="B125" s="81"/>
      <c r="C125" s="51" t="s">
        <v>195</v>
      </c>
      <c r="D125" s="49" t="s">
        <v>196</v>
      </c>
      <c r="E125" s="49" t="s">
        <v>1</v>
      </c>
      <c r="F125" s="49" t="s">
        <v>29</v>
      </c>
      <c r="G125" s="97"/>
      <c r="H125" s="102"/>
      <c r="I125" s="37"/>
      <c r="J125" s="38" t="str">
        <f>IF(OR(H125="Pass",H125="N/A"),0,IF(H125="Fail",LOOKUP($F125,'Bug Score Table'!$A$3:$B$6),"Untested"))</f>
        <v>Untested</v>
      </c>
      <c r="K125" s="100"/>
      <c r="L125" s="37"/>
      <c r="M125" s="38" t="str">
        <f>IF(OR(K125="Pass",K125="N/A"),0,IF(K125="Fail",LOOKUP($F125,'Bug Score Table'!$A$3:$B$6),"Untested"))</f>
        <v>Untested</v>
      </c>
      <c r="N125" s="100"/>
      <c r="O125" s="37"/>
      <c r="P125" s="38" t="str">
        <f>IF(OR(N125="Pass",N125="N/A"),0,IF(N125="Fail",LOOKUP($F125,'Bug Score Table'!$A$3:$B$6),"Untested"))</f>
        <v>Untested</v>
      </c>
      <c r="Q125" s="100"/>
      <c r="R125" s="37"/>
      <c r="S125" s="38" t="str">
        <f>IF(OR(Q125="Pass",Q125="N/A"),0,IF(Q125="Fail",LOOKUP($F125,'Bug Score Table'!$A$3:$B$6),"Untested"))</f>
        <v>Untested</v>
      </c>
    </row>
    <row r="126">
      <c r="A126" s="107">
        <v>26.01</v>
      </c>
      <c r="B126" s="108" t="s">
        <v>241</v>
      </c>
      <c r="C126" s="32" t="s">
        <v>242</v>
      </c>
      <c r="D126" s="42" t="s">
        <v>243</v>
      </c>
      <c r="E126" s="33" t="s">
        <v>244</v>
      </c>
      <c r="F126" s="44" t="s">
        <v>64</v>
      </c>
      <c r="G126" s="109"/>
      <c r="H126" s="102"/>
      <c r="I126" s="37"/>
      <c r="J126" s="38" t="str">
        <f>IF(OR(H126="Pass",H126="N/A"),0,IF(H126="Fail",LOOKUP($F126,'Bug Score Table'!$A$3:$B$6),"Untested"))</f>
        <v>Untested</v>
      </c>
      <c r="K126" s="100"/>
      <c r="L126" s="80"/>
      <c r="M126" s="38" t="str">
        <f>IF(OR(K126="Pass",K126="N/A"),0,IF(K126="Fail",LOOKUP($F126,'Bug Score Table'!$A$3:$B$6),"Untested"))</f>
        <v>Untested</v>
      </c>
      <c r="N126" s="100"/>
      <c r="O126" s="37"/>
      <c r="P126" s="38" t="str">
        <f>IF(OR(N126="Pass",N126="N/A"),0,IF(N126="Fail",LOOKUP($F126,'Bug Score Table'!$A$3:$B$6),"Untested"))</f>
        <v>Untested</v>
      </c>
      <c r="Q126" s="100"/>
      <c r="R126" s="37"/>
      <c r="S126" s="38" t="str">
        <f>IF(OR(Q126="Pass",Q126="N/A"),0,IF(Q126="Fail",LOOKUP($F126,'Bug Score Table'!$A$3:$B$6),"Untested"))</f>
        <v>Untested</v>
      </c>
    </row>
    <row r="127">
      <c r="A127" s="96">
        <v>27.01</v>
      </c>
      <c r="B127" s="110" t="s">
        <v>245</v>
      </c>
      <c r="C127" s="51" t="s">
        <v>246</v>
      </c>
      <c r="D127" s="49" t="s">
        <v>247</v>
      </c>
      <c r="E127" s="78"/>
      <c r="F127" s="49" t="s">
        <v>64</v>
      </c>
      <c r="G127" s="97"/>
      <c r="H127" s="102"/>
      <c r="I127" s="37"/>
      <c r="J127" s="38" t="str">
        <f>IF(OR(H127="Pass",H127="N/A"),0,IF(H127="Fail",LOOKUP($F127,'Bug Score Table'!$A$3:$B$6),"Untested"))</f>
        <v>Untested</v>
      </c>
      <c r="K127" s="100"/>
      <c r="L127" s="37"/>
      <c r="M127" s="38" t="str">
        <f>IF(OR(K127="Pass",K127="N/A"),0,IF(K127="Fail",LOOKUP($F127,'Bug Score Table'!$A$3:$B$6),"Untested"))</f>
        <v>Untested</v>
      </c>
      <c r="N127" s="100"/>
      <c r="O127" s="37"/>
      <c r="P127" s="38" t="str">
        <f>IF(OR(N127="Pass",N127="N/A"),0,IF(N127="Fail",LOOKUP($F127,'Bug Score Table'!$A$3:$B$6),"Untested"))</f>
        <v>Untested</v>
      </c>
      <c r="Q127" s="100"/>
      <c r="R127" s="37"/>
      <c r="S127" s="38" t="str">
        <f>IF(OR(Q127="Pass",Q127="N/A"),0,IF(Q127="Fail",LOOKUP($F127,'Bug Score Table'!$A$3:$B$6),"Untested"))</f>
        <v>Untested</v>
      </c>
    </row>
    <row r="128">
      <c r="A128" s="96">
        <v>27.02</v>
      </c>
      <c r="B128" s="81"/>
      <c r="C128" s="78" t="s">
        <v>248</v>
      </c>
      <c r="D128" s="51" t="s">
        <v>249</v>
      </c>
      <c r="E128" s="50" t="s">
        <v>250</v>
      </c>
      <c r="F128" s="51" t="s">
        <v>64</v>
      </c>
      <c r="G128" s="97"/>
      <c r="H128" s="102"/>
      <c r="I128" s="37"/>
      <c r="J128" s="38" t="str">
        <f>IF(OR(H128="Pass",H128="N/A"),0,IF(H128="Fail",LOOKUP($F128,'Bug Score Table'!$A$3:$B$6),"Untested"))</f>
        <v>Untested</v>
      </c>
      <c r="K128" s="100"/>
      <c r="L128" s="37"/>
      <c r="M128" s="38" t="str">
        <f>IF(OR(K128="Pass",K128="N/A"),0,IF(K128="Fail",LOOKUP($F128,'Bug Score Table'!$A$3:$B$6),"Untested"))</f>
        <v>Untested</v>
      </c>
      <c r="N128" s="100"/>
      <c r="O128" s="37"/>
      <c r="P128" s="38" t="str">
        <f>IF(OR(N128="Pass",N128="N/A"),0,IF(N128="Fail",LOOKUP($F128,'Bug Score Table'!$A$3:$B$6),"Untested"))</f>
        <v>Untested</v>
      </c>
      <c r="Q128" s="100"/>
      <c r="R128" s="37"/>
      <c r="S128" s="38" t="str">
        <f>IF(OR(Q128="Pass",Q128="N/A"),0,IF(Q128="Fail",LOOKUP($F128,'Bug Score Table'!$A$3:$B$6),"Untested"))</f>
        <v>Untested</v>
      </c>
    </row>
    <row r="129">
      <c r="A129" s="96">
        <v>27.03</v>
      </c>
      <c r="B129" s="81"/>
      <c r="C129" s="78" t="s">
        <v>251</v>
      </c>
      <c r="D129" s="49" t="s">
        <v>252</v>
      </c>
      <c r="E129" s="50" t="s">
        <v>253</v>
      </c>
      <c r="F129" s="51" t="s">
        <v>64</v>
      </c>
      <c r="G129" s="97"/>
      <c r="H129" s="102"/>
      <c r="I129" s="37"/>
      <c r="J129" s="38" t="str">
        <f>IF(OR(H129="Pass",H129="N/A"),0,IF(H129="Fail",LOOKUP($F129,'Bug Score Table'!$A$3:$B$6),"Untested"))</f>
        <v>Untested</v>
      </c>
      <c r="K129" s="100"/>
      <c r="L129" s="37"/>
      <c r="M129" s="38" t="str">
        <f>IF(OR(K129="Pass",K129="N/A"),0,IF(K129="Fail",LOOKUP($F129,'Bug Score Table'!$A$3:$B$6),"Untested"))</f>
        <v>Untested</v>
      </c>
      <c r="N129" s="100"/>
      <c r="O129" s="37"/>
      <c r="P129" s="38" t="str">
        <f>IF(OR(N129="Pass",N129="N/A"),0,IF(N129="Fail",LOOKUP($F129,'Bug Score Table'!$A$3:$B$6),"Untested"))</f>
        <v>Untested</v>
      </c>
      <c r="Q129" s="100"/>
      <c r="R129" s="37"/>
      <c r="S129" s="38" t="str">
        <f>IF(OR(Q129="Pass",Q129="N/A"),0,IF(Q129="Fail",LOOKUP($F129,'Bug Score Table'!$A$3:$B$6),"Untested"))</f>
        <v>Untested</v>
      </c>
    </row>
    <row r="130">
      <c r="A130" s="107">
        <v>28.01</v>
      </c>
      <c r="B130" s="108" t="s">
        <v>254</v>
      </c>
      <c r="C130" s="32" t="s">
        <v>255</v>
      </c>
      <c r="D130" s="32" t="s">
        <v>256</v>
      </c>
      <c r="E130" s="111"/>
      <c r="F130" s="32" t="s">
        <v>64</v>
      </c>
      <c r="G130" s="109"/>
      <c r="H130" s="102"/>
      <c r="I130" s="37"/>
      <c r="J130" s="38" t="str">
        <f>IF(OR(H130="Pass",H130="N/A"),0,IF(H130="Fail",LOOKUP($F130,'Bug Score Table'!$A$3:$B$6),"Untested"))</f>
        <v>Untested</v>
      </c>
      <c r="K130" s="100"/>
      <c r="L130" s="37"/>
      <c r="M130" s="38" t="str">
        <f>IF(OR(K130="Pass",K130="N/A"),0,IF(K130="Fail",LOOKUP($F130,'Bug Score Table'!$A$3:$B$6),"Untested"))</f>
        <v>Untested</v>
      </c>
      <c r="N130" s="100"/>
      <c r="O130" s="37"/>
      <c r="P130" s="38" t="str">
        <f>IF(OR(N130="Pass",N130="N/A"),0,IF(N130="Fail",LOOKUP($F130,'Bug Score Table'!$A$3:$B$6),"Untested"))</f>
        <v>Untested</v>
      </c>
      <c r="Q130" s="100"/>
      <c r="R130" s="37"/>
      <c r="S130" s="38" t="str">
        <f>IF(OR(Q130="Pass",Q130="N/A"),0,IF(Q130="Fail",LOOKUP($F130,'Bug Score Table'!$A$3:$B$6),"Untested"))</f>
        <v>Untested</v>
      </c>
    </row>
    <row r="131">
      <c r="A131" s="112">
        <v>28.02</v>
      </c>
      <c r="B131" s="113"/>
      <c r="C131" s="114" t="s">
        <v>257</v>
      </c>
      <c r="D131" s="114" t="s">
        <v>258</v>
      </c>
      <c r="E131" s="115"/>
      <c r="F131" s="116" t="s">
        <v>29</v>
      </c>
      <c r="G131" s="117"/>
      <c r="H131" s="102"/>
      <c r="I131" s="37"/>
      <c r="J131" s="38" t="str">
        <f>IF(OR(H131="Pass",H131="N/A"),0,IF(H131="Fail",LOOKUP($F131,'Bug Score Table'!$A$3:$B$6),"Untested"))</f>
        <v>Untested</v>
      </c>
      <c r="K131" s="100"/>
      <c r="L131" s="80"/>
      <c r="M131" s="38" t="str">
        <f>IF(OR(K131="Pass",K131="N/A"),0,IF(K131="Fail",LOOKUP($F131,'Bug Score Table'!$A$3:$B$6),"Untested"))</f>
        <v>Untested</v>
      </c>
      <c r="N131" s="46"/>
      <c r="O131" s="37"/>
      <c r="P131" s="38" t="str">
        <f>IF(OR(N131="Pass",N131="N/A"),0,IF(N131="Fail",LOOKUP($F131,'Bug Score Table'!$A$3:$B$6),"Untested"))</f>
        <v>Untested</v>
      </c>
      <c r="Q131" s="46"/>
      <c r="R131" s="37"/>
      <c r="S131" s="38" t="str">
        <f>IF(OR(Q131="Pass",Q131="N/A"),0,IF(Q131="Fail",LOOKUP($F131,'Bug Score Table'!$A$3:$B$6),"Untested"))</f>
        <v>Untested</v>
      </c>
    </row>
  </sheetData>
  <mergeCells count="61">
    <mergeCell ref="A7:G7"/>
    <mergeCell ref="H7:J7"/>
    <mergeCell ref="K7:M7"/>
    <mergeCell ref="N7:P7"/>
    <mergeCell ref="Q7:S7"/>
    <mergeCell ref="H8:J8"/>
    <mergeCell ref="Q8:S8"/>
    <mergeCell ref="N10:P10"/>
    <mergeCell ref="Q10:S10"/>
    <mergeCell ref="A8:G8"/>
    <mergeCell ref="A9:G9"/>
    <mergeCell ref="H9:J9"/>
    <mergeCell ref="K9:M9"/>
    <mergeCell ref="N9:P9"/>
    <mergeCell ref="Q9:S9"/>
    <mergeCell ref="A10:G10"/>
    <mergeCell ref="K13:M13"/>
    <mergeCell ref="N13:P13"/>
    <mergeCell ref="N19:S21"/>
    <mergeCell ref="A13:G13"/>
    <mergeCell ref="A14:G14"/>
    <mergeCell ref="H14:J14"/>
    <mergeCell ref="K14:M14"/>
    <mergeCell ref="N14:P14"/>
    <mergeCell ref="Q14:S14"/>
    <mergeCell ref="A12:G12"/>
    <mergeCell ref="H12:J12"/>
    <mergeCell ref="K12:M12"/>
    <mergeCell ref="N12:P12"/>
    <mergeCell ref="Q12:S12"/>
    <mergeCell ref="H13:J13"/>
    <mergeCell ref="Q13:S13"/>
    <mergeCell ref="K4:M4"/>
    <mergeCell ref="N4:P4"/>
    <mergeCell ref="A2:G3"/>
    <mergeCell ref="H2:J3"/>
    <mergeCell ref="K2:M3"/>
    <mergeCell ref="N2:P3"/>
    <mergeCell ref="Q2:S3"/>
    <mergeCell ref="H4:J4"/>
    <mergeCell ref="Q4:S4"/>
    <mergeCell ref="H6:J6"/>
    <mergeCell ref="K6:M6"/>
    <mergeCell ref="N6:P6"/>
    <mergeCell ref="Q6:S6"/>
    <mergeCell ref="A4:G4"/>
    <mergeCell ref="A5:G5"/>
    <mergeCell ref="H5:J5"/>
    <mergeCell ref="K5:M5"/>
    <mergeCell ref="N5:P5"/>
    <mergeCell ref="Q5:S5"/>
    <mergeCell ref="A6:G6"/>
    <mergeCell ref="K8:M8"/>
    <mergeCell ref="N8:P8"/>
    <mergeCell ref="H10:J10"/>
    <mergeCell ref="K10:M10"/>
    <mergeCell ref="A11:G11"/>
    <mergeCell ref="H11:J11"/>
    <mergeCell ref="K11:M11"/>
    <mergeCell ref="N11:P11"/>
    <mergeCell ref="Q11:S11"/>
  </mergeCells>
  <conditionalFormatting sqref="H17:H131 K17:K131 N17:N18 Q17:Q18 N22:N131 Q22:Q131">
    <cfRule type="cellIs" dxfId="0" priority="1" operator="equal">
      <formula>"Pass"</formula>
    </cfRule>
  </conditionalFormatting>
  <conditionalFormatting sqref="H17:H131 K17:K131 N17:N18 Q17:Q18 N22:N131 Q22:Q131">
    <cfRule type="cellIs" dxfId="1" priority="2" operator="equal">
      <formula>"Fail"</formula>
    </cfRule>
  </conditionalFormatting>
  <conditionalFormatting sqref="H17:H131 K17:K131 N17:N18 Q17:Q18 N22:N131 Q22:Q131">
    <cfRule type="cellIs" dxfId="2" priority="3" operator="equal">
      <formula>"N/A"</formula>
    </cfRule>
  </conditionalFormatting>
  <conditionalFormatting sqref="J17:K131 M17:M131 N17:N18 P17:P18 Q17:Q18 S17:S18 N22:N131 P22:P131 Q22:Q131 S22:S131">
    <cfRule type="colorScale" priority="4">
      <colorScale>
        <cfvo type="formula" val="0"/>
        <cfvo type="formula" val="5"/>
        <cfvo type="formula" val="10"/>
        <color rgb="FF57BB8A"/>
        <color rgb="FFFFD666"/>
        <color rgb="FFE67C73"/>
      </colorScale>
    </cfRule>
  </conditionalFormatting>
  <conditionalFormatting sqref="H17:H131 K17:K131 N17:N18 Q17:Q18 N22:N131 Q22:Q131">
    <cfRule type="containsBlanks" dxfId="3" priority="5">
      <formula>LEN(TRIM(H17))=0</formula>
    </cfRule>
  </conditionalFormatting>
  <dataValidations>
    <dataValidation type="list" allowBlank="1" showInputMessage="1" showErrorMessage="1" prompt="Entered value must be Pass, Fail, or N/A" sqref="N17:N18 Q17:Q18 H17:H90 K17:K90 N22:N90 Q22:Q90 H92:H131 K92:K131 N92:N131 Q92:Q131">
      <formula1>"Pass,Fail,N/A"</formula1>
    </dataValidation>
  </dataValidations>
  <drawing r:id="rId1"/>
  <tableParts count="12">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8" t="s">
        <v>259</v>
      </c>
      <c r="B1" s="17"/>
    </row>
    <row r="2">
      <c r="A2" s="119" t="s">
        <v>21</v>
      </c>
      <c r="B2" s="120" t="s">
        <v>260</v>
      </c>
    </row>
    <row r="3">
      <c r="A3" s="121" t="s">
        <v>29</v>
      </c>
      <c r="B3" s="121">
        <v>10.0</v>
      </c>
    </row>
    <row r="4">
      <c r="A4" s="121" t="s">
        <v>64</v>
      </c>
      <c r="B4" s="121">
        <v>7.0</v>
      </c>
    </row>
    <row r="5">
      <c r="A5" s="121" t="s">
        <v>77</v>
      </c>
      <c r="B5" s="121">
        <v>4.0</v>
      </c>
    </row>
    <row r="6">
      <c r="A6" s="121" t="s">
        <v>261</v>
      </c>
      <c r="B6" s="121">
        <v>1.0</v>
      </c>
    </row>
  </sheetData>
  <mergeCells count="1">
    <mergeCell ref="A1:B1"/>
  </mergeCells>
  <conditionalFormatting sqref="B3:B6">
    <cfRule type="colorScale" priority="1">
      <colorScale>
        <cfvo type="formula" val="0"/>
        <cfvo type="formula" val="5"/>
        <cfvo type="formula" val="10"/>
        <color rgb="FF57BB8A"/>
        <color rgb="FFFFD666"/>
        <color rgb="FFE67C73"/>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33.0"/>
  </cols>
  <sheetData>
    <row r="1">
      <c r="A1" s="122" t="s">
        <v>262</v>
      </c>
    </row>
    <row r="2">
      <c r="A2" s="123" t="s">
        <v>263</v>
      </c>
      <c r="B2" s="123" t="s">
        <v>264</v>
      </c>
      <c r="C2" s="123" t="s">
        <v>265</v>
      </c>
      <c r="D2" s="123" t="s">
        <v>266</v>
      </c>
    </row>
    <row r="3">
      <c r="A3" s="124" t="s">
        <v>267</v>
      </c>
      <c r="B3" s="125">
        <v>1.0</v>
      </c>
      <c r="C3" s="126" t="s">
        <v>268</v>
      </c>
      <c r="D3" s="124" t="s">
        <v>269</v>
      </c>
    </row>
  </sheetData>
  <mergeCells count="1">
    <mergeCell ref="A1:D1"/>
  </mergeCells>
  <drawing r:id="rId1"/>
</worksheet>
</file>