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72547569-CAFA-4523-840F-A77492EC18BE}" xr6:coauthVersionLast="47" xr6:coauthVersionMax="47" xr10:uidLastSave="{00000000-0000-0000-0000-000000000000}"/>
  <bookViews>
    <workbookView xWindow="-108" yWindow="-108" windowWidth="23256" windowHeight="12456" activeTab="2" xr2:uid="{F8420BDF-C08E-4FBB-891B-F574F63AC6D0}"/>
  </bookViews>
  <sheets>
    <sheet name="Sheet1" sheetId="2" r:id="rId1"/>
    <sheet name="BlinkIT Grocery Data" sheetId="1" r:id="rId2"/>
    <sheet name="dashboard" sheetId="3" r:id="rId3"/>
  </sheets>
  <definedNames>
    <definedName name="_xlchart.v2.0" hidden="1">Sheet1!$E$55:$E$57</definedName>
    <definedName name="_xlchart.v2.1" hidden="1">Sheet1!$F$54</definedName>
    <definedName name="_xlchart.v2.2" hidden="1">Sheet1!$F$55:$F$57</definedName>
    <definedName name="_xlchart.v2.3" hidden="1">Sheet1!$E$55:$E$57</definedName>
    <definedName name="_xlchart.v2.4" hidden="1">Sheet1!$F$54</definedName>
    <definedName name="_xlchart.v2.5" hidden="1">Sheet1!$F$55:$F$57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6" i="2" l="1"/>
  <c r="E55" i="2"/>
  <c r="E57" i="2"/>
  <c r="C7" i="2"/>
  <c r="A7" i="2"/>
  <c r="D7" i="2"/>
  <c r="B7" i="2"/>
  <c r="F57" i="2"/>
  <c r="F56" i="2"/>
  <c r="F55" i="2"/>
</calcChain>
</file>

<file path=xl/sharedStrings.xml><?xml version="1.0" encoding="utf-8"?>
<sst xmlns="http://schemas.openxmlformats.org/spreadsheetml/2006/main" count="59759" uniqueCount="1633">
  <si>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</si>
  <si>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</si>
  <si>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</si>
  <si>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</si>
  <si>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</si>
  <si>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</si>
  <si>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</si>
  <si>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</si>
  <si>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</si>
  <si>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</si>
  <si>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</si>
  <si>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</si>
  <si>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</si>
  <si>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</si>
  <si>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</si>
  <si>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</si>
  <si>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</si>
  <si>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</si>
  <si>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</si>
  <si>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</si>
  <si>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</si>
  <si>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</si>
  <si>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</si>
  <si>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</si>
  <si>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</si>
  <si>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</si>
  <si>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</si>
  <si>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</si>
  <si>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</si>
  <si>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</si>
  <si>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</si>
  <si>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</si>
  <si>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</si>
  <si>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</si>
  <si>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</si>
  <si>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</si>
  <si>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</si>
  <si>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</si>
  <si>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</si>
  <si>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</si>
  <si>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</si>
  <si>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</si>
  <si>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</si>
  <si>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</si>
  <si>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</si>
  <si>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</si>
  <si>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</si>
  <si>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</si>
  <si>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</si>
  <si>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</si>
  <si>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</si>
  <si>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</si>
  <si>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</si>
  <si>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</si>
  <si>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</si>
  <si>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</si>
  <si>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</si>
  <si>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</si>
  <si>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</si>
  <si>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</si>
  <si>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</si>
  <si>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</si>
  <si>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</si>
  <si>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</si>
  <si>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</si>
  <si>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</si>
  <si>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</si>
  <si>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</si>
  <si>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</si>
  <si>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</si>
  <si>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</si>
  <si>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</si>
  <si>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</si>
  <si>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</si>
  <si>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</si>
  <si>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</si>
  <si>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</si>
  <si>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</si>
  <si>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</si>
  <si>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</si>
  <si>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</si>
  <si>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</si>
  <si>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</si>
  <si>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</si>
  <si>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</si>
  <si>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</si>
  <si>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</si>
  <si>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</si>
  <si>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</si>
  <si>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</si>
  <si>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</si>
  <si>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</si>
  <si>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</si>
  <si>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</si>
  <si>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</si>
  <si>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</si>
  <si>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</si>
  <si>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</si>
  <si>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</si>
  <si>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</si>
  <si>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</si>
  <si>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</si>
  <si>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</si>
  <si>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</si>
  <si>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</si>
  <si>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</si>
  <si>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</si>
  <si>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</si>
  <si>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</si>
  <si>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</si>
  <si>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</si>
  <si>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</si>
  <si>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</si>
  <si>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</si>
  <si>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</si>
  <si>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</si>
  <si>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</si>
  <si>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</si>
  <si>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</si>
  <si>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</si>
  <si>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</si>
  <si>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</si>
  <si>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</si>
  <si>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</si>
  <si>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</si>
  <si>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</si>
  <si>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</si>
  <si>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</si>
  <si>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</si>
  <si>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</si>
  <si>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</si>
  <si>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</si>
  <si>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</si>
  <si>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</si>
  <si>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</si>
  <si>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</si>
  <si>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</si>
  <si>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</si>
  <si>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</si>
  <si>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</si>
  <si>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</si>
  <si>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</si>
  <si>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</si>
  <si>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</si>
  <si>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</si>
  <si>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</si>
  <si>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</si>
  <si>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</si>
  <si>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</si>
  <si>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</si>
  <si>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</si>
  <si>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</si>
  <si>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</si>
  <si>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</si>
  <si>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</si>
  <si>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</si>
  <si>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</si>
  <si>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</si>
  <si>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</si>
  <si>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</si>
  <si>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</si>
  <si>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</si>
  <si>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</si>
  <si>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</si>
  <si>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</si>
  <si>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</si>
  <si>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</si>
  <si>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</si>
  <si>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</si>
  <si>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</si>
  <si>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</si>
  <si>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</si>
  <si>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</si>
  <si>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</si>
  <si>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</si>
  <si>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</si>
  <si>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</si>
  <si>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</si>
  <si>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</si>
  <si>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</si>
  <si>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</si>
  <si>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</si>
  <si>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</si>
  <si>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</si>
  <si>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</si>
  <si>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</si>
  <si>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</si>
  <si>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</si>
  <si>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</si>
  <si>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</si>
  <si>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</si>
  <si>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</si>
  <si>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</si>
  <si>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</si>
  <si>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</si>
  <si>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</si>
  <si>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</si>
  <si>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</si>
  <si>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</si>
  <si>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</si>
  <si>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</si>
  <si>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</si>
  <si>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</si>
  <si>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</si>
  <si>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</si>
  <si>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</si>
  <si>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</si>
  <si>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</si>
  <si>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</si>
  <si>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</si>
  <si>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</si>
  <si>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</si>
  <si>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</si>
  <si>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</si>
  <si>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</si>
  <si>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</si>
  <si>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</si>
  <si>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</si>
  <si>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</si>
  <si>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</si>
  <si>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</si>
  <si>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</si>
  <si>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</si>
  <si>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</si>
  <si>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</si>
  <si>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</si>
  <si>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</si>
  <si>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</si>
  <si>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</si>
  <si>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</si>
  <si>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</si>
  <si>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</si>
  <si>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</si>
  <si>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</si>
  <si>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</si>
  <si>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</si>
  <si>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</si>
  <si>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</si>
  <si>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</si>
  <si>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</si>
  <si>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</si>
  <si>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</si>
  <si>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</si>
  <si>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</si>
  <si>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</si>
  <si>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</si>
  <si>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</si>
  <si>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</si>
  <si>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</si>
  <si>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</si>
  <si>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</si>
  <si>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</si>
  <si>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</si>
  <si>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</si>
  <si>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</si>
  <si>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</si>
  <si>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</si>
  <si>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</si>
  <si>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</si>
  <si>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</si>
  <si>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</si>
  <si>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</si>
  <si>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</si>
  <si>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</si>
  <si>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</si>
  <si>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</si>
  <si>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</si>
  <si>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</si>
  <si>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</si>
  <si>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</si>
  <si>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</si>
  <si>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</si>
  <si>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</si>
  <si>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</si>
  <si>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</si>
  <si>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</si>
  <si>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</si>
  <si>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</si>
  <si>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</si>
  <si>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</si>
  <si>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</si>
  <si>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</si>
  <si>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</si>
  <si>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</si>
  <si>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</si>
  <si>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</si>
  <si>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</si>
  <si>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</si>
  <si>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</si>
  <si>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</si>
  <si>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</si>
  <si>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</si>
  <si>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</si>
  <si>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</si>
  <si>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</si>
  <si>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</si>
  <si>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</si>
  <si>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</si>
  <si>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</si>
  <si>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</si>
  <si>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</si>
  <si>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</si>
  <si>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</si>
  <si>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</si>
  <si>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</si>
  <si>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</si>
  <si>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</si>
  <si>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</si>
  <si>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</si>
  <si>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</si>
  <si>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</si>
  <si>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</si>
  <si>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</si>
  <si>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</si>
  <si>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</si>
  <si>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</si>
  <si>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</si>
  <si>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</si>
  <si>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</si>
  <si>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</si>
  <si>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</si>
  <si>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</si>
  <si>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</si>
  <si>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</si>
  <si>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</si>
  <si>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</si>
  <si>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</si>
  <si>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</si>
  <si>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</si>
  <si>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</si>
  <si>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</si>
  <si>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</si>
  <si>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</si>
  <si>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</si>
  <si>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</si>
  <si>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</si>
  <si>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</si>
  <si>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</si>
  <si>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</si>
  <si>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</si>
  <si>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</si>
  <si>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</si>
  <si>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</si>
  <si>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</si>
  <si>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</si>
  <si>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</si>
  <si>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</si>
  <si>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</si>
  <si>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</si>
  <si>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</si>
  <si>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</si>
  <si>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</si>
  <si>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</si>
  <si>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</si>
  <si>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</si>
  <si>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</si>
  <si>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</si>
  <si>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</si>
  <si>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</si>
  <si>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</si>
  <si>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</si>
  <si>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</si>
  <si>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</si>
  <si>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</si>
  <si>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</si>
  <si>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</si>
  <si>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</si>
  <si>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</si>
  <si>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</si>
  <si>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</si>
  <si>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</si>
  <si>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</si>
  <si>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</si>
  <si>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</si>
  <si>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</si>
  <si>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</si>
  <si>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</si>
  <si>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</si>
  <si>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</si>
  <si>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</si>
  <si>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</si>
  <si>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</si>
  <si>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</si>
  <si>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</si>
  <si>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</si>
  <si>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</si>
  <si>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</si>
  <si>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</si>
  <si>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</si>
  <si>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</si>
  <si>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</si>
  <si>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</si>
  <si>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</si>
  <si>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</si>
  <si>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</si>
  <si>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</si>
  <si>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</si>
  <si>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</si>
  <si>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</si>
  <si>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</si>
  <si>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</si>
  <si>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</si>
  <si>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</si>
  <si>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</si>
  <si>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</si>
  <si>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</si>
  <si>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</si>
  <si>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</si>
  <si>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</si>
  <si>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</si>
  <si>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</si>
  <si>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</si>
  <si>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</si>
  <si>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</si>
  <si>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</si>
  <si>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</si>
  <si>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</si>
  <si>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</si>
  <si>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</si>
  <si>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</si>
  <si>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</si>
  <si>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</si>
  <si>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</si>
  <si>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</si>
  <si>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</si>
  <si>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</si>
  <si>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</si>
  <si>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</si>
  <si>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</si>
  <si>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</si>
  <si>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</si>
  <si>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</si>
  <si>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</si>
  <si>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</si>
  <si>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</si>
  <si>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</si>
  <si>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</si>
  <si>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</si>
  <si>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</si>
  <si>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</si>
  <si>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</si>
  <si>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</si>
  <si>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</si>
  <si>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</si>
  <si>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</si>
  <si>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</si>
  <si>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</si>
  <si>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</si>
  <si>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</si>
  <si>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</si>
  <si>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</si>
  <si>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</si>
  <si>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</si>
  <si>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</si>
  <si>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</si>
  <si>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</si>
  <si>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</si>
  <si>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</si>
  <si>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</si>
  <si>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</si>
  <si>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</si>
  <si>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</si>
  <si>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</si>
  <si>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</si>
  <si>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</si>
  <si>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</si>
  <si>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</si>
  <si>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</si>
  <si>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</si>
  <si>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</si>
  <si>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</si>
  <si>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</si>
  <si>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</si>
  <si>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</si>
  <si>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</si>
  <si>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</si>
  <si>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</si>
  <si>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</si>
  <si>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</si>
  <si>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</si>
  <si>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</si>
  <si>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</si>
  <si>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</si>
  <si>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</si>
  <si>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</si>
  <si>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</si>
  <si>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</si>
  <si>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</si>
  <si>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</si>
  <si>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</si>
  <si>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</si>
  <si>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</si>
  <si>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</si>
  <si>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</si>
  <si>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</si>
  <si>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</si>
  <si>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</si>
  <si>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</si>
  <si>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</si>
  <si>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</si>
  <si>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</si>
  <si>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</si>
  <si>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</si>
  <si>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</si>
  <si>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</si>
  <si>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</si>
  <si>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</si>
  <si>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</si>
  <si>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</si>
  <si>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</si>
  <si>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</si>
  <si>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</si>
  <si>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</si>
  <si>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</si>
  <si>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</si>
  <si>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</si>
  <si>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</si>
  <si>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</si>
  <si>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</si>
  <si>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</si>
  <si>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</si>
  <si>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</si>
  <si>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</si>
  <si>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</si>
  <si>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</si>
  <si>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</si>
  <si>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</si>
  <si>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</si>
  <si>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</si>
  <si>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</si>
  <si>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</si>
  <si>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</si>
  <si>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</si>
  <si>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</si>
  <si>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</si>
  <si>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</si>
  <si>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</si>
  <si>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</si>
  <si>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</si>
  <si>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</si>
  <si>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</si>
  <si>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</si>
  <si>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</si>
  <si>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</si>
  <si>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</si>
  <si>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</si>
  <si>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</si>
  <si>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</si>
  <si>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</si>
  <si>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</si>
  <si>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</si>
  <si>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</si>
  <si>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</si>
  <si>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</si>
  <si>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</si>
  <si>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</si>
  <si>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</si>
  <si>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</si>
  <si>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</si>
  <si>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</si>
  <si>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</si>
  <si>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</si>
  <si>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</si>
  <si>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</si>
  <si>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</si>
  <si>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</si>
  <si>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</si>
  <si>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</si>
  <si>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</si>
  <si>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</si>
  <si>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</si>
  <si>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</si>
  <si>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</si>
  <si>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</si>
  <si>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</si>
  <si>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</si>
  <si>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</si>
  <si>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</si>
  <si>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</si>
  <si>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</si>
  <si>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</si>
  <si>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</si>
  <si>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</si>
  <si>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</si>
  <si>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</si>
  <si>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</si>
  <si>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</si>
  <si>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</si>
  <si>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</si>
  <si>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</si>
  <si>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</si>
  <si>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</si>
  <si>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</si>
  <si>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</si>
  <si>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</si>
  <si>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</si>
  <si>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</si>
  <si>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</si>
  <si>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</si>
  <si>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</si>
  <si>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</si>
  <si>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</si>
  <si>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</si>
  <si>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</si>
  <si>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</si>
  <si>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</si>
  <si>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</si>
  <si>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</si>
  <si>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</si>
  <si>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</si>
  <si>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</si>
  <si>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</si>
  <si>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</si>
  <si>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</si>
  <si>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</si>
  <si>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</si>
  <si>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</si>
  <si>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</si>
  <si>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</si>
  <si>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</si>
  <si>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</si>
  <si>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</si>
  <si>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</si>
  <si>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</si>
  <si>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</si>
  <si>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</si>
  <si>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</si>
  <si>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</si>
  <si>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</si>
  <si>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</si>
  <si>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</si>
  <si>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</si>
  <si>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</si>
  <si>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</si>
  <si>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</si>
  <si>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</si>
  <si>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</si>
  <si>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</si>
  <si>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</si>
  <si>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</si>
  <si>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</si>
  <si>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</si>
  <si>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</si>
  <si>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</si>
  <si>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</si>
  <si>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</si>
  <si>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</si>
  <si>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</si>
  <si>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</si>
  <si>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</si>
  <si>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</si>
  <si>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</si>
  <si>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</si>
  <si>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</si>
  <si>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</si>
  <si>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</si>
  <si>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</si>
  <si>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</si>
  <si>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</si>
  <si>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</si>
  <si>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</si>
  <si>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</si>
  <si>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</si>
  <si>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</si>
  <si>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</si>
  <si>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</si>
  <si>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</si>
  <si>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</si>
  <si>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</si>
  <si>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</si>
  <si>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</si>
  <si>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</si>
  <si>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</si>
  <si>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</si>
  <si>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</si>
  <si>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</si>
  <si>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</si>
  <si>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</si>
  <si>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</si>
  <si>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</si>
  <si>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</si>
  <si>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</si>
  <si>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</si>
  <si>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</si>
  <si>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</si>
  <si>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</si>
  <si>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</si>
  <si>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</si>
  <si>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</si>
  <si>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</si>
  <si>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</si>
  <si>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</si>
  <si>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</si>
  <si>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</si>
  <si>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</si>
  <si>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</si>
  <si>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</si>
  <si>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</si>
  <si>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</si>
  <si>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</si>
  <si>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</si>
  <si>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</si>
  <si>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</si>
  <si>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</si>
  <si>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</si>
  <si>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</si>
  <si>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</si>
  <si>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</si>
  <si>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</si>
  <si>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</si>
  <si>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</si>
  <si>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</si>
  <si>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</si>
  <si>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</si>
  <si>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</si>
  <si>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</si>
  <si>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</si>
  <si>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</si>
  <si>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</si>
  <si>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</si>
  <si>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</si>
  <si>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</si>
  <si>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</si>
  <si>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</si>
  <si>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</si>
  <si>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</si>
  <si>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</si>
  <si>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</si>
  <si>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</si>
  <si>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</si>
  <si>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</si>
  <si>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</si>
  <si>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</si>
  <si>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</si>
  <si>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</si>
  <si>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</si>
  <si>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</si>
  <si>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</si>
  <si>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</si>
  <si>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</si>
  <si>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</si>
  <si>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</si>
  <si>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</si>
  <si>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</si>
  <si>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</si>
  <si>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</si>
  <si>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</si>
  <si>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</si>
  <si>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</si>
  <si>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</si>
  <si>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</si>
  <si>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</si>
  <si>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</si>
  <si>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</si>
  <si>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</si>
  <si>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</si>
  <si>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</si>
  <si>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</si>
  <si>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</si>
  <si>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</si>
  <si>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</si>
  <si>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</si>
  <si>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</si>
  <si>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</si>
  <si>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</si>
  <si>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</si>
  <si>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</si>
  <si>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</si>
  <si>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</si>
  <si>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</si>
  <si>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</si>
  <si>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</si>
  <si>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</si>
  <si>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</si>
  <si>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</si>
  <si>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</si>
  <si>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</si>
  <si>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</si>
  <si>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</si>
  <si>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</si>
  <si>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</si>
  <si>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</si>
  <si>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</si>
  <si>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</si>
  <si>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</si>
  <si>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</si>
  <si>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</si>
  <si>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</si>
  <si>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</si>
  <si>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</si>
  <si>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</si>
  <si>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</si>
  <si>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</si>
  <si>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</si>
  <si>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</si>
  <si>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</si>
  <si>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</si>
  <si>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</si>
  <si>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</si>
  <si>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</si>
  <si>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</si>
  <si>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</si>
  <si>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</si>
  <si>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</si>
  <si>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</si>
  <si>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</si>
  <si>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</si>
  <si>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</si>
  <si>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</si>
  <si>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</si>
  <si>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</si>
  <si>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</si>
  <si>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</si>
  <si>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</si>
  <si>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</si>
  <si>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</si>
  <si>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</si>
  <si>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</si>
  <si>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</si>
  <si>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</si>
  <si>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</si>
  <si>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</si>
  <si>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</si>
  <si>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</si>
  <si>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</si>
  <si>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</si>
  <si>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</si>
  <si>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</si>
  <si>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</si>
  <si>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</si>
  <si>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</si>
  <si>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</si>
  <si>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</si>
  <si>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</si>
  <si>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</si>
  <si>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</si>
  <si>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</si>
  <si>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</si>
  <si>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</si>
  <si>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</si>
  <si>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</si>
  <si>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</si>
  <si>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</si>
  <si>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</si>
  <si>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</si>
  <si>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</si>
  <si>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</si>
  <si>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</si>
  <si>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</si>
  <si>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</si>
  <si>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</si>
  <si>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</si>
  <si>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</si>
  <si>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</si>
  <si>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</si>
  <si>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</si>
  <si>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</si>
  <si>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</si>
  <si>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</si>
  <si>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</si>
  <si>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</si>
  <si>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</si>
  <si>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</si>
  <si>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</si>
  <si>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</si>
  <si>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</si>
  <si>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</si>
  <si>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</si>
  <si>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</si>
  <si>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</si>
  <si>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</si>
  <si>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</si>
  <si>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</si>
  <si>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</si>
  <si>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</si>
  <si>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</si>
  <si>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</si>
  <si>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</si>
  <si>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</si>
  <si>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</si>
  <si>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</si>
  <si>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</si>
  <si>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</si>
  <si>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</si>
  <si>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</si>
  <si>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</si>
  <si>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</si>
  <si>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</si>
  <si>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</si>
  <si>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</si>
  <si>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</si>
  <si>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</si>
  <si>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</si>
  <si>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</si>
  <si>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</si>
  <si>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</si>
  <si>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</si>
  <si>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</si>
  <si>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</si>
  <si>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</si>
  <si>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</si>
  <si>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</si>
  <si>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</si>
  <si>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</si>
  <si>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</si>
  <si>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</si>
  <si>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</si>
  <si>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</si>
  <si>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</si>
  <si>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</si>
  <si>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</si>
  <si>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</si>
  <si>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</si>
  <si>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</si>
  <si>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</si>
  <si>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</si>
  <si>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</si>
  <si>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</si>
  <si>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</si>
  <si>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</si>
  <si>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</si>
  <si>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</si>
  <si>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</si>
  <si>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</si>
  <si>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</si>
  <si>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</si>
  <si>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</si>
  <si>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</si>
  <si>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</si>
  <si>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</si>
  <si>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</si>
  <si>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</si>
  <si>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</si>
  <si>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</si>
  <si>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</si>
  <si>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</si>
  <si>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</si>
  <si>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</si>
  <si>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</si>
  <si>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</si>
  <si>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</si>
  <si>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</si>
  <si>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</si>
  <si>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</si>
  <si>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</si>
  <si>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</si>
  <si>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</si>
  <si>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</si>
  <si>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</si>
  <si>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</si>
  <si>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</si>
  <si>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</si>
  <si>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</si>
  <si>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</si>
  <si>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</si>
  <si>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</si>
  <si>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</si>
  <si>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</si>
  <si>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</si>
  <si>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</si>
  <si>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</si>
  <si>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</si>
  <si>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</si>
  <si>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</si>
  <si>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</si>
  <si>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</si>
  <si>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</si>
  <si>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</si>
  <si>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</si>
  <si>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</si>
  <si>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</si>
  <si>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</si>
  <si>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</si>
  <si>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</si>
  <si>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</si>
  <si>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</si>
  <si>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</si>
  <si>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</si>
  <si>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</si>
  <si>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</si>
  <si>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</si>
  <si>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</si>
  <si>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</si>
  <si>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</si>
  <si>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</si>
  <si>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</si>
  <si>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</si>
  <si>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</si>
  <si>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</si>
  <si>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</si>
  <si>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</si>
  <si>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</si>
  <si>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</si>
  <si>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</si>
  <si>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</si>
  <si>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</si>
  <si>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</si>
  <si>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</si>
  <si>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</si>
  <si>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</si>
  <si>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</si>
  <si>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</si>
  <si>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</si>
  <si>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</si>
  <si>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</si>
  <si>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</si>
  <si>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</si>
  <si>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</si>
  <si>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</si>
  <si>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</si>
  <si>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</si>
  <si>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</si>
  <si>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</si>
  <si>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</si>
  <si>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</si>
  <si>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</si>
  <si>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</si>
  <si>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</si>
  <si>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</si>
  <si>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</si>
  <si>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</si>
  <si>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</si>
  <si>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</si>
  <si>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</si>
  <si>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</si>
  <si>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</si>
  <si>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</si>
  <si>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</si>
  <si>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</si>
  <si>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</si>
  <si>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</si>
  <si>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</si>
  <si>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</si>
  <si>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</si>
  <si>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</si>
  <si>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</si>
  <si>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</si>
  <si>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</si>
  <si>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</si>
  <si>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</si>
  <si>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</si>
  <si>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</si>
  <si>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</si>
  <si>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</si>
  <si>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</si>
  <si>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</si>
  <si>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</si>
  <si>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</si>
  <si>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</si>
  <si>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</si>
  <si>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</si>
  <si>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</si>
  <si>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</si>
  <si>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</si>
  <si>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</si>
  <si>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</si>
  <si>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</si>
  <si>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</si>
  <si>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</si>
  <si>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</si>
  <si>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</si>
  <si>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</si>
  <si>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</si>
  <si>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</si>
  <si>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</si>
  <si>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</si>
  <si>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</si>
  <si>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</si>
  <si>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</si>
  <si>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</si>
  <si>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</si>
  <si>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</si>
  <si>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</si>
  <si>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</si>
  <si>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</si>
  <si>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</si>
  <si>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</si>
  <si>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</si>
  <si>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</si>
  <si>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</si>
  <si>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</si>
  <si>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</si>
  <si>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</si>
  <si>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</si>
  <si>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</si>
  <si>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</si>
  <si>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</si>
  <si>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</si>
  <si>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</si>
  <si>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</si>
  <si>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</si>
  <si>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</si>
  <si>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</si>
  <si>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</si>
  <si>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</si>
  <si>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</si>
  <si>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</si>
  <si>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</si>
  <si>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</si>
  <si>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</si>
  <si>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</si>
  <si>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</si>
  <si>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</si>
  <si>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</si>
  <si>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</si>
  <si>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</si>
  <si>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</si>
  <si>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</si>
  <si>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</si>
  <si>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</si>
  <si>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</si>
  <si>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</si>
  <si>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</si>
  <si>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</si>
  <si>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</si>
  <si>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</si>
  <si>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</si>
  <si>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</si>
  <si>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</si>
  <si>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</si>
  <si>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</si>
  <si>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</si>
  <si>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</si>
  <si>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</si>
  <si>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</si>
  <si>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</si>
  <si>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</si>
  <si>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</si>
  <si>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</si>
  <si>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</si>
  <si>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</si>
  <si>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</si>
  <si>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</si>
  <si>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</si>
  <si>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</si>
  <si>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</si>
  <si>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</si>
  <si>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</si>
  <si>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</si>
  <si>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</si>
  <si>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</si>
  <si>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</si>
  <si>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</si>
  <si>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</si>
  <si>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</si>
  <si>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</si>
  <si>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</si>
  <si>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</si>
  <si>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</si>
  <si>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</si>
  <si>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</si>
  <si>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</si>
  <si>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</si>
  <si>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</si>
  <si>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</si>
  <si>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</si>
  <si>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</si>
  <si>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</si>
  <si>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</si>
  <si>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</si>
  <si>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</si>
  <si>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</si>
  <si>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</si>
  <si>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</si>
  <si>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</si>
  <si>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</si>
  <si>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</si>
  <si>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</si>
  <si>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</si>
  <si>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</si>
  <si>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</si>
  <si>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</si>
  <si>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</si>
  <si>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</si>
  <si>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</si>
  <si>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</si>
  <si>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</si>
  <si>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</si>
  <si>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</si>
  <si>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</si>
  <si>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</si>
  <si>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</si>
  <si>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</si>
  <si>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</si>
  <si>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</si>
  <si>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</si>
  <si>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</si>
  <si>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</si>
  <si>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</si>
  <si>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</si>
  <si>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</si>
  <si>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</si>
  <si>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</si>
  <si>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</si>
  <si>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</si>
  <si>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</si>
  <si>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</si>
  <si>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</si>
  <si>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</si>
  <si>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</si>
  <si>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</si>
  <si>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</si>
  <si>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</si>
  <si>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</si>
  <si>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</si>
  <si>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</si>
  <si>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</si>
  <si>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</si>
  <si>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</si>
  <si>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</si>
  <si>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</si>
  <si>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</si>
  <si>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</si>
  <si>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</si>
  <si>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</si>
  <si>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</si>
  <si>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</si>
  <si>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</si>
  <si>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</si>
  <si>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</si>
  <si>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</si>
  <si>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</si>
  <si>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</si>
  <si>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</si>
  <si>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</si>
  <si>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</si>
  <si>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</si>
  <si>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</si>
  <si>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</si>
  <si>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</si>
  <si>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</si>
  <si>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</si>
  <si>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</si>
  <si>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</si>
  <si>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</si>
  <si>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</si>
  <si>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</si>
  <si>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</si>
  <si>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</si>
  <si>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</si>
  <si>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</si>
  <si>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</si>
  <si>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</si>
  <si>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</si>
  <si>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</si>
  <si>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</si>
  <si>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</si>
  <si>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</si>
  <si>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</si>
  <si>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</si>
  <si>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</si>
  <si>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</si>
  <si>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</si>
  <si>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</si>
  <si>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</si>
  <si>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</si>
  <si>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</si>
  <si>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</si>
  <si>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</si>
  <si>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</si>
  <si>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</si>
  <si>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</si>
  <si>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</si>
  <si>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</si>
  <si>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</si>
  <si>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</si>
  <si>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</si>
  <si>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</si>
  <si>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</si>
  <si>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</si>
  <si>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</si>
  <si>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</si>
  <si>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</si>
  <si>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</si>
  <si>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</si>
  <si>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</si>
  <si>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</si>
  <si>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</si>
  <si>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</si>
  <si>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</si>
  <si>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</si>
  <si>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</si>
  <si>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</si>
  <si>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</si>
  <si>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</si>
  <si>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</si>
  <si>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</si>
  <si>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</si>
  <si>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</si>
  <si>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</si>
  <si>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</si>
  <si>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</si>
  <si>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</si>
  <si>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</si>
  <si>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</si>
  <si>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</si>
  <si>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</si>
  <si>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</si>
  <si>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</si>
  <si>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</si>
  <si>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</si>
  <si>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</si>
  <si>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</si>
  <si>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</si>
  <si>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</si>
  <si>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</si>
  <si>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</si>
  <si>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</si>
  <si>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</si>
  <si>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</si>
  <si>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</si>
  <si>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</si>
  <si>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</si>
  <si>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</si>
  <si>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</si>
  <si>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</si>
  <si>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</si>
  <si>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</si>
  <si>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</si>
  <si>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</si>
  <si>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</si>
  <si>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</si>
  <si>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</si>
  <si>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</si>
  <si>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</si>
  <si>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</si>
  <si>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</si>
  <si>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</si>
  <si>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</si>
  <si>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</si>
  <si>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</si>
  <si>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</si>
  <si>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</si>
  <si>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</si>
  <si>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</si>
  <si>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</si>
  <si>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</si>
  <si>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</si>
  <si>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</si>
  <si>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</si>
  <si>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</si>
  <si>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</si>
  <si>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</si>
  <si>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</si>
  <si>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</si>
  <si>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</si>
  <si>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</si>
  <si>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</si>
  <si>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</si>
  <si>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</si>
  <si>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</si>
  <si>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</si>
  <si>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</si>
  <si>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</si>
  <si>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</si>
  <si>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</si>
  <si>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</si>
  <si>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</si>
  <si>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</si>
  <si>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</si>
  <si>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</si>
  <si>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</si>
  <si>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</si>
  <si>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</si>
  <si>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</si>
  <si>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</si>
  <si>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</si>
  <si>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</si>
  <si>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</si>
  <si>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</si>
  <si>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</si>
  <si>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</si>
  <si>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</si>
  <si>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</si>
  <si>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</si>
  <si>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</si>
  <si>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</si>
  <si>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</si>
  <si>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</si>
  <si>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</si>
  <si>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</si>
  <si>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</si>
  <si>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</si>
  <si>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</si>
  <si>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</si>
  <si>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</si>
  <si>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</si>
  <si>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</si>
  <si>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</si>
  <si>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</si>
  <si>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</si>
  <si>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</si>
  <si>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</si>
  <si>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</si>
  <si>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</si>
  <si>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</si>
  <si>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</si>
  <si>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</si>
  <si>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</si>
  <si>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</si>
  <si>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</si>
  <si>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</si>
  <si>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</si>
  <si>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</si>
  <si>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</si>
  <si>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</si>
  <si>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</si>
  <si>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</si>
  <si>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</si>
  <si>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</si>
  <si>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</si>
  <si>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</si>
  <si>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</si>
  <si>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</si>
  <si>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</si>
  <si>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</si>
  <si>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</si>
  <si>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</si>
  <si>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</si>
  <si>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</si>
  <si>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</si>
  <si>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</si>
  <si>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</si>
  <si>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</si>
  <si>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</si>
  <si>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</si>
  <si>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</si>
  <si>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</si>
  <si>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</si>
  <si>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</si>
  <si>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</si>
  <si>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</si>
  <si>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</si>
  <si>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</si>
  <si>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</si>
  <si>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</si>
  <si>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</si>
  <si>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</si>
  <si>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</si>
  <si>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</si>
  <si>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</si>
  <si>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</si>
  <si>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</si>
  <si>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</si>
  <si>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</si>
  <si>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</si>
  <si>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</si>
  <si>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</si>
  <si>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</si>
  <si>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</si>
  <si>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</si>
  <si>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</si>
  <si>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</si>
  <si>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</si>
  <si>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</si>
  <si>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</si>
  <si>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</si>
  <si>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</si>
  <si>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</si>
  <si>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</si>
  <si>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</si>
  <si>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</si>
  <si>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</si>
  <si>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</si>
  <si>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</si>
  <si>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</si>
  <si>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</si>
  <si>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</si>
  <si>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</si>
  <si>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</si>
  <si>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</si>
  <si>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</si>
  <si>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</si>
  <si>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</si>
  <si>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</si>
  <si>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</si>
  <si>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</si>
  <si>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</si>
  <si>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</si>
  <si>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</si>
  <si>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</si>
  <si>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</si>
  <si>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</si>
  <si>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</si>
  <si>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</si>
  <si>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</si>
  <si>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</si>
  <si>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</si>
  <si>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</si>
  <si>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</si>
  <si>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</si>
  <si>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</si>
  <si>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</si>
  <si>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</si>
  <si>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</si>
  <si>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</si>
  <si>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</si>
  <si>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</si>
  <si>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</si>
  <si>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</si>
  <si>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</si>
  <si>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</si>
  <si>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</si>
  <si>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</si>
  <si>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</si>
  <si>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</si>
  <si>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</si>
  <si>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</si>
  <si>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</si>
  <si>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</si>
  <si>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</si>
  <si>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</si>
  <si>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</si>
  <si>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</si>
  <si>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</si>
  <si>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</si>
  <si>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</si>
  <si>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</si>
  <si>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</si>
  <si>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</si>
  <si>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</si>
  <si>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</si>
  <si>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</si>
  <si>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</si>
  <si>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</si>
  <si>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</si>
  <si>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</si>
  <si>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</si>
  <si>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</si>
  <si>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</si>
  <si>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</si>
  <si>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</si>
  <si>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</si>
  <si>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</si>
  <si>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</si>
  <si>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</si>
  <si>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</si>
  <si>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</si>
  <si>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</si>
  <si>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</si>
  <si>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</si>
  <si>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</si>
  <si>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</si>
  <si>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</si>
  <si>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</si>
  <si>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</si>
  <si>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</si>
  <si>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</si>
  <si>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</si>
  <si>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</si>
  <si>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</si>
  <si>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</si>
  <si>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</si>
  <si>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</si>
  <si>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</si>
  <si>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</si>
  <si>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</si>
  <si>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</si>
  <si>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</si>
  <si>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</si>
  <si>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</si>
  <si>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</si>
  <si>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</si>
  <si>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</si>
  <si>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</si>
  <si>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</si>
  <si>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</si>
  <si>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</si>
  <si>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</si>
  <si>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</si>
  <si>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</si>
  <si>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</si>
  <si>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</si>
  <si>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</si>
  <si>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</si>
  <si>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</si>
  <si>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</si>
  <si>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</si>
  <si>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</si>
  <si>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</si>
  <si>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</si>
  <si>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</si>
  <si>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</si>
  <si>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</si>
  <si>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</si>
  <si>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</si>
  <si>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</si>
  <si>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</si>
  <si>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</si>
  <si>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</si>
  <si>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</si>
  <si>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</si>
  <si>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</si>
  <si>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</si>
  <si>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</si>
  <si>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</si>
  <si>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</si>
  <si>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</si>
  <si>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</si>
  <si>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</si>
  <si>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</si>
  <si>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</si>
  <si>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</si>
  <si>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</si>
  <si>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</si>
  <si>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</si>
  <si>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</si>
  <si>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</si>
  <si>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</si>
  <si>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</si>
  <si>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Total Sales</t>
  </si>
  <si>
    <t>Average Sales</t>
  </si>
  <si>
    <t>S.no</t>
  </si>
  <si>
    <t>Number Of Items</t>
  </si>
  <si>
    <t>Average of Rating</t>
  </si>
  <si>
    <t>Total Sales</t>
  </si>
  <si>
    <t>KPI's REQUIREMENTS</t>
  </si>
  <si>
    <t xml:space="preserve"> </t>
  </si>
  <si>
    <t>Row Labels</t>
  </si>
  <si>
    <t>Grand Total</t>
  </si>
  <si>
    <t>Sum of Sales</t>
  </si>
  <si>
    <t xml:space="preserve">  </t>
  </si>
  <si>
    <t>Total Fat Content</t>
  </si>
  <si>
    <t>Total Sales By Item</t>
  </si>
  <si>
    <t>Column Labels</t>
  </si>
  <si>
    <t xml:space="preserve"> Total Sum of Sales</t>
  </si>
  <si>
    <t>Total Sales By Item Type</t>
  </si>
  <si>
    <t>Total Sales By Outlet Establishment</t>
  </si>
  <si>
    <t>Sales By Outlet Size</t>
  </si>
  <si>
    <t>Outlet Location</t>
  </si>
  <si>
    <t>sales by outlet location</t>
  </si>
  <si>
    <t>Average of Sales</t>
  </si>
  <si>
    <t>Count of 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</si>
</sst>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3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medium">
        <color indexed="64"/>
      </left>
      <right/>
      <top style="medium">
        <color indexed="64"/>
      </top>
      <bottom style="thin">
        <color theme="4" tint="0.39997558519241921"/>
      </bottom>
      <diagonal/>
    </border>
    <border>
      <left/>
      <right style="medium">
        <color indexed="64"/>
      </right>
      <top style="medium">
        <color indexed="64"/>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4">
    <xf numFmtId="0" fontId="0" fillId="0" borderId="0" xfId="0"/>
    <xf numFmtId="0" fontId="0" fillId="0" borderId="10" xfId="0" applyBorder="1"/>
    <xf numFmtId="165" fontId="0" fillId="0" borderId="10" xfId="0" applyNumberFormat="1"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5" xfId="0" applyNumberFormat="1" applyBorder="1"/>
    <xf numFmtId="0" fontId="0" fillId="0" borderId="16" xfId="0" applyBorder="1"/>
    <xf numFmtId="0" fontId="0" fillId="0" borderId="17" xfId="0" applyBorder="1"/>
    <xf numFmtId="0" fontId="0" fillId="0" borderId="18" xfId="0" applyBorder="1"/>
    <xf numFmtId="166" fontId="0" fillId="0" borderId="14" xfId="0" applyNumberFormat="1" applyBorder="1"/>
    <xf numFmtId="0" fontId="0" fillId="0" borderId="19" xfId="0" applyBorder="1"/>
    <xf numFmtId="0" fontId="0" fillId="0" borderId="20" xfId="0" applyBorder="1"/>
    <xf numFmtId="0" fontId="0" fillId="0" borderId="21" xfId="0" applyBorder="1"/>
    <xf numFmtId="0" fontId="0" fillId="0" borderId="19" xfId="0" pivotButton="1" applyBorder="1"/>
    <xf numFmtId="0" fontId="0" fillId="0" borderId="28" xfId="0" applyBorder="1" applyAlignment="1">
      <alignment horizontal="left"/>
    </xf>
    <xf numFmtId="0" fontId="0" fillId="0" borderId="22" xfId="0" applyBorder="1" applyAlignment="1">
      <alignment horizontal="left"/>
    </xf>
    <xf numFmtId="0" fontId="0" fillId="0" borderId="25" xfId="0" applyBorder="1"/>
    <xf numFmtId="0" fontId="0" fillId="0" borderId="27" xfId="0" applyBorder="1"/>
    <xf numFmtId="0" fontId="0" fillId="0" borderId="30" xfId="0" applyBorder="1"/>
    <xf numFmtId="0" fontId="0" fillId="0" borderId="29" xfId="0" applyBorder="1"/>
    <xf numFmtId="0" fontId="0" fillId="0" borderId="28" xfId="0" applyBorder="1"/>
    <xf numFmtId="0" fontId="0" fillId="0" borderId="22" xfId="0" applyBorder="1"/>
    <xf numFmtId="0" fontId="0" fillId="0" borderId="23" xfId="0" applyBorder="1"/>
    <xf numFmtId="0" fontId="0" fillId="0" borderId="24" xfId="0" applyBorder="1"/>
    <xf numFmtId="0" fontId="16" fillId="33" borderId="31" xfId="0" applyFont="1" applyFill="1" applyBorder="1"/>
    <xf numFmtId="0" fontId="16" fillId="33" borderId="32" xfId="0" applyFont="1" applyFill="1" applyBorder="1"/>
    <xf numFmtId="0" fontId="0" fillId="0" borderId="27" xfId="0" applyBorder="1" applyAlignment="1">
      <alignment horizontal="left"/>
    </xf>
    <xf numFmtId="0" fontId="0" fillId="0" borderId="26" xfId="0" applyBorder="1" applyAlignment="1">
      <alignment horizontal="left"/>
    </xf>
    <xf numFmtId="167" fontId="0" fillId="0" borderId="0" xfId="0" applyNumberFormat="1"/>
    <xf numFmtId="167" fontId="0" fillId="0" borderId="25" xfId="0" applyNumberFormat="1" applyBorder="1"/>
    <xf numFmtId="167" fontId="0" fillId="0" borderId="27" xfId="0" applyNumberFormat="1" applyBorder="1"/>
    <xf numFmtId="167" fontId="0" fillId="0" borderId="26" xfId="0" applyNumberFormat="1" applyBorder="1"/>
    <xf numFmtId="0" fontId="0" fillId="0" borderId="33" xfId="0" applyBorder="1"/>
    <xf numFmtId="0" fontId="0" fillId="0" borderId="33" xfId="0" pivotButton="1" applyBorder="1"/>
    <xf numFmtId="0" fontId="0" fillId="0" borderId="25" xfId="0" applyBorder="1" applyAlignment="1">
      <alignment horizontal="left"/>
    </xf>
    <xf numFmtId="0" fontId="0" fillId="0" borderId="33" xfId="0" applyBorder="1" applyAlignment="1">
      <alignment horizontal="left"/>
    </xf>
    <xf numFmtId="0" fontId="18" fillId="0" borderId="28" xfId="0" applyFont="1" applyBorder="1"/>
    <xf numFmtId="0" fontId="18" fillId="0" borderId="0" xfId="0" applyFont="1"/>
    <xf numFmtId="0" fontId="18" fillId="0" borderId="20" xfId="0" applyFont="1" applyBorder="1" applyAlignment="1">
      <alignment horizontal="center"/>
    </xf>
    <xf numFmtId="168" fontId="0" fillId="0" borderId="25" xfId="0" applyNumberFormat="1" applyBorder="1"/>
    <xf numFmtId="168" fontId="0" fillId="0" borderId="27" xfId="0" applyNumberFormat="1" applyBorder="1"/>
    <xf numFmtId="168" fontId="0" fillId="0" borderId="26" xfId="0" applyNumberFormat="1" applyBorder="1"/>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8" xfId="0" applyBorder="1" applyAlignment="1">
      <alignment horizontal="center"/>
    </xf>
    <xf numFmtId="0" fontId="0" fillId="0" borderId="0" xfId="0" applyAlignment="1">
      <alignment horizontal="center"/>
    </xf>
    <xf numFmtId="0" fontId="0" fillId="0" borderId="29" xfId="0" applyBorder="1" applyAlignment="1">
      <alignment horizontal="center"/>
    </xf>
    <xf numFmtId="0" fontId="18" fillId="0" borderId="20" xfId="0" applyFont="1" applyBorder="1" applyAlignment="1">
      <alignment horizontal="center"/>
    </xf>
    <xf numFmtId="0" fontId="18" fillId="0" borderId="34" xfId="0" applyFont="1"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18" fillId="0" borderId="19" xfId="0" applyFont="1" applyBorder="1" applyAlignment="1">
      <alignment horizontal="center"/>
    </xf>
    <xf numFmtId="0" fontId="18" fillId="0" borderId="0" xfId="0" applyFont="1" applyAlignment="1">
      <alignment horizontal="center"/>
    </xf>
    <xf numFmtId="0" fontId="18" fillId="0" borderId="28" xfId="0" applyFont="1" applyBorder="1" applyAlignment="1">
      <alignment horizontal="center"/>
    </xf>
    <xf numFmtId="0" fontId="18" fillId="0" borderId="11" xfId="0" applyFont="1" applyBorder="1" applyAlignment="1">
      <alignment horizontal="center"/>
    </xf>
    <xf numFmtId="0" fontId="0" fillId="0" borderId="12" xfId="0" applyBorder="1" applyAlignment="1">
      <alignment horizontal="center"/>
    </xf>
    <xf numFmtId="167" fontId="0" fillId="0" borderId="29" xfId="0" applyNumberFormat="1" applyBorder="1"/>
    <xf numFmtId="167" fontId="0" fillId="0" borderId="24" xfId="0" applyNumberFormat="1" applyBorder="1"/>
    <xf numFmtId="0" fontId="0" fillId="0" borderId="34" xfId="0" applyNumberFormat="1" applyBorder="1"/>
    <xf numFmtId="0" fontId="0" fillId="0" borderId="35" xfId="0" applyNumberFormat="1" applyBorder="1"/>
    <xf numFmtId="0" fontId="0" fillId="0" borderId="36" xfId="0" applyNumberFormat="1" applyBorder="1"/>
    <xf numFmtId="0" fontId="0" fillId="0" borderId="34" xfId="0" applyBorder="1"/>
    <xf numFmtId="0" fontId="0" fillId="0" borderId="35" xfId="0" applyBorder="1"/>
    <xf numFmtId="0" fontId="0" fillId="0" borderId="36" xfId="0" applyBorder="1"/>
    <xf numFmtId="0" fontId="0" fillId="0" borderId="25" xfId="0" applyNumberFormat="1" applyBorder="1"/>
    <xf numFmtId="0" fontId="0" fillId="0" borderId="27" xfId="0" applyNumberFormat="1" applyBorder="1"/>
    <xf numFmtId="0" fontId="0" fillId="0" borderId="26" xfId="0" applyNumberFormat="1" applyBorder="1"/>
    <xf numFmtId="167" fontId="0" fillId="0" borderId="19" xfId="0" applyNumberFormat="1" applyBorder="1"/>
    <xf numFmtId="167" fontId="0" fillId="0" borderId="21" xfId="0" applyNumberFormat="1" applyBorder="1"/>
    <xf numFmtId="167" fontId="0" fillId="0" borderId="28" xfId="0" applyNumberFormat="1" applyBorder="1"/>
    <xf numFmtId="167" fontId="0" fillId="0" borderId="2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66">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us" pivot="0" table="0" count="10" xr9:uid="{71F237EF-84E1-46FE-B9B9-F0FA0F6413C9}">
      <tableStyleElement type="wholeTable" dxfId="415"/>
      <tableStyleElement type="headerRow" dxfId="414"/>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u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8.2321841671631535E-2"/>
          <c:y val="0.11677282377919321"/>
          <c:w val="0.49216087252897067"/>
          <c:h val="0.76645435244161364"/>
        </c:manualLayout>
      </c:layout>
      <c:doughnutChart>
        <c:varyColors val="1"/>
        <c:ser>
          <c:idx val="0"/>
          <c:order val="0"/>
          <c:tx>
            <c:strRef>
              <c:f>Sheet1!$B$14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22-4EEF-9915-672CC54047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22-4EEF-9915-672CC5404775}"/>
              </c:ext>
            </c:extLst>
          </c:dPt>
          <c:cat>
            <c:strRef>
              <c:f>Sheet1!$A$15:$A$17</c:f>
              <c:strCache>
                <c:ptCount val="2"/>
                <c:pt idx="0">
                  <c:v>Low Fat</c:v>
                </c:pt>
                <c:pt idx="1">
                  <c:v>Regular</c:v>
                </c:pt>
              </c:strCache>
            </c:strRef>
          </c:cat>
          <c:val>
            <c:numRef>
              <c:f>Sheet1!$B$15:$B$17</c:f>
              <c:numCache>
                <c:formatCode>General</c:formatCode>
                <c:ptCount val="2"/>
                <c:pt idx="0">
                  <c:v>776319.68840000057</c:v>
                </c:pt>
                <c:pt idx="1">
                  <c:v>425361.8043999995</c:v>
                </c:pt>
              </c:numCache>
            </c:numRef>
          </c:val>
          <c:extLst>
            <c:ext xmlns:c16="http://schemas.microsoft.com/office/drawing/2014/chart" uri="{C3380CC4-5D6E-409C-BE32-E72D297353CC}">
              <c16:uniqueId val="{00000000-3870-401F-8CF4-24B80379E64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Sheet1!$B$24:$B$25</c:f>
              <c:strCache>
                <c:ptCount val="1"/>
                <c:pt idx="0">
                  <c:v>Regular</c:v>
                </c:pt>
              </c:strCache>
            </c:strRef>
          </c:tx>
          <c:spPr>
            <a:solidFill>
              <a:schemeClr val="accent1"/>
            </a:solidFill>
            <a:ln>
              <a:noFill/>
            </a:ln>
            <a:effectLst/>
          </c:spPr>
          <c:invertIfNegative val="0"/>
          <c:cat>
            <c:strRef>
              <c:f>Sheet1!$A$26:$A$29</c:f>
              <c:strCache>
                <c:ptCount val="3"/>
                <c:pt idx="0">
                  <c:v>Tier 1</c:v>
                </c:pt>
                <c:pt idx="1">
                  <c:v>Tier 2</c:v>
                </c:pt>
                <c:pt idx="2">
                  <c:v>Tier 3</c:v>
                </c:pt>
              </c:strCache>
            </c:strRef>
          </c:cat>
          <c:val>
            <c:numRef>
              <c:f>Sheet1!$B$26:$B$29</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0-F6A4-4A92-B379-9469445240C0}"/>
            </c:ext>
          </c:extLst>
        </c:ser>
        <c:ser>
          <c:idx val="1"/>
          <c:order val="1"/>
          <c:tx>
            <c:strRef>
              <c:f>Sheet1!$C$24:$C$25</c:f>
              <c:strCache>
                <c:ptCount val="1"/>
                <c:pt idx="0">
                  <c:v>Low Fat</c:v>
                </c:pt>
              </c:strCache>
            </c:strRef>
          </c:tx>
          <c:spPr>
            <a:solidFill>
              <a:schemeClr val="accent2"/>
            </a:solidFill>
            <a:ln>
              <a:noFill/>
            </a:ln>
            <a:effectLst/>
          </c:spPr>
          <c:invertIfNegative val="0"/>
          <c:cat>
            <c:strRef>
              <c:f>Sheet1!$A$26:$A$29</c:f>
              <c:strCache>
                <c:ptCount val="3"/>
                <c:pt idx="0">
                  <c:v>Tier 1</c:v>
                </c:pt>
                <c:pt idx="1">
                  <c:v>Tier 2</c:v>
                </c:pt>
                <c:pt idx="2">
                  <c:v>Tier 3</c:v>
                </c:pt>
              </c:strCache>
            </c:strRef>
          </c:cat>
          <c:val>
            <c:numRef>
              <c:f>Sheet1!$C$26:$C$29</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6A4-4A92-B379-9469445240C0}"/>
            </c:ext>
          </c:extLst>
        </c:ser>
        <c:dLbls>
          <c:showLegendKey val="0"/>
          <c:showVal val="0"/>
          <c:showCatName val="0"/>
          <c:showSerName val="0"/>
          <c:showPercent val="0"/>
          <c:showBubbleSize val="0"/>
        </c:dLbls>
        <c:gapWidth val="182"/>
        <c:axId val="1821866192"/>
        <c:axId val="1821864752"/>
      </c:barChart>
      <c:catAx>
        <c:axId val="1821866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864752"/>
        <c:crosses val="autoZero"/>
        <c:auto val="1"/>
        <c:lblAlgn val="ctr"/>
        <c:lblOffset val="100"/>
        <c:noMultiLvlLbl val="0"/>
      </c:catAx>
      <c:valAx>
        <c:axId val="1821864752"/>
        <c:scaling>
          <c:orientation val="minMax"/>
        </c:scaling>
        <c:delete val="1"/>
        <c:axPos val="b"/>
        <c:numFmt formatCode="&quot;$&quot;0,&quot;k&quot;" sourceLinked="1"/>
        <c:majorTickMark val="none"/>
        <c:minorTickMark val="none"/>
        <c:tickLblPos val="nextTo"/>
        <c:crossAx val="1821866192"/>
        <c:crosses val="autoZero"/>
        <c:crossBetween val="between"/>
      </c:valAx>
      <c:spPr>
        <a:noFill/>
        <a:ln>
          <a:noFill/>
        </a:ln>
        <a:effectLst/>
      </c:spPr>
    </c:plotArea>
    <c:legend>
      <c:legendPos val="t"/>
      <c:layout>
        <c:manualLayout>
          <c:xMode val="edge"/>
          <c:yMode val="edge"/>
          <c:x val="0.1820239494603052"/>
          <c:y val="8.3036773428232499E-2"/>
          <c:w val="0.62231829916965897"/>
          <c:h val="0.137531524940800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381289301351112"/>
          <c:y val="8.7409692345157899E-2"/>
          <c:w val="0.6151617486623433"/>
          <c:h val="0.87399770904925544"/>
        </c:manualLayout>
      </c:layout>
      <c:barChart>
        <c:barDir val="bar"/>
        <c:grouping val="clustered"/>
        <c:varyColors val="0"/>
        <c:ser>
          <c:idx val="0"/>
          <c:order val="0"/>
          <c:tx>
            <c:strRef>
              <c:f>Sheet1!$K$5</c:f>
              <c:strCache>
                <c:ptCount val="1"/>
                <c:pt idx="0">
                  <c:v>Total</c:v>
                </c:pt>
              </c:strCache>
            </c:strRef>
          </c:tx>
          <c:spPr>
            <a:solidFill>
              <a:schemeClr val="accent1"/>
            </a:solidFill>
            <a:ln>
              <a:noFill/>
            </a:ln>
            <a:effectLst/>
          </c:spPr>
          <c:invertIfNegative val="0"/>
          <c:cat>
            <c:strRef>
              <c:f>Sheet1!$J$6:$J$22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Sheet1!$K$6:$K$22</c:f>
              <c:numCache>
                <c:formatCode>"$"0,"k"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DA0-4859-9AB8-1E749FA3A077}"/>
            </c:ext>
          </c:extLst>
        </c:ser>
        <c:dLbls>
          <c:showLegendKey val="0"/>
          <c:showVal val="0"/>
          <c:showCatName val="0"/>
          <c:showSerName val="0"/>
          <c:showPercent val="0"/>
          <c:showBubbleSize val="0"/>
        </c:dLbls>
        <c:gapWidth val="182"/>
        <c:axId val="2079880224"/>
        <c:axId val="2079880704"/>
      </c:barChart>
      <c:catAx>
        <c:axId val="207988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880704"/>
        <c:crosses val="autoZero"/>
        <c:auto val="1"/>
        <c:lblAlgn val="ctr"/>
        <c:lblOffset val="100"/>
        <c:noMultiLvlLbl val="0"/>
      </c:catAx>
      <c:valAx>
        <c:axId val="207988070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crossAx val="2079880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ANALYSIS.xlsx]Sheet1!PivotTable5</c:name>
    <c:fmtId val="1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4313855833418"/>
          <c:y val="6.1558393717531718E-2"/>
          <c:w val="0.8408357392825897"/>
          <c:h val="0.8416746864975212"/>
        </c:manualLayout>
      </c:layout>
      <c:areaChart>
        <c:grouping val="standard"/>
        <c:varyColors val="0"/>
        <c:ser>
          <c:idx val="0"/>
          <c:order val="0"/>
          <c:tx>
            <c:strRef>
              <c:f>Sheet1!$K$26</c:f>
              <c:strCache>
                <c:ptCount val="1"/>
                <c:pt idx="0">
                  <c:v>Total</c:v>
                </c:pt>
              </c:strCache>
            </c:strRef>
          </c:tx>
          <c:spPr>
            <a:solidFill>
              <a:schemeClr val="accent1"/>
            </a:solidFill>
            <a:ln w="25400">
              <a:noFill/>
            </a:ln>
            <a:effectLst/>
          </c:spPr>
          <c:cat>
            <c:strRef>
              <c:f>Sheet1!$J$27:$J$36</c:f>
              <c:strCache>
                <c:ptCount val="9"/>
                <c:pt idx="0">
                  <c:v>2011</c:v>
                </c:pt>
                <c:pt idx="1">
                  <c:v>2012</c:v>
                </c:pt>
                <c:pt idx="2">
                  <c:v>2014</c:v>
                </c:pt>
                <c:pt idx="3">
                  <c:v>2015</c:v>
                </c:pt>
                <c:pt idx="4">
                  <c:v>2016</c:v>
                </c:pt>
                <c:pt idx="5">
                  <c:v>2017</c:v>
                </c:pt>
                <c:pt idx="6">
                  <c:v>2018</c:v>
                </c:pt>
                <c:pt idx="7">
                  <c:v>2020</c:v>
                </c:pt>
                <c:pt idx="8">
                  <c:v>2022</c:v>
                </c:pt>
              </c:strCache>
            </c:strRef>
          </c:cat>
          <c:val>
            <c:numRef>
              <c:f>Sheet1!$K$27:$K$36</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DB8-4EB0-A952-41EB8C86C59D}"/>
            </c:ext>
          </c:extLst>
        </c:ser>
        <c:dLbls>
          <c:showLegendKey val="0"/>
          <c:showVal val="0"/>
          <c:showCatName val="0"/>
          <c:showSerName val="0"/>
          <c:showPercent val="0"/>
          <c:showBubbleSize val="0"/>
        </c:dLbls>
        <c:axId val="34180704"/>
        <c:axId val="34184064"/>
      </c:areaChart>
      <c:catAx>
        <c:axId val="34180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84064"/>
        <c:crosses val="autoZero"/>
        <c:auto val="1"/>
        <c:lblAlgn val="ctr"/>
        <c:lblOffset val="100"/>
        <c:noMultiLvlLbl val="0"/>
      </c:catAx>
      <c:valAx>
        <c:axId val="34184064"/>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8070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ANALYSIS.xlsx]Sheet1!PivotTable6</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Sheet1!$C$39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2A-4E44-86F3-BF6EAEAF8C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2A-4E44-86F3-BF6EAEAF8C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2A-4E44-86F3-BF6EAEAF8CEF}"/>
              </c:ext>
            </c:extLst>
          </c:dPt>
          <c:cat>
            <c:strRef>
              <c:f>Sheet1!$B$40:$B$43</c:f>
              <c:strCache>
                <c:ptCount val="3"/>
                <c:pt idx="0">
                  <c:v>High</c:v>
                </c:pt>
                <c:pt idx="1">
                  <c:v>Medium</c:v>
                </c:pt>
                <c:pt idx="2">
                  <c:v>Small</c:v>
                </c:pt>
              </c:strCache>
            </c:strRef>
          </c:cat>
          <c:val>
            <c:numRef>
              <c:f>Sheet1!$C$40:$C$43</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CF5-4526-AA86-6039ADB98D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ANALYSIS.xlsx]Sheet1!PivotTable10</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Sheet1!$M$43</c:f>
              <c:strCache>
                <c:ptCount val="1"/>
                <c:pt idx="0">
                  <c:v>Total</c:v>
                </c:pt>
              </c:strCache>
            </c:strRef>
          </c:tx>
          <c:spPr>
            <a:solidFill>
              <a:schemeClr val="accent1"/>
            </a:solidFill>
            <a:ln>
              <a:noFill/>
            </a:ln>
            <a:effectLst/>
          </c:spPr>
          <c:invertIfNegative val="0"/>
          <c:cat>
            <c:strRef>
              <c:f>Sheet1!$L$44:$L$47</c:f>
              <c:strCache>
                <c:ptCount val="4"/>
                <c:pt idx="0">
                  <c:v>Grocery Store</c:v>
                </c:pt>
                <c:pt idx="1">
                  <c:v>Supermarket Type3</c:v>
                </c:pt>
                <c:pt idx="2">
                  <c:v>Supermarket Type2</c:v>
                </c:pt>
                <c:pt idx="3">
                  <c:v>Supermarket Type1</c:v>
                </c:pt>
              </c:strCache>
            </c:strRef>
          </c:cat>
          <c:val>
            <c:numRef>
              <c:f>Sheet1!$M$44:$M$47</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370-4029-974F-4C3C30B8A766}"/>
            </c:ext>
          </c:extLst>
        </c:ser>
        <c:dLbls>
          <c:showLegendKey val="0"/>
          <c:showVal val="0"/>
          <c:showCatName val="0"/>
          <c:showSerName val="0"/>
          <c:showPercent val="0"/>
          <c:showBubbleSize val="0"/>
        </c:dLbls>
        <c:gapWidth val="182"/>
        <c:axId val="24216880"/>
        <c:axId val="24215440"/>
      </c:barChart>
      <c:catAx>
        <c:axId val="2421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15440"/>
        <c:crosses val="autoZero"/>
        <c:auto val="1"/>
        <c:lblAlgn val="ctr"/>
        <c:lblOffset val="100"/>
        <c:noMultiLvlLbl val="0"/>
      </c:catAx>
      <c:valAx>
        <c:axId val="242154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16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ANALYSIS.xlsx]Sheet1!PivotTable11</c:name>
    <c:fmtId val="3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Sheet1!$M$56</c:f>
              <c:strCache>
                <c:ptCount val="1"/>
                <c:pt idx="0">
                  <c:v>Total</c:v>
                </c:pt>
              </c:strCache>
            </c:strRef>
          </c:tx>
          <c:spPr>
            <a:solidFill>
              <a:schemeClr val="accent1"/>
            </a:solidFill>
            <a:ln>
              <a:noFill/>
            </a:ln>
            <a:effectLst/>
          </c:spPr>
          <c:invertIfNegative val="0"/>
          <c:cat>
            <c:strRef>
              <c:f>Sheet1!$L$57:$L$60</c:f>
              <c:strCache>
                <c:ptCount val="4"/>
                <c:pt idx="0">
                  <c:v>Grocery Store</c:v>
                </c:pt>
                <c:pt idx="1">
                  <c:v>Supermarket Type3</c:v>
                </c:pt>
                <c:pt idx="2">
                  <c:v>Supermarket Type2</c:v>
                </c:pt>
                <c:pt idx="3">
                  <c:v>Supermarket Type1</c:v>
                </c:pt>
              </c:strCache>
            </c:strRef>
          </c:cat>
          <c:val>
            <c:numRef>
              <c:f>Sheet1!$M$57:$M$60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681-426A-B19C-FBF5E9C438D6}"/>
            </c:ext>
          </c:extLst>
        </c:ser>
        <c:dLbls>
          <c:showLegendKey val="0"/>
          <c:showVal val="0"/>
          <c:showCatName val="0"/>
          <c:showSerName val="0"/>
          <c:showPercent val="0"/>
          <c:showBubbleSize val="0"/>
        </c:dLbls>
        <c:gapWidth val="182"/>
        <c:axId val="75079968"/>
        <c:axId val="75082368"/>
      </c:barChart>
      <c:catAx>
        <c:axId val="7507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2368"/>
        <c:crosses val="autoZero"/>
        <c:auto val="1"/>
        <c:lblAlgn val="ctr"/>
        <c:lblOffset val="100"/>
        <c:noMultiLvlLbl val="0"/>
      </c:catAx>
      <c:valAx>
        <c:axId val="7508236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50799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ANALYSIS.xlsx]Sheet1!PivotTable12</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999147982319203E-2"/>
          <c:y val="8.7860347096502117E-2"/>
          <c:w val="0.88872028325746077"/>
          <c:h val="0.89814814814814814"/>
        </c:manualLayout>
      </c:layout>
      <c:barChart>
        <c:barDir val="bar"/>
        <c:grouping val="clustered"/>
        <c:varyColors val="0"/>
        <c:ser>
          <c:idx val="0"/>
          <c:order val="0"/>
          <c:tx>
            <c:strRef>
              <c:f>Sheet1!$D$69</c:f>
              <c:strCache>
                <c:ptCount val="1"/>
                <c:pt idx="0">
                  <c:v>Total</c:v>
                </c:pt>
              </c:strCache>
            </c:strRef>
          </c:tx>
          <c:spPr>
            <a:solidFill>
              <a:schemeClr val="accent1"/>
            </a:solidFill>
            <a:ln>
              <a:noFill/>
            </a:ln>
            <a:effectLst/>
          </c:spPr>
          <c:invertIfNegative val="0"/>
          <c:cat>
            <c:strRef>
              <c:f>Sheet1!$C$70:$C$73</c:f>
              <c:strCache>
                <c:ptCount val="4"/>
                <c:pt idx="0">
                  <c:v>Grocery Store</c:v>
                </c:pt>
                <c:pt idx="1">
                  <c:v>Supermarket Type3</c:v>
                </c:pt>
                <c:pt idx="2">
                  <c:v>Supermarket Type2</c:v>
                </c:pt>
                <c:pt idx="3">
                  <c:v>Supermarket Type1</c:v>
                </c:pt>
              </c:strCache>
            </c:strRef>
          </c:cat>
          <c:val>
            <c:numRef>
              <c:f>Sheet1!$D$70:$D$73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8988-4C73-89B6-6533425F8761}"/>
            </c:ext>
          </c:extLst>
        </c:ser>
        <c:dLbls>
          <c:showLegendKey val="0"/>
          <c:showVal val="0"/>
          <c:showCatName val="0"/>
          <c:showSerName val="0"/>
          <c:showPercent val="0"/>
          <c:showBubbleSize val="0"/>
        </c:dLbls>
        <c:gapWidth val="182"/>
        <c:axId val="1993653024"/>
        <c:axId val="1993652064"/>
      </c:barChart>
      <c:catAx>
        <c:axId val="1993653024"/>
        <c:scaling>
          <c:orientation val="minMax"/>
        </c:scaling>
        <c:delete val="1"/>
        <c:axPos val="l"/>
        <c:numFmt formatCode="General" sourceLinked="1"/>
        <c:majorTickMark val="none"/>
        <c:minorTickMark val="none"/>
        <c:tickLblPos val="nextTo"/>
        <c:crossAx val="1993652064"/>
        <c:crosses val="autoZero"/>
        <c:auto val="1"/>
        <c:lblAlgn val="ctr"/>
        <c:lblOffset val="100"/>
        <c:noMultiLvlLbl val="0"/>
      </c:catAx>
      <c:valAx>
        <c:axId val="1993652064"/>
        <c:scaling>
          <c:orientation val="minMax"/>
        </c:scaling>
        <c:delete val="1"/>
        <c:axPos val="b"/>
        <c:numFmt formatCode="General" sourceLinked="1"/>
        <c:majorTickMark val="none"/>
        <c:minorTickMark val="none"/>
        <c:tickLblPos val="nextTo"/>
        <c:crossAx val="19936530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D09E0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7093781546537451"/>
              <c:y val="-3.5377358490566037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22774076317383"/>
                  <c:h val="0.43930817610062894"/>
                </c:manualLayout>
              </c15:layout>
            </c:ext>
          </c:extLst>
        </c:dLbl>
      </c:pivotFmt>
      <c:pivotFmt>
        <c:idx val="6"/>
        <c:spPr>
          <a:solidFill>
            <a:schemeClr val="accent6">
              <a:lumMod val="75000"/>
            </a:schemeClr>
          </a:solidFill>
          <a:ln w="19050">
            <a:solidFill>
              <a:schemeClr val="lt1"/>
            </a:solidFill>
          </a:ln>
          <a:effectLst/>
        </c:spPr>
        <c:dLbl>
          <c:idx val="0"/>
          <c:layout>
            <c:manualLayout>
              <c:x val="-0.1079462828970703"/>
              <c:y val="-0.1415094339622641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92236729902431"/>
                  <c:h val="0.39213836477987424"/>
                </c:manualLayout>
              </c15:layout>
            </c:ext>
          </c:extLst>
        </c:dLbl>
      </c:pivotFmt>
    </c:pivotFmts>
    <c:plotArea>
      <c:layout>
        <c:manualLayout>
          <c:layoutTarget val="inner"/>
          <c:xMode val="edge"/>
          <c:yMode val="edge"/>
          <c:x val="0.19819154784705967"/>
          <c:y val="0.21032907443173376"/>
          <c:w val="0.5261607079520465"/>
          <c:h val="0.73463947902738569"/>
        </c:manualLayout>
      </c:layout>
      <c:doughnutChart>
        <c:varyColors val="1"/>
        <c:ser>
          <c:idx val="0"/>
          <c:order val="0"/>
          <c:tx>
            <c:strRef>
              <c:f>Sheet1!$B$14</c:f>
              <c:strCache>
                <c:ptCount val="1"/>
                <c:pt idx="0">
                  <c:v>Total</c:v>
                </c:pt>
              </c:strCache>
            </c:strRef>
          </c:tx>
          <c:spPr>
            <a:solidFill>
              <a:srgbClr val="D09E00"/>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8FB0-434A-B6BA-C269AE3FFB5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FB0-434A-B6BA-C269AE3FFB54}"/>
              </c:ext>
            </c:extLst>
          </c:dPt>
          <c:dLbls>
            <c:dLbl>
              <c:idx val="0"/>
              <c:layout>
                <c:manualLayout>
                  <c:x val="0.17093781546537451"/>
                  <c:y val="-3.5377358490566037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22774076317383"/>
                      <c:h val="0.43930817610062894"/>
                    </c:manualLayout>
                  </c15:layout>
                </c:ext>
                <c:ext xmlns:c16="http://schemas.microsoft.com/office/drawing/2014/chart" uri="{C3380CC4-5D6E-409C-BE32-E72D297353CC}">
                  <c16:uniqueId val="{00000001-8FB0-434A-B6BA-C269AE3FFB54}"/>
                </c:ext>
              </c:extLst>
            </c:dLbl>
            <c:dLbl>
              <c:idx val="1"/>
              <c:layout>
                <c:manualLayout>
                  <c:x val="-0.1079462828970703"/>
                  <c:y val="-0.1415094339622641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92236729902431"/>
                      <c:h val="0.39213836477987424"/>
                    </c:manualLayout>
                  </c15:layout>
                </c:ext>
                <c:ext xmlns:c16="http://schemas.microsoft.com/office/drawing/2014/chart" uri="{C3380CC4-5D6E-409C-BE32-E72D297353CC}">
                  <c16:uniqueId val="{00000003-8FB0-434A-B6BA-C269AE3FFB5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Sheet1!$A$15:$A$17</c:f>
              <c:strCache>
                <c:ptCount val="2"/>
                <c:pt idx="0">
                  <c:v>Low Fat</c:v>
                </c:pt>
                <c:pt idx="1">
                  <c:v>Regular</c:v>
                </c:pt>
              </c:strCache>
            </c:strRef>
          </c:cat>
          <c:val>
            <c:numRef>
              <c:f>Sheet1!$B$15:$B$17</c:f>
              <c:numCache>
                <c:formatCode>General</c:formatCode>
                <c:ptCount val="2"/>
                <c:pt idx="0">
                  <c:v>776319.68840000057</c:v>
                </c:pt>
                <c:pt idx="1">
                  <c:v>425361.8043999995</c:v>
                </c:pt>
              </c:numCache>
            </c:numRef>
          </c:val>
          <c:extLst>
            <c:ext xmlns:c16="http://schemas.microsoft.com/office/drawing/2014/chart" uri="{C3380CC4-5D6E-409C-BE32-E72D297353CC}">
              <c16:uniqueId val="{00000004-8FB0-434A-B6BA-C269AE3FFB5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1746958572745975"/>
          <c:y val="5.5031446540880505E-2"/>
          <c:w val="0.64201191623198994"/>
          <c:h val="0.132666022879215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Sheet1!$B$24:$B$25</c:f>
              <c:strCache>
                <c:ptCount val="1"/>
                <c:pt idx="0">
                  <c:v>Regular</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Sheet1!$A$26:$A$29</c:f>
              <c:strCache>
                <c:ptCount val="3"/>
                <c:pt idx="0">
                  <c:v>Tier 1</c:v>
                </c:pt>
                <c:pt idx="1">
                  <c:v>Tier 2</c:v>
                </c:pt>
                <c:pt idx="2">
                  <c:v>Tier 3</c:v>
                </c:pt>
              </c:strCache>
            </c:strRef>
          </c:cat>
          <c:val>
            <c:numRef>
              <c:f>Sheet1!$B$26:$B$29</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0-7828-428C-AABD-E8085D51BEF2}"/>
            </c:ext>
          </c:extLst>
        </c:ser>
        <c:ser>
          <c:idx val="1"/>
          <c:order val="1"/>
          <c:tx>
            <c:strRef>
              <c:f>Sheet1!$C$24:$C$25</c:f>
              <c:strCache>
                <c:ptCount val="1"/>
                <c:pt idx="0">
                  <c:v>Low Fat</c:v>
                </c:pt>
              </c:strCache>
            </c:strRef>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Sheet1!$A$26:$A$29</c:f>
              <c:strCache>
                <c:ptCount val="3"/>
                <c:pt idx="0">
                  <c:v>Tier 1</c:v>
                </c:pt>
                <c:pt idx="1">
                  <c:v>Tier 2</c:v>
                </c:pt>
                <c:pt idx="2">
                  <c:v>Tier 3</c:v>
                </c:pt>
              </c:strCache>
            </c:strRef>
          </c:cat>
          <c:val>
            <c:numRef>
              <c:f>Sheet1!$C$26:$C$29</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828-428C-AABD-E8085D51BEF2}"/>
            </c:ext>
          </c:extLst>
        </c:ser>
        <c:dLbls>
          <c:showLegendKey val="0"/>
          <c:showVal val="0"/>
          <c:showCatName val="0"/>
          <c:showSerName val="0"/>
          <c:showPercent val="0"/>
          <c:showBubbleSize val="0"/>
        </c:dLbls>
        <c:gapWidth val="70"/>
        <c:axId val="1821866192"/>
        <c:axId val="1821864752"/>
      </c:barChart>
      <c:catAx>
        <c:axId val="1821866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864752"/>
        <c:crosses val="autoZero"/>
        <c:auto val="1"/>
        <c:lblAlgn val="ctr"/>
        <c:lblOffset val="100"/>
        <c:noMultiLvlLbl val="0"/>
      </c:catAx>
      <c:valAx>
        <c:axId val="1821864752"/>
        <c:scaling>
          <c:orientation val="minMax"/>
        </c:scaling>
        <c:delete val="1"/>
        <c:axPos val="b"/>
        <c:numFmt formatCode="&quot;$&quot;0,&quot;k&quot;" sourceLinked="1"/>
        <c:majorTickMark val="none"/>
        <c:minorTickMark val="none"/>
        <c:tickLblPos val="nextTo"/>
        <c:crossAx val="1821866192"/>
        <c:crosses val="autoZero"/>
        <c:crossBetween val="between"/>
      </c:valAx>
      <c:spPr>
        <a:noFill/>
        <a:ln>
          <a:noFill/>
        </a:ln>
        <a:effectLst/>
      </c:spPr>
    </c:plotArea>
    <c:legend>
      <c:legendPos val="t"/>
      <c:layout>
        <c:manualLayout>
          <c:xMode val="edge"/>
          <c:yMode val="edge"/>
          <c:x val="0.1820239494603052"/>
          <c:y val="8.3036773428232499E-2"/>
          <c:w val="0.62231829916965897"/>
          <c:h val="0.139579140696742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1.0219131297407352E-16"/>
              <c:y val="3.796507213363705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940557346439086"/>
          <c:y val="8.7409722343465376E-2"/>
          <c:w val="0.6151617486623433"/>
          <c:h val="0.87399770904925544"/>
        </c:manualLayout>
      </c:layout>
      <c:barChart>
        <c:barDir val="bar"/>
        <c:grouping val="clustered"/>
        <c:varyColors val="0"/>
        <c:ser>
          <c:idx val="0"/>
          <c:order val="0"/>
          <c:tx>
            <c:strRef>
              <c:f>Sheet1!$K$5</c:f>
              <c:strCache>
                <c:ptCount val="1"/>
                <c:pt idx="0">
                  <c:v>Total</c:v>
                </c:pt>
              </c:strCache>
            </c:strRef>
          </c:tx>
          <c:spPr>
            <a:solidFill>
              <a:srgbClr val="D0AC2C"/>
            </a:solidFill>
            <a:ln>
              <a:noFill/>
            </a:ln>
            <a:effectLst/>
          </c:spPr>
          <c:invertIfNegative val="0"/>
          <c:dPt>
            <c:idx val="15"/>
            <c:invertIfNegative val="0"/>
            <c:bubble3D val="0"/>
            <c:spPr>
              <a:solidFill>
                <a:srgbClr val="D0AC2C"/>
              </a:solidFill>
              <a:ln>
                <a:noFill/>
              </a:ln>
              <a:effectLst/>
            </c:spPr>
            <c:extLst>
              <c:ext xmlns:c16="http://schemas.microsoft.com/office/drawing/2014/chart" uri="{C3380CC4-5D6E-409C-BE32-E72D297353CC}">
                <c16:uniqueId val="{00000001-7F60-4D1E-BFC0-79CBBFCB61E5}"/>
              </c:ext>
            </c:extLst>
          </c:dPt>
          <c:dLbls>
            <c:dLbl>
              <c:idx val="15"/>
              <c:layout>
                <c:manualLayout>
                  <c:x val="-1.0219131297407352E-16"/>
                  <c:y val="3.796507213363705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60-4D1E-BFC0-79CBBFCB61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Sheet1!$J$6:$J$22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Sheet1!$K$6:$K$22</c:f>
              <c:numCache>
                <c:formatCode>"$"0,"k"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F60-4D1E-BFC0-79CBBFCB61E5}"/>
            </c:ext>
          </c:extLst>
        </c:ser>
        <c:dLbls>
          <c:showLegendKey val="0"/>
          <c:showVal val="0"/>
          <c:showCatName val="0"/>
          <c:showSerName val="0"/>
          <c:showPercent val="0"/>
          <c:showBubbleSize val="0"/>
        </c:dLbls>
        <c:gapWidth val="50"/>
        <c:axId val="2079880224"/>
        <c:axId val="2079880704"/>
      </c:barChart>
      <c:catAx>
        <c:axId val="207988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880704"/>
        <c:crosses val="autoZero"/>
        <c:auto val="1"/>
        <c:lblAlgn val="ctr"/>
        <c:lblOffset val="100"/>
        <c:noMultiLvlLbl val="0"/>
      </c:catAx>
      <c:valAx>
        <c:axId val="2079880704"/>
        <c:scaling>
          <c:orientation val="minMax"/>
        </c:scaling>
        <c:delete val="1"/>
        <c:axPos val="b"/>
        <c:numFmt formatCode="&quot;$&quot;0,&quot;k&quot;" sourceLinked="1"/>
        <c:majorTickMark val="none"/>
        <c:minorTickMark val="none"/>
        <c:tickLblPos val="nextTo"/>
        <c:crossAx val="2079880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ANALYSIS.xlsx]Sheet1!PivotTable5</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D200"/>
          </a:solidFill>
          <a:ln w="1905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19050">
            <a:solidFill>
              <a:schemeClr val="tx1">
                <a:lumMod val="95000"/>
                <a:lumOff val="5000"/>
              </a:schemeClr>
            </a:solidFill>
          </a:ln>
          <a:effectLst>
            <a:innerShdw dist="12700" dir="16200000">
              <a:schemeClr val="lt1">
                <a:alpha val="75000"/>
              </a:schemeClr>
            </a:innerShdw>
          </a:effectLst>
        </c:spPr>
        <c:dLbl>
          <c:idx val="0"/>
          <c:layout>
            <c:manualLayout>
              <c:x val="-2.9629629629629631E-2"/>
              <c:y val="-0.20998677248677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w="19050">
            <a:solidFill>
              <a:schemeClr val="tx1">
                <a:lumMod val="95000"/>
                <a:lumOff val="5000"/>
              </a:schemeClr>
            </a:solidFill>
          </a:ln>
          <a:effectLst>
            <a:innerShdw dist="12700" dir="16200000">
              <a:schemeClr val="lt1">
                <a:alpha val="75000"/>
              </a:schemeClr>
            </a:innerShdw>
          </a:effectLst>
        </c:spPr>
        <c:dLbl>
          <c:idx val="0"/>
          <c:layout>
            <c:manualLayout>
              <c:x val="-1.1111111111111129E-2"/>
              <c:y val="-0.243584656084656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w="19050">
            <a:solidFill>
              <a:schemeClr val="tx1">
                <a:lumMod val="95000"/>
                <a:lumOff val="5000"/>
              </a:schemeClr>
            </a:solidFill>
          </a:ln>
          <a:effectLst>
            <a:innerShdw dist="12700" dir="16200000">
              <a:schemeClr val="lt1">
                <a:alpha val="75000"/>
              </a:schemeClr>
            </a:innerShdw>
          </a:effectLst>
        </c:spPr>
        <c:dLbl>
          <c:idx val="0"/>
          <c:layout>
            <c:manualLayout>
              <c:x val="-1.4814814814814781E-2"/>
              <c:y val="-0.277182539682539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w="19050">
            <a:solidFill>
              <a:schemeClr val="tx1">
                <a:lumMod val="95000"/>
                <a:lumOff val="5000"/>
              </a:schemeClr>
            </a:solidFill>
          </a:ln>
          <a:effectLst>
            <a:innerShdw dist="12700" dir="16200000">
              <a:schemeClr val="lt1">
                <a:alpha val="75000"/>
              </a:schemeClr>
            </a:innerShdw>
          </a:effectLst>
        </c:spPr>
        <c:dLbl>
          <c:idx val="0"/>
          <c:layout>
            <c:manualLayout>
              <c:x val="-3.7037037037037038E-3"/>
              <c:y val="-0.277182539682539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solidFill>
          <a:ln w="19050">
            <a:solidFill>
              <a:schemeClr val="tx1">
                <a:lumMod val="95000"/>
                <a:lumOff val="5000"/>
              </a:schemeClr>
            </a:solidFill>
          </a:ln>
          <a:effectLst>
            <a:innerShdw dist="12700" dir="16200000">
              <a:schemeClr val="lt1">
                <a:alpha val="75000"/>
              </a:schemeClr>
            </a:innerShdw>
          </a:effectLst>
        </c:spPr>
        <c:dLbl>
          <c:idx val="0"/>
          <c:layout>
            <c:manualLayout>
              <c:x val="-2.2222222222222289E-2"/>
              <c:y val="-0.28558201058201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solidFill>
          <a:ln w="19050">
            <a:solidFill>
              <a:schemeClr val="tx1">
                <a:lumMod val="95000"/>
                <a:lumOff val="5000"/>
              </a:schemeClr>
            </a:solidFill>
          </a:ln>
          <a:effectLst>
            <a:innerShdw dist="12700" dir="16200000">
              <a:schemeClr val="lt1">
                <a:alpha val="75000"/>
              </a:schemeClr>
            </a:innerShdw>
          </a:effectLst>
        </c:spPr>
        <c:dLbl>
          <c:idx val="0"/>
          <c:layout>
            <c:manualLayout>
              <c:x val="-2.2222222222222223E-2"/>
              <c:y val="-0.310780423280423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solidFill>
          <a:ln w="19050">
            <a:solidFill>
              <a:schemeClr val="tx1">
                <a:lumMod val="95000"/>
                <a:lumOff val="5000"/>
              </a:schemeClr>
            </a:solidFill>
          </a:ln>
          <a:effectLst>
            <a:innerShdw dist="12700" dir="16200000">
              <a:schemeClr val="lt1">
                <a:alpha val="75000"/>
              </a:schemeClr>
            </a:innerShdw>
          </a:effectLst>
        </c:spPr>
        <c:dLbl>
          <c:idx val="0"/>
          <c:layout>
            <c:manualLayout>
              <c:x val="-1.1111111111111112E-2"/>
              <c:y val="-0.377976190476190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w="19050">
            <a:solidFill>
              <a:schemeClr val="tx1">
                <a:lumMod val="95000"/>
                <a:lumOff val="5000"/>
              </a:schemeClr>
            </a:solidFill>
          </a:ln>
          <a:effectLst>
            <a:innerShdw dist="12700" dir="16200000">
              <a:schemeClr val="lt1">
                <a:alpha val="75000"/>
              </a:schemeClr>
            </a:innerShdw>
          </a:effectLst>
        </c:spPr>
        <c:dLbl>
          <c:idx val="0"/>
          <c:layout>
            <c:manualLayout>
              <c:x val="1.1111111111111112E-2"/>
              <c:y val="-0.27718253968253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w="19050">
            <a:solidFill>
              <a:schemeClr val="tx1">
                <a:lumMod val="95000"/>
                <a:lumOff val="5000"/>
              </a:schemeClr>
            </a:solidFill>
          </a:ln>
          <a:effectLst>
            <a:innerShdw dist="12700" dir="16200000">
              <a:schemeClr val="lt1">
                <a:alpha val="75000"/>
              </a:schemeClr>
            </a:innerShdw>
          </a:effectLst>
        </c:spPr>
        <c:dLbl>
          <c:idx val="0"/>
          <c:layout>
            <c:manualLayout>
              <c:x val="3.7037037037037038E-3"/>
              <c:y val="-0.260383597883597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1641878098571"/>
          <c:y val="1.956084656084656E-2"/>
          <c:w val="0.8408357392825897"/>
          <c:h val="0.8416746864975212"/>
        </c:manualLayout>
      </c:layout>
      <c:areaChart>
        <c:grouping val="standard"/>
        <c:varyColors val="0"/>
        <c:ser>
          <c:idx val="0"/>
          <c:order val="0"/>
          <c:tx>
            <c:strRef>
              <c:f>Sheet1!$K$26</c:f>
              <c:strCache>
                <c:ptCount val="1"/>
                <c:pt idx="0">
                  <c:v>Total</c:v>
                </c:pt>
              </c:strCache>
            </c:strRef>
          </c:tx>
          <c:spPr>
            <a:solidFill>
              <a:srgbClr val="FFD200"/>
            </a:solidFill>
            <a:ln w="19050">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15-02A0-44D4-9F9B-530DEB4BE160}"/>
              </c:ext>
            </c:extLst>
          </c:dPt>
          <c:dPt>
            <c:idx val="1"/>
            <c:bubble3D val="0"/>
            <c:extLst>
              <c:ext xmlns:c16="http://schemas.microsoft.com/office/drawing/2014/chart" uri="{C3380CC4-5D6E-409C-BE32-E72D297353CC}">
                <c16:uniqueId val="{00000016-02A0-44D4-9F9B-530DEB4BE160}"/>
              </c:ext>
            </c:extLst>
          </c:dPt>
          <c:dPt>
            <c:idx val="2"/>
            <c:bubble3D val="0"/>
            <c:extLst>
              <c:ext xmlns:c16="http://schemas.microsoft.com/office/drawing/2014/chart" uri="{C3380CC4-5D6E-409C-BE32-E72D297353CC}">
                <c16:uniqueId val="{00000017-02A0-44D4-9F9B-530DEB4BE160}"/>
              </c:ext>
            </c:extLst>
          </c:dPt>
          <c:dPt>
            <c:idx val="3"/>
            <c:bubble3D val="0"/>
            <c:extLst>
              <c:ext xmlns:c16="http://schemas.microsoft.com/office/drawing/2014/chart" uri="{C3380CC4-5D6E-409C-BE32-E72D297353CC}">
                <c16:uniqueId val="{00000018-02A0-44D4-9F9B-530DEB4BE160}"/>
              </c:ext>
            </c:extLst>
          </c:dPt>
          <c:dPt>
            <c:idx val="4"/>
            <c:bubble3D val="0"/>
            <c:extLst>
              <c:ext xmlns:c16="http://schemas.microsoft.com/office/drawing/2014/chart" uri="{C3380CC4-5D6E-409C-BE32-E72D297353CC}">
                <c16:uniqueId val="{00000019-02A0-44D4-9F9B-530DEB4BE160}"/>
              </c:ext>
            </c:extLst>
          </c:dPt>
          <c:dPt>
            <c:idx val="5"/>
            <c:bubble3D val="0"/>
            <c:extLst>
              <c:ext xmlns:c16="http://schemas.microsoft.com/office/drawing/2014/chart" uri="{C3380CC4-5D6E-409C-BE32-E72D297353CC}">
                <c16:uniqueId val="{0000001A-02A0-44D4-9F9B-530DEB4BE160}"/>
              </c:ext>
            </c:extLst>
          </c:dPt>
          <c:dPt>
            <c:idx val="6"/>
            <c:bubble3D val="0"/>
            <c:extLst>
              <c:ext xmlns:c16="http://schemas.microsoft.com/office/drawing/2014/chart" uri="{C3380CC4-5D6E-409C-BE32-E72D297353CC}">
                <c16:uniqueId val="{0000001B-02A0-44D4-9F9B-530DEB4BE160}"/>
              </c:ext>
            </c:extLst>
          </c:dPt>
          <c:dPt>
            <c:idx val="7"/>
            <c:bubble3D val="0"/>
            <c:extLst>
              <c:ext xmlns:c16="http://schemas.microsoft.com/office/drawing/2014/chart" uri="{C3380CC4-5D6E-409C-BE32-E72D297353CC}">
                <c16:uniqueId val="{0000001C-02A0-44D4-9F9B-530DEB4BE160}"/>
              </c:ext>
            </c:extLst>
          </c:dPt>
          <c:dPt>
            <c:idx val="8"/>
            <c:bubble3D val="0"/>
            <c:extLst>
              <c:ext xmlns:c16="http://schemas.microsoft.com/office/drawing/2014/chart" uri="{C3380CC4-5D6E-409C-BE32-E72D297353CC}">
                <c16:uniqueId val="{0000001D-02A0-44D4-9F9B-530DEB4BE160}"/>
              </c:ext>
            </c:extLst>
          </c:dPt>
          <c:dLbls>
            <c:dLbl>
              <c:idx val="0"/>
              <c:layout>
                <c:manualLayout>
                  <c:x val="-2.9629629629629631E-2"/>
                  <c:y val="-0.20998677248677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2A0-44D4-9F9B-530DEB4BE160}"/>
                </c:ext>
              </c:extLst>
            </c:dLbl>
            <c:dLbl>
              <c:idx val="1"/>
              <c:layout>
                <c:manualLayout>
                  <c:x val="-1.1111111111111129E-2"/>
                  <c:y val="-0.243584656084656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2A0-44D4-9F9B-530DEB4BE160}"/>
                </c:ext>
              </c:extLst>
            </c:dLbl>
            <c:dLbl>
              <c:idx val="2"/>
              <c:layout>
                <c:manualLayout>
                  <c:x val="-1.4814814814814781E-2"/>
                  <c:y val="-0.277182539682539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2A0-44D4-9F9B-530DEB4BE160}"/>
                </c:ext>
              </c:extLst>
            </c:dLbl>
            <c:dLbl>
              <c:idx val="3"/>
              <c:layout>
                <c:manualLayout>
                  <c:x val="-3.7037037037037038E-3"/>
                  <c:y val="-0.277182539682539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2A0-44D4-9F9B-530DEB4BE160}"/>
                </c:ext>
              </c:extLst>
            </c:dLbl>
            <c:dLbl>
              <c:idx val="4"/>
              <c:layout>
                <c:manualLayout>
                  <c:x val="-2.2222222222222289E-2"/>
                  <c:y val="-0.28558201058201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02A0-44D4-9F9B-530DEB4BE160}"/>
                </c:ext>
              </c:extLst>
            </c:dLbl>
            <c:dLbl>
              <c:idx val="5"/>
              <c:layout>
                <c:manualLayout>
                  <c:x val="-2.2222222222222223E-2"/>
                  <c:y val="-0.310780423280423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2A0-44D4-9F9B-530DEB4BE160}"/>
                </c:ext>
              </c:extLst>
            </c:dLbl>
            <c:dLbl>
              <c:idx val="6"/>
              <c:layout>
                <c:manualLayout>
                  <c:x val="-1.1111111111111112E-2"/>
                  <c:y val="-0.377976190476190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02A0-44D4-9F9B-530DEB4BE160}"/>
                </c:ext>
              </c:extLst>
            </c:dLbl>
            <c:dLbl>
              <c:idx val="7"/>
              <c:layout>
                <c:manualLayout>
                  <c:x val="1.1111111111111112E-2"/>
                  <c:y val="-0.27718253968253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02A0-44D4-9F9B-530DEB4BE160}"/>
                </c:ext>
              </c:extLst>
            </c:dLbl>
            <c:dLbl>
              <c:idx val="8"/>
              <c:layout>
                <c:manualLayout>
                  <c:x val="3.7037037037037038E-3"/>
                  <c:y val="-0.260383597883597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02A0-44D4-9F9B-530DEB4BE1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Sheet1!$J$27:$J$36</c:f>
              <c:strCache>
                <c:ptCount val="9"/>
                <c:pt idx="0">
                  <c:v>2011</c:v>
                </c:pt>
                <c:pt idx="1">
                  <c:v>2012</c:v>
                </c:pt>
                <c:pt idx="2">
                  <c:v>2014</c:v>
                </c:pt>
                <c:pt idx="3">
                  <c:v>2015</c:v>
                </c:pt>
                <c:pt idx="4">
                  <c:v>2016</c:v>
                </c:pt>
                <c:pt idx="5">
                  <c:v>2017</c:v>
                </c:pt>
                <c:pt idx="6">
                  <c:v>2018</c:v>
                </c:pt>
                <c:pt idx="7">
                  <c:v>2020</c:v>
                </c:pt>
                <c:pt idx="8">
                  <c:v>2022</c:v>
                </c:pt>
              </c:strCache>
            </c:strRef>
          </c:cat>
          <c:val>
            <c:numRef>
              <c:f>Sheet1!$K$27:$K$36</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14-02A0-44D4-9F9B-530DEB4BE160}"/>
            </c:ext>
          </c:extLst>
        </c:ser>
        <c:dLbls>
          <c:showLegendKey val="0"/>
          <c:showVal val="0"/>
          <c:showCatName val="0"/>
          <c:showSerName val="0"/>
          <c:showPercent val="0"/>
          <c:showBubbleSize val="0"/>
        </c:dLbls>
        <c:dropLines>
          <c:spPr>
            <a:ln w="9525" cap="flat" cmpd="sng" algn="ctr">
              <a:solidFill>
                <a:schemeClr val="accent1">
                  <a:alpha val="40000"/>
                </a:schemeClr>
              </a:solidFill>
              <a:round/>
            </a:ln>
            <a:effectLst/>
          </c:spPr>
        </c:dropLines>
        <c:axId val="34180704"/>
        <c:axId val="34184064"/>
      </c:areaChart>
      <c:catAx>
        <c:axId val="3418070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34184064"/>
        <c:crosses val="autoZero"/>
        <c:auto val="1"/>
        <c:lblAlgn val="ctr"/>
        <c:lblOffset val="100"/>
        <c:noMultiLvlLbl val="0"/>
      </c:catAx>
      <c:valAx>
        <c:axId val="34184064"/>
        <c:scaling>
          <c:orientation val="minMax"/>
        </c:scaling>
        <c:delete val="1"/>
        <c:axPos val="l"/>
        <c:numFmt formatCode="&quot;$&quot;0,&quot;k&quot;" sourceLinked="1"/>
        <c:majorTickMark val="out"/>
        <c:minorTickMark val="none"/>
        <c:tickLblPos val="nextTo"/>
        <c:crossAx val="34180704"/>
        <c:crosses val="autoZero"/>
        <c:crossBetween val="midCat"/>
      </c:valAx>
      <c:spPr>
        <a:noFill/>
        <a:ln>
          <a:noFill/>
        </a:ln>
        <a:effectLst/>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ANALYSIS.xlsx]Sheet1!PivotTable6</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280553166148336"/>
              <c:y val="-8.69573995558247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23356739498471782"/>
              <c:y val="-9.123975243835262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239277652370203"/>
                  <c:h val="0.44349100523018564"/>
                </c:manualLayout>
              </c15:layout>
            </c:ext>
          </c:extLst>
        </c:dLbl>
      </c:pivotFmt>
      <c:pivotFmt>
        <c:idx val="8"/>
        <c:spPr>
          <a:solidFill>
            <a:srgbClr val="D0AC2C"/>
          </a:solidFill>
          <a:ln w="19050">
            <a:solidFill>
              <a:schemeClr val="lt1"/>
            </a:solidFill>
          </a:ln>
          <a:effectLst/>
        </c:spPr>
        <c:dLbl>
          <c:idx val="0"/>
          <c:layout>
            <c:manualLayout>
              <c:x val="-0.14296451579916147"/>
              <c:y val="2.03040999185446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440079865863268"/>
          <c:y val="0.28027185470429333"/>
          <c:w val="0.55021358786133678"/>
          <c:h val="0.70756269517405213"/>
        </c:manualLayout>
      </c:layout>
      <c:doughnutChart>
        <c:varyColors val="1"/>
        <c:ser>
          <c:idx val="0"/>
          <c:order val="0"/>
          <c:tx>
            <c:strRef>
              <c:f>Sheet1!$C$39</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F20-4E1D-BB6A-E83881FC5791}"/>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5F20-4E1D-BB6A-E83881FC579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5F20-4E1D-BB6A-E83881FC5791}"/>
              </c:ext>
            </c:extLst>
          </c:dPt>
          <c:dLbls>
            <c:dLbl>
              <c:idx val="0"/>
              <c:layout>
                <c:manualLayout>
                  <c:x val="0.15280553166148336"/>
                  <c:y val="-8.695739955582475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F20-4E1D-BB6A-E83881FC5791}"/>
                </c:ext>
              </c:extLst>
            </c:dLbl>
            <c:dLbl>
              <c:idx val="1"/>
              <c:layout>
                <c:manualLayout>
                  <c:x val="0.23356739498471782"/>
                  <c:y val="-9.123975243835262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239277652370203"/>
                      <c:h val="0.44349100523018564"/>
                    </c:manualLayout>
                  </c15:layout>
                </c:ext>
                <c:ext xmlns:c16="http://schemas.microsoft.com/office/drawing/2014/chart" uri="{C3380CC4-5D6E-409C-BE32-E72D297353CC}">
                  <c16:uniqueId val="{00000003-5F20-4E1D-BB6A-E83881FC5791}"/>
                </c:ext>
              </c:extLst>
            </c:dLbl>
            <c:dLbl>
              <c:idx val="2"/>
              <c:layout>
                <c:manualLayout>
                  <c:x val="-0.14296451579916147"/>
                  <c:y val="2.030409991854461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F20-4E1D-BB6A-E83881FC57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Sheet1!$B$40:$B$43</c:f>
              <c:strCache>
                <c:ptCount val="3"/>
                <c:pt idx="0">
                  <c:v>High</c:v>
                </c:pt>
                <c:pt idx="1">
                  <c:v>Medium</c:v>
                </c:pt>
                <c:pt idx="2">
                  <c:v>Small</c:v>
                </c:pt>
              </c:strCache>
            </c:strRef>
          </c:cat>
          <c:val>
            <c:numRef>
              <c:f>Sheet1!$C$40:$C$43</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F20-4E1D-BB6A-E83881FC5791}"/>
            </c:ext>
          </c:extLst>
        </c:ser>
        <c:dLbls>
          <c:showLegendKey val="0"/>
          <c:showVal val="1"/>
          <c:showCatName val="0"/>
          <c:showSerName val="0"/>
          <c:showPercent val="0"/>
          <c:showBubbleSize val="0"/>
          <c:showLeaderLines val="0"/>
        </c:dLbls>
        <c:firstSliceAng val="0"/>
        <c:holeSize val="67"/>
      </c:doughnutChart>
      <c:spPr>
        <a:noFill/>
        <a:ln>
          <a:noFill/>
        </a:ln>
        <a:effectLst/>
      </c:spPr>
    </c:plotArea>
    <c:legend>
      <c:legendPos val="t"/>
      <c:layout>
        <c:manualLayout>
          <c:xMode val="edge"/>
          <c:yMode val="edge"/>
          <c:x val="9.4733612843849069E-2"/>
          <c:y val="5.7471264367816091E-2"/>
          <c:w val="0.80534593956424594"/>
          <c:h val="0.163463701652678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15209322594217708"/>
              <c:y val="-0.110893672537508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Sheet1!$M$43</c:f>
              <c:strCache>
                <c:ptCount val="1"/>
                <c:pt idx="0">
                  <c:v>Total</c:v>
                </c:pt>
              </c:strCache>
            </c:strRef>
          </c:tx>
          <c:spPr>
            <a:solidFill>
              <a:schemeClr val="accent2">
                <a:lumMod val="75000"/>
              </a:schemeClr>
            </a:solidFill>
            <a:ln>
              <a:noFill/>
            </a:ln>
            <a:effectLst/>
          </c:spPr>
          <c:invertIfNegative val="0"/>
          <c:dPt>
            <c:idx val="3"/>
            <c:invertIfNegative val="0"/>
            <c:bubble3D val="0"/>
            <c:extLst>
              <c:ext xmlns:c16="http://schemas.microsoft.com/office/drawing/2014/chart" uri="{C3380CC4-5D6E-409C-BE32-E72D297353CC}">
                <c16:uniqueId val="{00000001-A7FB-4616-854B-283DD9957865}"/>
              </c:ext>
            </c:extLst>
          </c:dPt>
          <c:dLbls>
            <c:dLbl>
              <c:idx val="3"/>
              <c:layout>
                <c:manualLayout>
                  <c:x val="-0.15209322594217708"/>
                  <c:y val="-0.1108936725375081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FB-4616-854B-283DD99578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Sheet1!$L$44:$L$47</c:f>
              <c:strCache>
                <c:ptCount val="4"/>
                <c:pt idx="0">
                  <c:v>Grocery Store</c:v>
                </c:pt>
                <c:pt idx="1">
                  <c:v>Supermarket Type3</c:v>
                </c:pt>
                <c:pt idx="2">
                  <c:v>Supermarket Type2</c:v>
                </c:pt>
                <c:pt idx="3">
                  <c:v>Supermarket Type1</c:v>
                </c:pt>
              </c:strCache>
            </c:strRef>
          </c:cat>
          <c:val>
            <c:numRef>
              <c:f>Sheet1!$M$44:$M$47</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7FB-4616-854B-283DD9957865}"/>
            </c:ext>
          </c:extLst>
        </c:ser>
        <c:dLbls>
          <c:dLblPos val="outEnd"/>
          <c:showLegendKey val="0"/>
          <c:showVal val="1"/>
          <c:showCatName val="0"/>
          <c:showSerName val="0"/>
          <c:showPercent val="0"/>
          <c:showBubbleSize val="0"/>
        </c:dLbls>
        <c:gapWidth val="60"/>
        <c:axId val="24216880"/>
        <c:axId val="24215440"/>
      </c:barChart>
      <c:catAx>
        <c:axId val="2421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4215440"/>
        <c:crosses val="autoZero"/>
        <c:auto val="1"/>
        <c:lblAlgn val="ctr"/>
        <c:lblOffset val="100"/>
        <c:noMultiLvlLbl val="0"/>
      </c:catAx>
      <c:valAx>
        <c:axId val="24215440"/>
        <c:scaling>
          <c:orientation val="minMax"/>
        </c:scaling>
        <c:delete val="1"/>
        <c:axPos val="b"/>
        <c:numFmt formatCode="&quot;$&quot;0,&quot;k&quot;" sourceLinked="1"/>
        <c:majorTickMark val="none"/>
        <c:minorTickMark val="none"/>
        <c:tickLblPos val="nextTo"/>
        <c:crossAx val="242168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ANALYSIS.xlsx]Sheet1!PivotTable11</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759834368530024E-2"/>
          <c:y val="6.2996031746031744E-2"/>
          <c:w val="0.77225672877846796"/>
          <c:h val="0.86140873015873021"/>
        </c:manualLayout>
      </c:layout>
      <c:barChart>
        <c:barDir val="bar"/>
        <c:grouping val="clustered"/>
        <c:varyColors val="0"/>
        <c:ser>
          <c:idx val="0"/>
          <c:order val="0"/>
          <c:tx>
            <c:strRef>
              <c:f>Sheet1!$M$56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Sheet1!$L$57:$L$60</c:f>
              <c:strCache>
                <c:ptCount val="4"/>
                <c:pt idx="0">
                  <c:v>Grocery Store</c:v>
                </c:pt>
                <c:pt idx="1">
                  <c:v>Supermarket Type3</c:v>
                </c:pt>
                <c:pt idx="2">
                  <c:v>Supermarket Type2</c:v>
                </c:pt>
                <c:pt idx="3">
                  <c:v>Supermarket Type1</c:v>
                </c:pt>
              </c:strCache>
            </c:strRef>
          </c:cat>
          <c:val>
            <c:numRef>
              <c:f>Sheet1!$M$57:$M$60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F21-44D3-B079-DEBE7AF1E343}"/>
            </c:ext>
          </c:extLst>
        </c:ser>
        <c:dLbls>
          <c:dLblPos val="outEnd"/>
          <c:showLegendKey val="0"/>
          <c:showVal val="1"/>
          <c:showCatName val="0"/>
          <c:showSerName val="0"/>
          <c:showPercent val="0"/>
          <c:showBubbleSize val="0"/>
        </c:dLbls>
        <c:gapWidth val="60"/>
        <c:overlap val="-12"/>
        <c:axId val="75079968"/>
        <c:axId val="75082368"/>
      </c:barChart>
      <c:catAx>
        <c:axId val="75079968"/>
        <c:scaling>
          <c:orientation val="minMax"/>
        </c:scaling>
        <c:delete val="1"/>
        <c:axPos val="l"/>
        <c:numFmt formatCode="General" sourceLinked="1"/>
        <c:majorTickMark val="none"/>
        <c:minorTickMark val="none"/>
        <c:tickLblPos val="nextTo"/>
        <c:crossAx val="75082368"/>
        <c:crosses val="autoZero"/>
        <c:auto val="1"/>
        <c:lblAlgn val="ctr"/>
        <c:lblOffset val="100"/>
        <c:noMultiLvlLbl val="0"/>
      </c:catAx>
      <c:valAx>
        <c:axId val="75082368"/>
        <c:scaling>
          <c:orientation val="minMax"/>
        </c:scaling>
        <c:delete val="1"/>
        <c:axPos val="b"/>
        <c:numFmt formatCode="\$0" sourceLinked="1"/>
        <c:majorTickMark val="none"/>
        <c:minorTickMark val="none"/>
        <c:tickLblPos val="nextTo"/>
        <c:crossAx val="750799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800">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TIME BLINKIT ANALYSIS.xlsx]Sheet1!PivotTable12</c:name>
    <c:fmtId val="4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0" tIns="19050" rIns="144000" bIns="19050" anchor="ctr" anchorCtr="1">
              <a:spAutoFit/>
            </a:bodyPr>
            <a:lstStyle/>
            <a:p>
              <a:pPr>
                <a:defRPr sz="4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4"/>
          </a:solidFill>
          <a:ln>
            <a:noFill/>
          </a:ln>
          <a:effectLst/>
        </c:spPr>
        <c:dLbl>
          <c:idx val="0"/>
          <c:layout>
            <c:manualLayout>
              <c:x val="-1.3547938860584351E-3"/>
              <c:y val="2.670940170784702E-7"/>
            </c:manualLayout>
          </c:layout>
          <c:spPr>
            <a:noFill/>
            <a:ln>
              <a:noFill/>
            </a:ln>
            <a:effectLst/>
          </c:spPr>
          <c:txPr>
            <a:bodyPr rot="0" spcFirstLastPara="1" vertOverflow="ellipsis" vert="horz" wrap="square" lIns="0" tIns="19050" rIns="1440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55050692192887651"/>
                  <c:h val="0.1663285256410256"/>
                </c:manualLayout>
              </c15:layout>
            </c:ext>
          </c:extLst>
        </c:dLbl>
      </c:pivotFmt>
      <c:pivotFmt>
        <c:idx val="4"/>
        <c:spPr>
          <a:solidFill>
            <a:schemeClr val="accent4"/>
          </a:solidFill>
          <a:ln>
            <a:noFill/>
          </a:ln>
          <a:effectLst/>
        </c:spPr>
        <c:dLbl>
          <c:idx val="0"/>
          <c:spPr>
            <a:noFill/>
            <a:ln>
              <a:noFill/>
            </a:ln>
            <a:effectLst/>
          </c:spPr>
          <c:txPr>
            <a:bodyPr rot="0" spcFirstLastPara="1" vertOverflow="ellipsis" vert="horz" wrap="square" lIns="0" tIns="19050" rIns="1440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51418963254593175"/>
                  <c:h val="0.23932051282051278"/>
                </c:manualLayout>
              </c15:layout>
            </c:ext>
          </c:extLst>
        </c:dLbl>
      </c:pivotFmt>
      <c:pivotFmt>
        <c:idx val="5"/>
        <c:spPr>
          <a:solidFill>
            <a:schemeClr val="accent4"/>
          </a:solidFill>
          <a:ln>
            <a:noFill/>
          </a:ln>
          <a:effectLst/>
        </c:spPr>
        <c:dLbl>
          <c:idx val="0"/>
          <c:spPr>
            <a:noFill/>
            <a:ln>
              <a:noFill/>
            </a:ln>
            <a:effectLst/>
          </c:spPr>
          <c:txPr>
            <a:bodyPr rot="0" spcFirstLastPara="1" vertOverflow="ellipsis" vert="horz" wrap="square" lIns="0" tIns="19050" rIns="1440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6367386521537749"/>
                  <c:h val="0.23932051282051278"/>
                </c:manualLayout>
              </c15:layout>
            </c:ext>
          </c:extLst>
        </c:dLbl>
      </c:pivotFmt>
      <c:pivotFmt>
        <c:idx val="6"/>
        <c:spPr>
          <a:solidFill>
            <a:schemeClr val="accent4"/>
          </a:solidFill>
          <a:ln>
            <a:noFill/>
          </a:ln>
          <a:effectLst/>
        </c:spPr>
        <c:dLbl>
          <c:idx val="0"/>
          <c:layout>
            <c:manualLayout>
              <c:x val="-1.046346688281609E-2"/>
              <c:y val="0"/>
            </c:manualLayout>
          </c:layout>
          <c:spPr>
            <a:noFill/>
            <a:ln>
              <a:noFill/>
            </a:ln>
            <a:effectLst/>
          </c:spPr>
          <c:txPr>
            <a:bodyPr rot="0" spcFirstLastPara="1" vertOverflow="ellipsis" vert="horz" wrap="square" lIns="0" tIns="19050" rIns="1440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42809653388914615"/>
                  <c:h val="0.31224305555555554"/>
                </c:manualLayout>
              </c15:layout>
            </c:ext>
          </c:extLst>
        </c:dLbl>
      </c:pivotFmt>
    </c:pivotFmts>
    <c:plotArea>
      <c:layout>
        <c:manualLayout>
          <c:layoutTarget val="inner"/>
          <c:xMode val="edge"/>
          <c:yMode val="edge"/>
          <c:x val="5.5981455832563864E-2"/>
          <c:y val="9.6529914529914523E-2"/>
          <c:w val="0.88872028325746077"/>
          <c:h val="0.89814814814814814"/>
        </c:manualLayout>
      </c:layout>
      <c:barChart>
        <c:barDir val="bar"/>
        <c:grouping val="clustered"/>
        <c:varyColors val="0"/>
        <c:ser>
          <c:idx val="0"/>
          <c:order val="0"/>
          <c:tx>
            <c:strRef>
              <c:f>Sheet1!$D$69</c:f>
              <c:strCache>
                <c:ptCount val="1"/>
                <c:pt idx="0">
                  <c:v>Total</c:v>
                </c:pt>
              </c:strCache>
            </c:strRef>
          </c:tx>
          <c:spPr>
            <a:solidFill>
              <a:schemeClr val="accent4"/>
            </a:solidFill>
            <a:ln>
              <a:noFill/>
            </a:ln>
            <a:effectLst/>
          </c:spPr>
          <c:invertIfNegative val="0"/>
          <c:dPt>
            <c:idx val="0"/>
            <c:invertIfNegative val="0"/>
            <c:bubble3D val="0"/>
            <c:spPr>
              <a:solidFill>
                <a:schemeClr val="accent4"/>
              </a:solidFill>
              <a:ln>
                <a:noFill/>
              </a:ln>
              <a:effectLst/>
            </c:spPr>
            <c:extLst>
              <c:ext xmlns:c16="http://schemas.microsoft.com/office/drawing/2014/chart" uri="{C3380CC4-5D6E-409C-BE32-E72D297353CC}">
                <c16:uniqueId val="{00000004-8234-4C60-90EC-B910F0B986AE}"/>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8234-4C60-90EC-B910F0B986AE}"/>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2-8234-4C60-90EC-B910F0B986A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1-8234-4C60-90EC-B910F0B986AE}"/>
              </c:ext>
            </c:extLst>
          </c:dPt>
          <c:dLbls>
            <c:dLbl>
              <c:idx val="0"/>
              <c:layout>
                <c:manualLayout>
                  <c:x val="-1.046346688281609E-2"/>
                  <c:y val="0"/>
                </c:manualLayout>
              </c:layout>
              <c:spPr>
                <a:noFill/>
                <a:ln>
                  <a:noFill/>
                </a:ln>
                <a:effectLst/>
              </c:spPr>
              <c:txPr>
                <a:bodyPr rot="0" spcFirstLastPara="1" vertOverflow="ellipsis" vert="horz" wrap="square" lIns="0" tIns="19050" rIns="1440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42809653388914615"/>
                      <c:h val="0.31224305555555554"/>
                    </c:manualLayout>
                  </c15:layout>
                </c:ext>
                <c:ext xmlns:c16="http://schemas.microsoft.com/office/drawing/2014/chart" uri="{C3380CC4-5D6E-409C-BE32-E72D297353CC}">
                  <c16:uniqueId val="{00000004-8234-4C60-90EC-B910F0B986AE}"/>
                </c:ext>
              </c:extLst>
            </c:dLbl>
            <c:dLbl>
              <c:idx val="1"/>
              <c:spPr>
                <a:noFill/>
                <a:ln>
                  <a:noFill/>
                </a:ln>
                <a:effectLst/>
              </c:spPr>
              <c:txPr>
                <a:bodyPr rot="0" spcFirstLastPara="1" vertOverflow="ellipsis" vert="horz" wrap="square" lIns="0" tIns="19050" rIns="1440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6367386521537749"/>
                      <c:h val="0.23932051282051278"/>
                    </c:manualLayout>
                  </c15:layout>
                </c:ext>
                <c:ext xmlns:c16="http://schemas.microsoft.com/office/drawing/2014/chart" uri="{C3380CC4-5D6E-409C-BE32-E72D297353CC}">
                  <c16:uniqueId val="{00000003-8234-4C60-90EC-B910F0B986AE}"/>
                </c:ext>
              </c:extLst>
            </c:dLbl>
            <c:dLbl>
              <c:idx val="2"/>
              <c:spPr>
                <a:noFill/>
                <a:ln>
                  <a:noFill/>
                </a:ln>
                <a:effectLst/>
              </c:spPr>
              <c:txPr>
                <a:bodyPr rot="0" spcFirstLastPara="1" vertOverflow="ellipsis" vert="horz" wrap="square" lIns="0" tIns="19050" rIns="1440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51418963254593175"/>
                      <c:h val="0.23932051282051278"/>
                    </c:manualLayout>
                  </c15:layout>
                </c:ext>
                <c:ext xmlns:c16="http://schemas.microsoft.com/office/drawing/2014/chart" uri="{C3380CC4-5D6E-409C-BE32-E72D297353CC}">
                  <c16:uniqueId val="{00000002-8234-4C60-90EC-B910F0B986AE}"/>
                </c:ext>
              </c:extLst>
            </c:dLbl>
            <c:dLbl>
              <c:idx val="3"/>
              <c:layout>
                <c:manualLayout>
                  <c:x val="-1.3547938860584351E-3"/>
                  <c:y val="2.670940170784702E-7"/>
                </c:manualLayout>
              </c:layout>
              <c:spPr>
                <a:noFill/>
                <a:ln>
                  <a:noFill/>
                </a:ln>
                <a:effectLst/>
              </c:spPr>
              <c:txPr>
                <a:bodyPr rot="0" spcFirstLastPara="1" vertOverflow="ellipsis" vert="horz" wrap="square" lIns="0" tIns="19050" rIns="1440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55050692192887651"/>
                      <c:h val="0.1663285256410256"/>
                    </c:manualLayout>
                  </c15:layout>
                </c:ext>
                <c:ext xmlns:c16="http://schemas.microsoft.com/office/drawing/2014/chart" uri="{C3380CC4-5D6E-409C-BE32-E72D297353CC}">
                  <c16:uniqueId val="{00000001-8234-4C60-90EC-B910F0B986AE}"/>
                </c:ext>
              </c:extLst>
            </c:dLbl>
            <c:spPr>
              <a:noFill/>
              <a:ln>
                <a:noFill/>
              </a:ln>
              <a:effectLst/>
            </c:spPr>
            <c:txPr>
              <a:bodyPr rot="0" spcFirstLastPara="1" vertOverflow="ellipsis" vert="horz" wrap="square" lIns="0" tIns="19050" rIns="144000" bIns="19050" anchor="ctr" anchorCtr="1">
                <a:spAutoFit/>
              </a:bodyPr>
              <a:lstStyle/>
              <a:p>
                <a:pPr>
                  <a:defRPr sz="4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Sheet1!$C$70:$C$73</c:f>
              <c:strCache>
                <c:ptCount val="4"/>
                <c:pt idx="0">
                  <c:v>Grocery Store</c:v>
                </c:pt>
                <c:pt idx="1">
                  <c:v>Supermarket Type3</c:v>
                </c:pt>
                <c:pt idx="2">
                  <c:v>Supermarket Type2</c:v>
                </c:pt>
                <c:pt idx="3">
                  <c:v>Supermarket Type1</c:v>
                </c:pt>
              </c:strCache>
            </c:strRef>
          </c:cat>
          <c:val>
            <c:numRef>
              <c:f>Sheet1!$D$70:$D$73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8234-4C60-90EC-B910F0B986AE}"/>
            </c:ext>
          </c:extLst>
        </c:ser>
        <c:dLbls>
          <c:dLblPos val="outEnd"/>
          <c:showLegendKey val="0"/>
          <c:showVal val="1"/>
          <c:showCatName val="0"/>
          <c:showSerName val="0"/>
          <c:showPercent val="0"/>
          <c:showBubbleSize val="0"/>
        </c:dLbls>
        <c:gapWidth val="60"/>
        <c:axId val="1993653024"/>
        <c:axId val="1993652064"/>
      </c:barChart>
      <c:catAx>
        <c:axId val="1993653024"/>
        <c:scaling>
          <c:orientation val="minMax"/>
        </c:scaling>
        <c:delete val="1"/>
        <c:axPos val="l"/>
        <c:numFmt formatCode="General" sourceLinked="1"/>
        <c:majorTickMark val="none"/>
        <c:minorTickMark val="none"/>
        <c:tickLblPos val="nextTo"/>
        <c:crossAx val="1993652064"/>
        <c:crosses val="autoZero"/>
        <c:auto val="1"/>
        <c:lblAlgn val="ctr"/>
        <c:lblOffset val="100"/>
        <c:noMultiLvlLbl val="0"/>
      </c:catAx>
      <c:valAx>
        <c:axId val="1993652064"/>
        <c:scaling>
          <c:orientation val="minMax"/>
        </c:scaling>
        <c:delete val="1"/>
        <c:axPos val="b"/>
        <c:numFmt formatCode="General" sourceLinked="1"/>
        <c:majorTickMark val="none"/>
        <c:minorTickMark val="none"/>
        <c:tickLblPos val="nextTo"/>
        <c:crossAx val="19936530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03EA254-4174-4CA1-BCDA-08297F1D481E}">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E03EA254-4174-4CA1-BCDA-08297F1D481E}">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361950</xdr:colOff>
      <xdr:row>12</xdr:row>
      <xdr:rowOff>175260</xdr:rowOff>
    </xdr:from>
    <xdr:to>
      <xdr:col>3</xdr:col>
      <xdr:colOff>1028700</xdr:colOff>
      <xdr:row>19</xdr:row>
      <xdr:rowOff>190500</xdr:rowOff>
    </xdr:to>
    <xdr:graphicFrame macro="">
      <xdr:nvGraphicFramePr>
        <xdr:cNvPr id="3" name="Chart 2">
          <a:extLst>
            <a:ext uri="{FF2B5EF4-FFF2-40B4-BE49-F238E27FC236}">
              <a16:creationId xmlns:a16="http://schemas.microsoft.com/office/drawing/2014/main" id="{594EEC8B-9791-8EE5-F0DF-736F23409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320040</xdr:colOff>
      <xdr:row>23</xdr:row>
      <xdr:rowOff>45720</xdr:rowOff>
    </xdr:from>
    <xdr:to>
      <xdr:col>5</xdr:col>
      <xdr:colOff>156210</xdr:colOff>
      <xdr:row>30</xdr:row>
      <xdr:rowOff>194310</xdr:rowOff>
    </xdr:to>
    <xdr:graphicFrame macro="">
      <xdr:nvGraphicFramePr>
        <xdr:cNvPr id="2" name="Chart 1">
          <a:extLst>
            <a:ext uri="{FF2B5EF4-FFF2-40B4-BE49-F238E27FC236}">
              <a16:creationId xmlns:a16="http://schemas.microsoft.com/office/drawing/2014/main" id="{3B56BE8C-27D1-4CC9-8D68-F43B6C0EA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95250</xdr:colOff>
      <xdr:row>4</xdr:row>
      <xdr:rowOff>121920</xdr:rowOff>
    </xdr:from>
    <xdr:to>
      <xdr:col>16</xdr:col>
      <xdr:colOff>198120</xdr:colOff>
      <xdr:row>21</xdr:row>
      <xdr:rowOff>137160</xdr:rowOff>
    </xdr:to>
    <xdr:graphicFrame macro="">
      <xdr:nvGraphicFramePr>
        <xdr:cNvPr id="4" name="Chart 3">
          <a:extLst>
            <a:ext uri="{FF2B5EF4-FFF2-40B4-BE49-F238E27FC236}">
              <a16:creationId xmlns:a16="http://schemas.microsoft.com/office/drawing/2014/main" id="{1A8E8685-ABA3-6B6E-0EDB-A82D8C8F9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361950</xdr:colOff>
      <xdr:row>25</xdr:row>
      <xdr:rowOff>53340</xdr:rowOff>
    </xdr:from>
    <xdr:to>
      <xdr:col>18</xdr:col>
      <xdr:colOff>99060</xdr:colOff>
      <xdr:row>35</xdr:row>
      <xdr:rowOff>194310</xdr:rowOff>
    </xdr:to>
    <xdr:graphicFrame macro="">
      <xdr:nvGraphicFramePr>
        <xdr:cNvPr id="5" name="Chart 4">
          <a:extLst>
            <a:ext uri="{FF2B5EF4-FFF2-40B4-BE49-F238E27FC236}">
              <a16:creationId xmlns:a16="http://schemas.microsoft.com/office/drawing/2014/main" id="{B8624425-1F52-2BD6-CDA6-3EC520D084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133350</xdr:colOff>
      <xdr:row>38</xdr:row>
      <xdr:rowOff>0</xdr:rowOff>
    </xdr:from>
    <xdr:to>
      <xdr:col>4</xdr:col>
      <xdr:colOff>990600</xdr:colOff>
      <xdr:row>48</xdr:row>
      <xdr:rowOff>64770</xdr:rowOff>
    </xdr:to>
    <xdr:graphicFrame macro="">
      <xdr:nvGraphicFramePr>
        <xdr:cNvPr id="6" name="Chart 5">
          <a:extLst>
            <a:ext uri="{FF2B5EF4-FFF2-40B4-BE49-F238E27FC236}">
              <a16:creationId xmlns:a16="http://schemas.microsoft.com/office/drawing/2014/main" id="{A498C6E7-CAFD-6885-E605-8371ACAEF9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240030</xdr:colOff>
      <xdr:row>53</xdr:row>
      <xdr:rowOff>45720</xdr:rowOff>
    </xdr:from>
    <xdr:to>
      <xdr:col>9</xdr:col>
      <xdr:colOff>327660</xdr:colOff>
      <xdr:row>62</xdr:row>
      <xdr:rowOff>118110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77D6CCAC-EB4F-A356-EE3E-2F315747CE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579870" y="10759440"/>
              <a:ext cx="2099310" cy="19088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60960</xdr:colOff>
      <xdr:row>41</xdr:row>
      <xdr:rowOff>152400</xdr:rowOff>
    </xdr:from>
    <xdr:to>
      <xdr:col>17</xdr:col>
      <xdr:colOff>327660</xdr:colOff>
      <xdr:row>51</xdr:row>
      <xdr:rowOff>80010</xdr:rowOff>
    </xdr:to>
    <xdr:graphicFrame macro="">
      <xdr:nvGraphicFramePr>
        <xdr:cNvPr id="8" name="Chart 7">
          <a:extLst>
            <a:ext uri="{FF2B5EF4-FFF2-40B4-BE49-F238E27FC236}">
              <a16:creationId xmlns:a16="http://schemas.microsoft.com/office/drawing/2014/main" id="{FE0C5D7C-4787-E25F-D0B2-6486E666E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76200</xdr:colOff>
      <xdr:row>54</xdr:row>
      <xdr:rowOff>198120</xdr:rowOff>
    </xdr:from>
    <xdr:to>
      <xdr:col>17</xdr:col>
      <xdr:colOff>281940</xdr:colOff>
      <xdr:row>63</xdr:row>
      <xdr:rowOff>34290</xdr:rowOff>
    </xdr:to>
    <xdr:graphicFrame macro="">
      <xdr:nvGraphicFramePr>
        <xdr:cNvPr id="9" name="Chart 8">
          <a:extLst>
            <a:ext uri="{FF2B5EF4-FFF2-40B4-BE49-F238E27FC236}">
              <a16:creationId xmlns:a16="http://schemas.microsoft.com/office/drawing/2014/main" id="{454AF76B-07F7-1C45-C025-948D7855C8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468630</xdr:colOff>
      <xdr:row>66</xdr:row>
      <xdr:rowOff>57150</xdr:rowOff>
    </xdr:from>
    <xdr:to>
      <xdr:col>6</xdr:col>
      <xdr:colOff>350520</xdr:colOff>
      <xdr:row>73</xdr:row>
      <xdr:rowOff>22860</xdr:rowOff>
    </xdr:to>
    <xdr:graphicFrame macro="">
      <xdr:nvGraphicFramePr>
        <xdr:cNvPr id="10" name="Chart 9">
          <a:extLst>
            <a:ext uri="{FF2B5EF4-FFF2-40B4-BE49-F238E27FC236}">
              <a16:creationId xmlns:a16="http://schemas.microsoft.com/office/drawing/2014/main" id="{EC45267E-00F6-EAA8-7CE2-FEF07FA3D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175260</xdr:colOff>
      <xdr:row>38</xdr:row>
      <xdr:rowOff>15241</xdr:rowOff>
    </xdr:from>
    <xdr:to>
      <xdr:col>7</xdr:col>
      <xdr:colOff>662940</xdr:colOff>
      <xdr:row>44</xdr:row>
      <xdr:rowOff>137161</xdr:rowOff>
    </xdr:to>
    <mc:AlternateContent xmlns:mc="http://schemas.openxmlformats.org/markup-compatibility/2006">
      <mc:Choice xmlns:a14="http://schemas.microsoft.com/office/drawing/2010/main" Requires="a14">
        <xdr:graphicFrame macro="">
          <xdr:nvGraphicFramePr>
            <xdr:cNvPr id="11" name="Outlet Size">
              <a:extLst>
                <a:ext uri="{FF2B5EF4-FFF2-40B4-BE49-F238E27FC236}">
                  <a16:creationId xmlns:a16="http://schemas.microsoft.com/office/drawing/2014/main" id="{6A6A9376-9DBE-178B-4339-F87DDDF3A1C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463540" y="771906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426720</xdr:colOff>
      <xdr:row>37</xdr:row>
      <xdr:rowOff>175260</xdr:rowOff>
    </xdr:from>
    <xdr:to>
      <xdr:col>8</xdr:col>
      <xdr:colOff>243840</xdr:colOff>
      <xdr:row>44</xdr:row>
      <xdr:rowOff>137159</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D9354E44-EC0E-007A-2816-5DA152AE78B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715000" y="7673340"/>
              <a:ext cx="1828800" cy="1379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510540</xdr:colOff>
      <xdr:row>37</xdr:row>
      <xdr:rowOff>175261</xdr:rowOff>
    </xdr:from>
    <xdr:to>
      <xdr:col>10</xdr:col>
      <xdr:colOff>731520</xdr:colOff>
      <xdr:row>44</xdr:row>
      <xdr:rowOff>160021</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FCEF04B8-8116-C304-F75F-36C0F392D3B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810500" y="7673341"/>
              <a:ext cx="182880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0</xdr:row>
      <xdr:rowOff>0</xdr:rowOff>
    </xdr:from>
    <xdr:to>
      <xdr:col>18</xdr:col>
      <xdr:colOff>594360</xdr:colOff>
      <xdr:row>33</xdr:row>
      <xdr:rowOff>76200</xdr:rowOff>
    </xdr:to>
    <xdr:sp macro="" textlink="">
      <xdr:nvSpPr>
        <xdr:cNvPr id="2" name="Rectangle 1">
          <a:extLst>
            <a:ext uri="{FF2B5EF4-FFF2-40B4-BE49-F238E27FC236}">
              <a16:creationId xmlns:a16="http://schemas.microsoft.com/office/drawing/2014/main" id="{B5F8CA09-5A66-A568-A81C-4CB8448CCA54}"/>
            </a:ext>
          </a:extLst>
        </xdr:cNvPr>
        <xdr:cNvSpPr/>
      </xdr:nvSpPr>
      <xdr:spPr>
        <a:xfrm>
          <a:off x="1341120" y="0"/>
          <a:ext cx="11323320" cy="6614160"/>
        </a:xfrm>
        <a:prstGeom prst="rect">
          <a:avLst/>
        </a:prstGeom>
        <a:no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186690</xdr:colOff>
      <xdr:row>1</xdr:row>
      <xdr:rowOff>99060</xdr:rowOff>
    </xdr:from>
    <xdr:to>
      <xdr:col>5</xdr:col>
      <xdr:colOff>331470</xdr:colOff>
      <xdr:row>32</xdr:row>
      <xdr:rowOff>91440</xdr:rowOff>
    </xdr:to>
    <xdr:sp macro="" textlink="">
      <xdr:nvSpPr>
        <xdr:cNvPr id="4" name="Rectangle: Top Corners Rounded 3">
          <a:extLst>
            <a:ext uri="{FF2B5EF4-FFF2-40B4-BE49-F238E27FC236}">
              <a16:creationId xmlns:a16="http://schemas.microsoft.com/office/drawing/2014/main" id="{7258B2D6-4E7C-D495-BB2E-EA8F6AE89EF3}"/>
            </a:ext>
          </a:extLst>
        </xdr:cNvPr>
        <xdr:cNvSpPr/>
      </xdr:nvSpPr>
      <xdr:spPr>
        <a:xfrm rot="5400000">
          <a:off x="-461010" y="2286000"/>
          <a:ext cx="6134100" cy="2156460"/>
        </a:xfrm>
        <a:prstGeom prst="round2SameRect">
          <a:avLst>
            <a:gd name="adj1" fmla="val 16667"/>
            <a:gd name="adj2" fmla="val 16254"/>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327660</xdr:colOff>
      <xdr:row>2</xdr:row>
      <xdr:rowOff>38100</xdr:rowOff>
    </xdr:from>
    <xdr:ext cx="1844040" cy="556260"/>
    <xdr:sp macro="" textlink="">
      <xdr:nvSpPr>
        <xdr:cNvPr id="5" name="TextBox 4">
          <a:extLst>
            <a:ext uri="{FF2B5EF4-FFF2-40B4-BE49-F238E27FC236}">
              <a16:creationId xmlns:a16="http://schemas.microsoft.com/office/drawing/2014/main" id="{B83B0776-2E32-93EA-5AF4-ECE884E29F81}"/>
            </a:ext>
          </a:extLst>
        </xdr:cNvPr>
        <xdr:cNvSpPr txBox="1"/>
      </xdr:nvSpPr>
      <xdr:spPr>
        <a:xfrm>
          <a:off x="1668780" y="434340"/>
          <a:ext cx="1844040" cy="5562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tx2"/>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350520</xdr:colOff>
      <xdr:row>4</xdr:row>
      <xdr:rowOff>83820</xdr:rowOff>
    </xdr:from>
    <xdr:ext cx="1805940" cy="251460"/>
    <xdr:sp macro="" textlink="">
      <xdr:nvSpPr>
        <xdr:cNvPr id="6" name="TextBox 5">
          <a:extLst>
            <a:ext uri="{FF2B5EF4-FFF2-40B4-BE49-F238E27FC236}">
              <a16:creationId xmlns:a16="http://schemas.microsoft.com/office/drawing/2014/main" id="{71C1F7C5-67FD-154B-4A3D-4379C6B0D4F8}"/>
            </a:ext>
          </a:extLst>
        </xdr:cNvPr>
        <xdr:cNvSpPr txBox="1"/>
      </xdr:nvSpPr>
      <xdr:spPr>
        <a:xfrm>
          <a:off x="1691640" y="876300"/>
          <a:ext cx="1805940" cy="251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a:latin typeface="Aptos" panose="020B0004020202020204" pitchFamily="34" charset="0"/>
            </a:rPr>
            <a:t>India's</a:t>
          </a:r>
          <a:r>
            <a:rPr lang="en-IN" sz="1200" b="1" baseline="0">
              <a:latin typeface="Aptos" panose="020B0004020202020204" pitchFamily="34" charset="0"/>
            </a:rPr>
            <a:t> Last Minute App</a:t>
          </a:r>
          <a:endParaRPr lang="en-IN" sz="1200" b="1">
            <a:latin typeface="Aptos" panose="020B0004020202020204" pitchFamily="34" charset="0"/>
          </a:endParaRPr>
        </a:p>
      </xdr:txBody>
    </xdr:sp>
    <xdr:clientData/>
  </xdr:oneCellAnchor>
  <xdr:twoCellAnchor>
    <xdr:from>
      <xdr:col>5</xdr:col>
      <xdr:colOff>487680</xdr:colOff>
      <xdr:row>1</xdr:row>
      <xdr:rowOff>121920</xdr:rowOff>
    </xdr:from>
    <xdr:to>
      <xdr:col>12</xdr:col>
      <xdr:colOff>480060</xdr:colOff>
      <xdr:row>12</xdr:row>
      <xdr:rowOff>95250</xdr:rowOff>
    </xdr:to>
    <xdr:grpSp>
      <xdr:nvGrpSpPr>
        <xdr:cNvPr id="11" name="Group 10">
          <a:extLst>
            <a:ext uri="{FF2B5EF4-FFF2-40B4-BE49-F238E27FC236}">
              <a16:creationId xmlns:a16="http://schemas.microsoft.com/office/drawing/2014/main" id="{82221D4D-4B75-01C1-27F5-3B76A4EEBDE7}"/>
            </a:ext>
          </a:extLst>
        </xdr:cNvPr>
        <xdr:cNvGrpSpPr/>
      </xdr:nvGrpSpPr>
      <xdr:grpSpPr>
        <a:xfrm>
          <a:off x="3840480" y="320040"/>
          <a:ext cx="4686300" cy="2152650"/>
          <a:chOff x="3840480" y="304800"/>
          <a:chExt cx="5532007" cy="2152650"/>
        </a:xfrm>
      </xdr:grpSpPr>
      <xdr:sp macro="" textlink="">
        <xdr:nvSpPr>
          <xdr:cNvPr id="7" name="Rectangle: Rounded Corners 6">
            <a:extLst>
              <a:ext uri="{FF2B5EF4-FFF2-40B4-BE49-F238E27FC236}">
                <a16:creationId xmlns:a16="http://schemas.microsoft.com/office/drawing/2014/main" id="{E314A371-FFCE-D7C7-46CF-F4F583A8A830}"/>
              </a:ext>
            </a:extLst>
          </xdr:cNvPr>
          <xdr:cNvSpPr/>
        </xdr:nvSpPr>
        <xdr:spPr>
          <a:xfrm>
            <a:off x="3840480" y="304800"/>
            <a:ext cx="2720340" cy="982980"/>
          </a:xfrm>
          <a:prstGeom prst="roundRect">
            <a:avLst/>
          </a:prstGeom>
          <a:gradFill flip="none" rotWithShape="1">
            <a:gsLst>
              <a:gs pos="49700">
                <a:schemeClr val="accent6">
                  <a:lumMod val="75000"/>
                  <a:alpha val="49000"/>
                </a:schemeClr>
              </a:gs>
              <a:gs pos="0">
                <a:srgbClr val="FFD200">
                  <a:alpha val="60000"/>
                </a:srgbClr>
              </a:gs>
              <a:gs pos="100000">
                <a:schemeClr val="accent6">
                  <a:lumMod val="50000"/>
                  <a:alpha val="60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ED26A8C2-A909-4E1B-BC73-7FF222651796}"/>
              </a:ext>
            </a:extLst>
          </xdr:cNvPr>
          <xdr:cNvSpPr/>
        </xdr:nvSpPr>
        <xdr:spPr>
          <a:xfrm>
            <a:off x="6678930" y="335280"/>
            <a:ext cx="2594610" cy="922020"/>
          </a:xfrm>
          <a:prstGeom prst="roundRect">
            <a:avLst/>
          </a:prstGeom>
          <a:gradFill flip="none" rotWithShape="1">
            <a:gsLst>
              <a:gs pos="0">
                <a:srgbClr val="FAFAFA"/>
              </a:gs>
              <a:gs pos="35000">
                <a:schemeClr val="accent3">
                  <a:lumMod val="0"/>
                  <a:lumOff val="100000"/>
                </a:schemeClr>
              </a:gs>
              <a:gs pos="100000">
                <a:schemeClr val="accent3">
                  <a:lumMod val="100000"/>
                </a:schemeClr>
              </a:gs>
            </a:gsLst>
            <a:path path="circle">
              <a:fillToRect l="50000" t="-80000" r="50000" b="180000"/>
            </a:path>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AE7EECB6-0AA3-4A7B-9C4D-97B2506469C7}"/>
              </a:ext>
            </a:extLst>
          </xdr:cNvPr>
          <xdr:cNvSpPr/>
        </xdr:nvSpPr>
        <xdr:spPr>
          <a:xfrm>
            <a:off x="3848100" y="1493520"/>
            <a:ext cx="2705100" cy="960120"/>
          </a:xfrm>
          <a:prstGeom prst="roundRect">
            <a:avLst/>
          </a:prstGeom>
          <a:gradFill flip="none" rotWithShape="1">
            <a:gsLst>
              <a:gs pos="0">
                <a:srgbClr val="FAFAFA"/>
              </a:gs>
              <a:gs pos="35000">
                <a:schemeClr val="accent3">
                  <a:lumMod val="0"/>
                  <a:lumOff val="100000"/>
                </a:schemeClr>
              </a:gs>
              <a:gs pos="100000">
                <a:schemeClr val="accent3">
                  <a:lumMod val="100000"/>
                </a:schemeClr>
              </a:gs>
            </a:gsLst>
            <a:path path="circle">
              <a:fillToRect l="50000" t="-80000" r="50000" b="180000"/>
            </a:path>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1374B270-3807-41DF-BC93-D1AECF44883D}"/>
              </a:ext>
            </a:extLst>
          </xdr:cNvPr>
          <xdr:cNvSpPr/>
        </xdr:nvSpPr>
        <xdr:spPr>
          <a:xfrm>
            <a:off x="6777876" y="1535430"/>
            <a:ext cx="2594611" cy="922020"/>
          </a:xfrm>
          <a:prstGeom prst="roundRect">
            <a:avLst/>
          </a:prstGeom>
          <a:gradFill flip="none" rotWithShape="1">
            <a:gsLst>
              <a:gs pos="0">
                <a:srgbClr val="FAFAFA"/>
              </a:gs>
              <a:gs pos="35000">
                <a:schemeClr val="accent3">
                  <a:lumMod val="0"/>
                  <a:lumOff val="100000"/>
                </a:schemeClr>
              </a:gs>
              <a:gs pos="100000">
                <a:schemeClr val="accent3">
                  <a:lumMod val="100000"/>
                </a:schemeClr>
              </a:gs>
            </a:gsLst>
            <a:path path="circle">
              <a:fillToRect l="50000" t="-80000" r="50000" b="180000"/>
            </a:path>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11</xdr:col>
      <xdr:colOff>662940</xdr:colOff>
      <xdr:row>18</xdr:row>
      <xdr:rowOff>144780</xdr:rowOff>
    </xdr:from>
    <xdr:ext cx="1325880" cy="480060"/>
    <xdr:sp macro="" textlink="">
      <xdr:nvSpPr>
        <xdr:cNvPr id="3" name="TextBox 2">
          <a:extLst>
            <a:ext uri="{FF2B5EF4-FFF2-40B4-BE49-F238E27FC236}">
              <a16:creationId xmlns:a16="http://schemas.microsoft.com/office/drawing/2014/main" id="{17C6327A-DC19-C620-8735-17D1E42611A0}"/>
            </a:ext>
          </a:extLst>
        </xdr:cNvPr>
        <xdr:cNvSpPr txBox="1"/>
      </xdr:nvSpPr>
      <xdr:spPr>
        <a:xfrm>
          <a:off x="8039100" y="3710940"/>
          <a:ext cx="1325880" cy="480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t> </a:t>
          </a:r>
        </a:p>
      </xdr:txBody>
    </xdr:sp>
    <xdr:clientData/>
  </xdr:oneCellAnchor>
  <xdr:oneCellAnchor>
    <xdr:from>
      <xdr:col>5</xdr:col>
      <xdr:colOff>558110</xdr:colOff>
      <xdr:row>3</xdr:row>
      <xdr:rowOff>152400</xdr:rowOff>
    </xdr:from>
    <xdr:ext cx="1011610" cy="297004"/>
    <xdr:sp macro="" textlink="">
      <xdr:nvSpPr>
        <xdr:cNvPr id="13" name="TextBox 12">
          <a:extLst>
            <a:ext uri="{FF2B5EF4-FFF2-40B4-BE49-F238E27FC236}">
              <a16:creationId xmlns:a16="http://schemas.microsoft.com/office/drawing/2014/main" id="{6AEC56B6-5E21-50D3-AAC5-BAD4C4839BD2}"/>
            </a:ext>
          </a:extLst>
        </xdr:cNvPr>
        <xdr:cNvSpPr txBox="1"/>
      </xdr:nvSpPr>
      <xdr:spPr>
        <a:xfrm flipH="1">
          <a:off x="3910910" y="746760"/>
          <a:ext cx="101161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Variable Small Semibol" pitchFamily="2" charset="0"/>
            </a:rPr>
            <a:t>Total Sales</a:t>
          </a:r>
        </a:p>
      </xdr:txBody>
    </xdr:sp>
    <xdr:clientData/>
  </xdr:oneCellAnchor>
  <xdr:oneCellAnchor>
    <xdr:from>
      <xdr:col>5</xdr:col>
      <xdr:colOff>510540</xdr:colOff>
      <xdr:row>2</xdr:row>
      <xdr:rowOff>19050</xdr:rowOff>
    </xdr:from>
    <xdr:ext cx="1066800" cy="274320"/>
    <xdr:sp macro="" textlink="Sheet1!A7">
      <xdr:nvSpPr>
        <xdr:cNvPr id="14" name="TextBox 13">
          <a:extLst>
            <a:ext uri="{FF2B5EF4-FFF2-40B4-BE49-F238E27FC236}">
              <a16:creationId xmlns:a16="http://schemas.microsoft.com/office/drawing/2014/main" id="{2A11A4C4-DCFA-0102-BF8F-786EBBC070BC}"/>
            </a:ext>
          </a:extLst>
        </xdr:cNvPr>
        <xdr:cNvSpPr txBox="1"/>
      </xdr:nvSpPr>
      <xdr:spPr>
        <a:xfrm>
          <a:off x="3863340" y="415290"/>
          <a:ext cx="106680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2FD7B23-8FAD-4D02-A747-7B6DE53AD2A4}" type="TxLink">
            <a:rPr lang="en-US" sz="1600" b="0" i="0" u="none" strike="noStrike">
              <a:solidFill>
                <a:srgbClr val="000000"/>
              </a:solidFill>
              <a:latin typeface="Bodoni MT Black" panose="02070A03080606020203" pitchFamily="18" charset="0"/>
              <a:ea typeface="Calibri"/>
              <a:cs typeface="Calibri"/>
            </a:rPr>
            <a:pPr/>
            <a:t>$1.20M</a:t>
          </a:fld>
          <a:endParaRPr lang="en-IN" sz="1600">
            <a:latin typeface="Bodoni MT Black" panose="02070A03080606020203" pitchFamily="18" charset="0"/>
          </a:endParaRPr>
        </a:p>
      </xdr:txBody>
    </xdr:sp>
    <xdr:clientData/>
  </xdr:oneCellAnchor>
  <xdr:oneCellAnchor>
    <xdr:from>
      <xdr:col>9</xdr:col>
      <xdr:colOff>251460</xdr:colOff>
      <xdr:row>2</xdr:row>
      <xdr:rowOff>19050</xdr:rowOff>
    </xdr:from>
    <xdr:ext cx="754380" cy="274320"/>
    <xdr:sp macro="" textlink="Sheet1!B7">
      <xdr:nvSpPr>
        <xdr:cNvPr id="15" name="TextBox 14">
          <a:extLst>
            <a:ext uri="{FF2B5EF4-FFF2-40B4-BE49-F238E27FC236}">
              <a16:creationId xmlns:a16="http://schemas.microsoft.com/office/drawing/2014/main" id="{905CDC5C-2825-4A72-9B7D-4F50D597EB1E}"/>
            </a:ext>
          </a:extLst>
        </xdr:cNvPr>
        <xdr:cNvSpPr txBox="1"/>
      </xdr:nvSpPr>
      <xdr:spPr>
        <a:xfrm>
          <a:off x="6286500" y="415290"/>
          <a:ext cx="75438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545084F7-CF9D-41D2-9AEF-D71AE4D6C9DA}" type="TxLink">
            <a:rPr lang="en-US" sz="1600" b="0" i="0" u="none" strike="noStrike">
              <a:solidFill>
                <a:srgbClr val="000000"/>
              </a:solidFill>
              <a:latin typeface="Bodoni MT Black" panose="02070A03080606020203" pitchFamily="18" charset="0"/>
              <a:ea typeface="Calibri"/>
              <a:cs typeface="Calibri"/>
            </a:rPr>
            <a:pPr marL="0" indent="0"/>
            <a:t>$141</a:t>
          </a:fld>
          <a:endParaRPr lang="en-IN" sz="1600" b="0" i="0" u="none" strike="noStrike">
            <a:solidFill>
              <a:srgbClr val="000000"/>
            </a:solidFill>
            <a:latin typeface="Bodoni MT Black" panose="02070A03080606020203" pitchFamily="18" charset="0"/>
            <a:ea typeface="Calibri"/>
            <a:cs typeface="Calibri"/>
          </a:endParaRPr>
        </a:p>
      </xdr:txBody>
    </xdr:sp>
    <xdr:clientData/>
  </xdr:oneCellAnchor>
  <xdr:oneCellAnchor>
    <xdr:from>
      <xdr:col>9</xdr:col>
      <xdr:colOff>281940</xdr:colOff>
      <xdr:row>3</xdr:row>
      <xdr:rowOff>152400</xdr:rowOff>
    </xdr:from>
    <xdr:ext cx="906780" cy="297004"/>
    <xdr:sp macro="" textlink="">
      <xdr:nvSpPr>
        <xdr:cNvPr id="16" name="TextBox 15">
          <a:extLst>
            <a:ext uri="{FF2B5EF4-FFF2-40B4-BE49-F238E27FC236}">
              <a16:creationId xmlns:a16="http://schemas.microsoft.com/office/drawing/2014/main" id="{70AFF818-86A3-402D-8A15-3FFEA51E614B}"/>
            </a:ext>
          </a:extLst>
        </xdr:cNvPr>
        <xdr:cNvSpPr txBox="1"/>
      </xdr:nvSpPr>
      <xdr:spPr>
        <a:xfrm flipH="1">
          <a:off x="6316980" y="746760"/>
          <a:ext cx="90678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Variable Small Semibol" pitchFamily="2" charset="0"/>
            </a:rPr>
            <a:t>Avg</a:t>
          </a:r>
          <a:r>
            <a:rPr lang="en-IN" sz="1200" baseline="0">
              <a:latin typeface="Segoe UI Variable Small Semibol" pitchFamily="2" charset="0"/>
            </a:rPr>
            <a:t> Sales</a:t>
          </a:r>
          <a:endParaRPr lang="en-IN" sz="1200">
            <a:latin typeface="Segoe UI Variable Small Semibol" pitchFamily="2" charset="0"/>
          </a:endParaRPr>
        </a:p>
      </xdr:txBody>
    </xdr:sp>
    <xdr:clientData/>
  </xdr:oneCellAnchor>
  <xdr:oneCellAnchor>
    <xdr:from>
      <xdr:col>5</xdr:col>
      <xdr:colOff>601980</xdr:colOff>
      <xdr:row>8</xdr:row>
      <xdr:rowOff>51435</xdr:rowOff>
    </xdr:from>
    <xdr:ext cx="754380" cy="274320"/>
    <xdr:sp macro="" textlink="Sheet1!C7">
      <xdr:nvSpPr>
        <xdr:cNvPr id="17" name="TextBox 16">
          <a:extLst>
            <a:ext uri="{FF2B5EF4-FFF2-40B4-BE49-F238E27FC236}">
              <a16:creationId xmlns:a16="http://schemas.microsoft.com/office/drawing/2014/main" id="{9716A1E8-DC60-456E-8FA2-2923A3E0B3BB}"/>
            </a:ext>
          </a:extLst>
        </xdr:cNvPr>
        <xdr:cNvSpPr txBox="1"/>
      </xdr:nvSpPr>
      <xdr:spPr>
        <a:xfrm>
          <a:off x="3954780" y="1636395"/>
          <a:ext cx="75438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00972AE2-B5FF-4AC2-AE74-36F8EDD16920}" type="TxLink">
            <a:rPr lang="en-US" sz="1600" b="0" i="0" u="none" strike="noStrike">
              <a:solidFill>
                <a:srgbClr val="000000"/>
              </a:solidFill>
              <a:latin typeface="Bodoni MT Black" panose="02070A03080606020203" pitchFamily="18" charset="0"/>
              <a:ea typeface="Calibri"/>
              <a:cs typeface="Calibri"/>
            </a:rPr>
            <a:pPr marL="0" indent="0"/>
            <a:t>8523</a:t>
          </a:fld>
          <a:endParaRPr lang="en-IN" sz="1600" b="0" i="0" u="none" strike="noStrike">
            <a:solidFill>
              <a:srgbClr val="000000"/>
            </a:solidFill>
            <a:latin typeface="Bodoni MT Black" panose="02070A03080606020203" pitchFamily="18" charset="0"/>
            <a:ea typeface="Calibri"/>
            <a:cs typeface="Calibri"/>
          </a:endParaRPr>
        </a:p>
      </xdr:txBody>
    </xdr:sp>
    <xdr:clientData/>
  </xdr:oneCellAnchor>
  <xdr:oneCellAnchor>
    <xdr:from>
      <xdr:col>5</xdr:col>
      <xdr:colOff>518160</xdr:colOff>
      <xdr:row>9</xdr:row>
      <xdr:rowOff>148590</xdr:rowOff>
    </xdr:from>
    <xdr:ext cx="1211580" cy="297004"/>
    <xdr:sp macro="" textlink="">
      <xdr:nvSpPr>
        <xdr:cNvPr id="18" name="TextBox 17">
          <a:extLst>
            <a:ext uri="{FF2B5EF4-FFF2-40B4-BE49-F238E27FC236}">
              <a16:creationId xmlns:a16="http://schemas.microsoft.com/office/drawing/2014/main" id="{B086B9A3-E87B-44C1-98B0-454DD4786C3B}"/>
            </a:ext>
          </a:extLst>
        </xdr:cNvPr>
        <xdr:cNvSpPr txBox="1"/>
      </xdr:nvSpPr>
      <xdr:spPr>
        <a:xfrm flipH="1">
          <a:off x="3870960" y="1931670"/>
          <a:ext cx="121158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Variable Small Semibol" pitchFamily="2" charset="0"/>
            </a:rPr>
            <a:t>No.</a:t>
          </a:r>
          <a:r>
            <a:rPr lang="en-IN" sz="1200" baseline="0">
              <a:latin typeface="Segoe UI Variable Small Semibol" pitchFamily="2" charset="0"/>
            </a:rPr>
            <a:t> Of Items</a:t>
          </a:r>
          <a:endParaRPr lang="en-IN" sz="1200">
            <a:latin typeface="Segoe UI Variable Small Semibol" pitchFamily="2" charset="0"/>
          </a:endParaRPr>
        </a:p>
      </xdr:txBody>
    </xdr:sp>
    <xdr:clientData/>
  </xdr:oneCellAnchor>
  <xdr:oneCellAnchor>
    <xdr:from>
      <xdr:col>9</xdr:col>
      <xdr:colOff>358140</xdr:colOff>
      <xdr:row>8</xdr:row>
      <xdr:rowOff>32385</xdr:rowOff>
    </xdr:from>
    <xdr:ext cx="754380" cy="312420"/>
    <xdr:sp macro="" textlink="Sheet1!D7">
      <xdr:nvSpPr>
        <xdr:cNvPr id="19" name="TextBox 18">
          <a:extLst>
            <a:ext uri="{FF2B5EF4-FFF2-40B4-BE49-F238E27FC236}">
              <a16:creationId xmlns:a16="http://schemas.microsoft.com/office/drawing/2014/main" id="{4B682783-0DFB-4F4F-B2F1-6EB3D86FFAF4}"/>
            </a:ext>
          </a:extLst>
        </xdr:cNvPr>
        <xdr:cNvSpPr txBox="1"/>
      </xdr:nvSpPr>
      <xdr:spPr>
        <a:xfrm>
          <a:off x="6393180" y="1617345"/>
          <a:ext cx="754380" cy="3124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0342E8E-DB08-4CF5-9748-DCF4A407E656}" type="TxLink">
            <a:rPr lang="en-US" sz="1600" b="0" i="0" u="none" strike="noStrike">
              <a:solidFill>
                <a:srgbClr val="000000"/>
              </a:solidFill>
              <a:latin typeface="Bodoni MT Black" panose="02070A03080606020203" pitchFamily="18" charset="0"/>
              <a:ea typeface="Calibri"/>
              <a:cs typeface="Calibri"/>
            </a:rPr>
            <a:pPr marL="0" indent="0"/>
            <a:t>4.0</a:t>
          </a:fld>
          <a:endParaRPr lang="en-IN" sz="1600" b="0" i="0" u="none" strike="noStrike">
            <a:solidFill>
              <a:srgbClr val="000000"/>
            </a:solidFill>
            <a:latin typeface="Bodoni MT Black" panose="02070A03080606020203" pitchFamily="18" charset="0"/>
            <a:ea typeface="Calibri"/>
            <a:cs typeface="Calibri"/>
          </a:endParaRPr>
        </a:p>
      </xdr:txBody>
    </xdr:sp>
    <xdr:clientData/>
  </xdr:oneCellAnchor>
  <xdr:oneCellAnchor>
    <xdr:from>
      <xdr:col>9</xdr:col>
      <xdr:colOff>297180</xdr:colOff>
      <xdr:row>9</xdr:row>
      <xdr:rowOff>148590</xdr:rowOff>
    </xdr:from>
    <xdr:ext cx="1211580" cy="297004"/>
    <xdr:sp macro="" textlink="">
      <xdr:nvSpPr>
        <xdr:cNvPr id="21" name="TextBox 20">
          <a:extLst>
            <a:ext uri="{FF2B5EF4-FFF2-40B4-BE49-F238E27FC236}">
              <a16:creationId xmlns:a16="http://schemas.microsoft.com/office/drawing/2014/main" id="{B90564CC-6DC4-490D-8CF7-FCB5B3B4B422}"/>
            </a:ext>
          </a:extLst>
        </xdr:cNvPr>
        <xdr:cNvSpPr txBox="1"/>
      </xdr:nvSpPr>
      <xdr:spPr>
        <a:xfrm flipH="1">
          <a:off x="6332220" y="1931670"/>
          <a:ext cx="121158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Variable Small Semibol" pitchFamily="2" charset="0"/>
            </a:rPr>
            <a:t>AVG</a:t>
          </a:r>
          <a:r>
            <a:rPr lang="en-IN" sz="1200" baseline="0">
              <a:latin typeface="Segoe UI Variable Small Semibol" pitchFamily="2" charset="0"/>
            </a:rPr>
            <a:t> Rating</a:t>
          </a:r>
          <a:endParaRPr lang="en-IN" sz="1200">
            <a:latin typeface="Segoe UI Variable Small Semibol" pitchFamily="2" charset="0"/>
          </a:endParaRPr>
        </a:p>
      </xdr:txBody>
    </xdr:sp>
    <xdr:clientData/>
  </xdr:oneCellAnchor>
  <xdr:twoCellAnchor editAs="oneCell">
    <xdr:from>
      <xdr:col>11</xdr:col>
      <xdr:colOff>541020</xdr:colOff>
      <xdr:row>1</xdr:row>
      <xdr:rowOff>182880</xdr:rowOff>
    </xdr:from>
    <xdr:to>
      <xdr:col>12</xdr:col>
      <xdr:colOff>236220</xdr:colOff>
      <xdr:row>3</xdr:row>
      <xdr:rowOff>152400</xdr:rowOff>
    </xdr:to>
    <xdr:pic>
      <xdr:nvPicPr>
        <xdr:cNvPr id="23" name="Picture 22">
          <a:extLst>
            <a:ext uri="{FF2B5EF4-FFF2-40B4-BE49-F238E27FC236}">
              <a16:creationId xmlns:a16="http://schemas.microsoft.com/office/drawing/2014/main" id="{CC5F04D6-2933-24E2-E77D-CAD068DC35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17180" y="381000"/>
          <a:ext cx="365760" cy="365760"/>
        </a:xfrm>
        <a:prstGeom prst="rect">
          <a:avLst/>
        </a:prstGeom>
      </xdr:spPr>
    </xdr:pic>
    <xdr:clientData/>
  </xdr:twoCellAnchor>
  <xdr:twoCellAnchor editAs="oneCell">
    <xdr:from>
      <xdr:col>8</xdr:col>
      <xdr:colOff>259080</xdr:colOff>
      <xdr:row>7</xdr:row>
      <xdr:rowOff>163240</xdr:rowOff>
    </xdr:from>
    <xdr:to>
      <xdr:col>9</xdr:col>
      <xdr:colOff>15240</xdr:colOff>
      <xdr:row>9</xdr:row>
      <xdr:rowOff>198119</xdr:rowOff>
    </xdr:to>
    <xdr:pic>
      <xdr:nvPicPr>
        <xdr:cNvPr id="25" name="Picture 24">
          <a:extLst>
            <a:ext uri="{FF2B5EF4-FFF2-40B4-BE49-F238E27FC236}">
              <a16:creationId xmlns:a16="http://schemas.microsoft.com/office/drawing/2014/main" id="{35CDACD4-4F6F-D831-1422-9A13379E16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23560" y="1550080"/>
          <a:ext cx="426720" cy="431119"/>
        </a:xfrm>
        <a:prstGeom prst="rect">
          <a:avLst/>
        </a:prstGeom>
      </xdr:spPr>
    </xdr:pic>
    <xdr:clientData/>
  </xdr:twoCellAnchor>
  <xdr:twoCellAnchor editAs="oneCell">
    <xdr:from>
      <xdr:col>11</xdr:col>
      <xdr:colOff>556260</xdr:colOff>
      <xdr:row>7</xdr:row>
      <xdr:rowOff>182879</xdr:rowOff>
    </xdr:from>
    <xdr:to>
      <xdr:col>12</xdr:col>
      <xdr:colOff>251460</xdr:colOff>
      <xdr:row>10</xdr:row>
      <xdr:rowOff>38100</xdr:rowOff>
    </xdr:to>
    <xdr:pic>
      <xdr:nvPicPr>
        <xdr:cNvPr id="27" name="Picture 26">
          <a:extLst>
            <a:ext uri="{FF2B5EF4-FFF2-40B4-BE49-F238E27FC236}">
              <a16:creationId xmlns:a16="http://schemas.microsoft.com/office/drawing/2014/main" id="{1E914C42-FC55-C02B-6A02-EFA3EC0FF9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932420" y="1569719"/>
          <a:ext cx="365760" cy="449581"/>
        </a:xfrm>
        <a:prstGeom prst="rect">
          <a:avLst/>
        </a:prstGeom>
      </xdr:spPr>
    </xdr:pic>
    <xdr:clientData/>
  </xdr:twoCellAnchor>
  <xdr:twoCellAnchor editAs="oneCell">
    <xdr:from>
      <xdr:col>8</xdr:col>
      <xdr:colOff>129540</xdr:colOff>
      <xdr:row>1</xdr:row>
      <xdr:rowOff>129540</xdr:rowOff>
    </xdr:from>
    <xdr:to>
      <xdr:col>9</xdr:col>
      <xdr:colOff>0</xdr:colOff>
      <xdr:row>3</xdr:row>
      <xdr:rowOff>160020</xdr:rowOff>
    </xdr:to>
    <xdr:pic>
      <xdr:nvPicPr>
        <xdr:cNvPr id="29" name="Picture 28">
          <a:extLst>
            <a:ext uri="{FF2B5EF4-FFF2-40B4-BE49-F238E27FC236}">
              <a16:creationId xmlns:a16="http://schemas.microsoft.com/office/drawing/2014/main" id="{84A95091-0FF6-C089-B322-9635E302ED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94020" y="327660"/>
          <a:ext cx="541020" cy="426720"/>
        </a:xfrm>
        <a:prstGeom prst="rect">
          <a:avLst/>
        </a:prstGeom>
      </xdr:spPr>
    </xdr:pic>
    <xdr:clientData/>
  </xdr:twoCellAnchor>
  <xdr:twoCellAnchor>
    <xdr:from>
      <xdr:col>5</xdr:col>
      <xdr:colOff>533400</xdr:colOff>
      <xdr:row>13</xdr:row>
      <xdr:rowOff>121920</xdr:rowOff>
    </xdr:from>
    <xdr:to>
      <xdr:col>12</xdr:col>
      <xdr:colOff>419100</xdr:colOff>
      <xdr:row>32</xdr:row>
      <xdr:rowOff>76200</xdr:rowOff>
    </xdr:to>
    <xdr:sp macro="" textlink="">
      <xdr:nvSpPr>
        <xdr:cNvPr id="30" name="Rectangle: Rounded Corners 29">
          <a:extLst>
            <a:ext uri="{FF2B5EF4-FFF2-40B4-BE49-F238E27FC236}">
              <a16:creationId xmlns:a16="http://schemas.microsoft.com/office/drawing/2014/main" id="{BA461AC3-C938-44FA-BC6B-D15E99C0B8E1}"/>
            </a:ext>
          </a:extLst>
        </xdr:cNvPr>
        <xdr:cNvSpPr/>
      </xdr:nvSpPr>
      <xdr:spPr>
        <a:xfrm>
          <a:off x="3886200" y="2697480"/>
          <a:ext cx="4579620" cy="3718560"/>
        </a:xfrm>
        <a:prstGeom prst="roundRect">
          <a:avLst>
            <a:gd name="adj" fmla="val 17282"/>
          </a:avLst>
        </a:prstGeom>
        <a:gradFill flip="none" rotWithShape="1">
          <a:gsLst>
            <a:gs pos="0">
              <a:srgbClr val="FAFAFA"/>
            </a:gs>
            <a:gs pos="35000">
              <a:schemeClr val="accent3">
                <a:lumMod val="0"/>
                <a:lumOff val="100000"/>
              </a:schemeClr>
            </a:gs>
            <a:gs pos="100000">
              <a:schemeClr val="accent3">
                <a:lumMod val="100000"/>
              </a:schemeClr>
            </a:gs>
          </a:gsLst>
          <a:path path="circle">
            <a:fillToRect l="50000" t="-80000" r="50000" b="180000"/>
          </a:path>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579120</xdr:colOff>
      <xdr:row>14</xdr:row>
      <xdr:rowOff>167640</xdr:rowOff>
    </xdr:from>
    <xdr:to>
      <xdr:col>9</xdr:col>
      <xdr:colOff>152400</xdr:colOff>
      <xdr:row>23</xdr:row>
      <xdr:rowOff>0</xdr:rowOff>
    </xdr:to>
    <xdr:graphicFrame macro="">
      <xdr:nvGraphicFramePr>
        <xdr:cNvPr id="31" name="Chart 30">
          <a:extLst>
            <a:ext uri="{FF2B5EF4-FFF2-40B4-BE49-F238E27FC236}">
              <a16:creationId xmlns:a16="http://schemas.microsoft.com/office/drawing/2014/main" id="{B6DE5CCD-DFFC-414B-B722-B745856CA6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190500</xdr:colOff>
      <xdr:row>13</xdr:row>
      <xdr:rowOff>160020</xdr:rowOff>
    </xdr:from>
    <xdr:ext cx="1211580" cy="297004"/>
    <xdr:sp macro="" textlink="">
      <xdr:nvSpPr>
        <xdr:cNvPr id="33" name="TextBox 32">
          <a:extLst>
            <a:ext uri="{FF2B5EF4-FFF2-40B4-BE49-F238E27FC236}">
              <a16:creationId xmlns:a16="http://schemas.microsoft.com/office/drawing/2014/main" id="{8F68D8B2-AF70-45C1-8F05-E61934FB0DAE}"/>
            </a:ext>
          </a:extLst>
        </xdr:cNvPr>
        <xdr:cNvSpPr txBox="1"/>
      </xdr:nvSpPr>
      <xdr:spPr>
        <a:xfrm flipH="1">
          <a:off x="4213860" y="2735580"/>
          <a:ext cx="121158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Variable Small Semibol" pitchFamily="2" charset="0"/>
            </a:rPr>
            <a:t>Fat</a:t>
          </a:r>
          <a:r>
            <a:rPr lang="en-IN" sz="1200" baseline="0">
              <a:latin typeface="Segoe UI Variable Small Semibol" pitchFamily="2" charset="0"/>
            </a:rPr>
            <a:t> Content</a:t>
          </a:r>
          <a:endParaRPr lang="en-IN" sz="1200">
            <a:latin typeface="Segoe UI Variable Small Semibol" pitchFamily="2" charset="0"/>
          </a:endParaRPr>
        </a:p>
      </xdr:txBody>
    </xdr:sp>
    <xdr:clientData/>
  </xdr:oneCellAnchor>
  <xdr:twoCellAnchor>
    <xdr:from>
      <xdr:col>9</xdr:col>
      <xdr:colOff>140970</xdr:colOff>
      <xdr:row>13</xdr:row>
      <xdr:rowOff>121920</xdr:rowOff>
    </xdr:from>
    <xdr:to>
      <xdr:col>9</xdr:col>
      <xdr:colOff>140970</xdr:colOff>
      <xdr:row>32</xdr:row>
      <xdr:rowOff>65640</xdr:rowOff>
    </xdr:to>
    <xdr:cxnSp macro="">
      <xdr:nvCxnSpPr>
        <xdr:cNvPr id="20" name="Straight Connector 19">
          <a:extLst>
            <a:ext uri="{FF2B5EF4-FFF2-40B4-BE49-F238E27FC236}">
              <a16:creationId xmlns:a16="http://schemas.microsoft.com/office/drawing/2014/main" id="{065D0B12-2C38-5C24-2121-E3EE3B64EEF7}"/>
            </a:ext>
          </a:extLst>
        </xdr:cNvPr>
        <xdr:cNvCxnSpPr>
          <a:stCxn id="30" idx="0"/>
          <a:endCxn id="30" idx="2"/>
        </xdr:cNvCxnSpPr>
      </xdr:nvCxnSpPr>
      <xdr:spPr>
        <a:xfrm>
          <a:off x="6176010" y="2697480"/>
          <a:ext cx="0" cy="3708000"/>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533400</xdr:colOff>
      <xdr:row>22</xdr:row>
      <xdr:rowOff>190500</xdr:rowOff>
    </xdr:from>
    <xdr:to>
      <xdr:col>9</xdr:col>
      <xdr:colOff>83820</xdr:colOff>
      <xdr:row>23</xdr:row>
      <xdr:rowOff>0</xdr:rowOff>
    </xdr:to>
    <xdr:cxnSp macro="">
      <xdr:nvCxnSpPr>
        <xdr:cNvPr id="22" name="Straight Connector 21">
          <a:extLst>
            <a:ext uri="{FF2B5EF4-FFF2-40B4-BE49-F238E27FC236}">
              <a16:creationId xmlns:a16="http://schemas.microsoft.com/office/drawing/2014/main" id="{F5F8B8CC-9D11-4A33-A7FA-D12A2A76E57A}"/>
            </a:ext>
          </a:extLst>
        </xdr:cNvPr>
        <xdr:cNvCxnSpPr>
          <a:endCxn id="30" idx="1"/>
        </xdr:cNvCxnSpPr>
      </xdr:nvCxnSpPr>
      <xdr:spPr>
        <a:xfrm flipH="1">
          <a:off x="3886200" y="4549140"/>
          <a:ext cx="2232660" cy="7620"/>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91440</xdr:colOff>
      <xdr:row>24</xdr:row>
      <xdr:rowOff>76200</xdr:rowOff>
    </xdr:from>
    <xdr:to>
      <xdr:col>8</xdr:col>
      <xdr:colOff>655320</xdr:colOff>
      <xdr:row>31</xdr:row>
      <xdr:rowOff>167640</xdr:rowOff>
    </xdr:to>
    <xdr:graphicFrame macro="">
      <xdr:nvGraphicFramePr>
        <xdr:cNvPr id="34" name="Chart 33">
          <a:extLst>
            <a:ext uri="{FF2B5EF4-FFF2-40B4-BE49-F238E27FC236}">
              <a16:creationId xmlns:a16="http://schemas.microsoft.com/office/drawing/2014/main" id="{B884FE2B-6E58-4235-B0FC-AE98E7BF6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533400</xdr:colOff>
      <xdr:row>22</xdr:row>
      <xdr:rowOff>182880</xdr:rowOff>
    </xdr:from>
    <xdr:ext cx="1211580" cy="297004"/>
    <xdr:sp macro="" textlink="">
      <xdr:nvSpPr>
        <xdr:cNvPr id="35" name="TextBox 34">
          <a:extLst>
            <a:ext uri="{FF2B5EF4-FFF2-40B4-BE49-F238E27FC236}">
              <a16:creationId xmlns:a16="http://schemas.microsoft.com/office/drawing/2014/main" id="{EAE1791E-435E-463C-A4C0-F24A0CEB590E}"/>
            </a:ext>
          </a:extLst>
        </xdr:cNvPr>
        <xdr:cNvSpPr txBox="1"/>
      </xdr:nvSpPr>
      <xdr:spPr>
        <a:xfrm flipH="1">
          <a:off x="3886200" y="4541520"/>
          <a:ext cx="121158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Variable Small Semibol" pitchFamily="2" charset="0"/>
            </a:rPr>
            <a:t>Fat</a:t>
          </a:r>
          <a:r>
            <a:rPr lang="en-IN" sz="1200" baseline="0">
              <a:latin typeface="Segoe UI Variable Small Semibol" pitchFamily="2" charset="0"/>
            </a:rPr>
            <a:t> By Outlet</a:t>
          </a:r>
          <a:endParaRPr lang="en-IN" sz="1200">
            <a:latin typeface="Segoe UI Variable Small Semibol" pitchFamily="2" charset="0"/>
          </a:endParaRPr>
        </a:p>
      </xdr:txBody>
    </xdr:sp>
    <xdr:clientData/>
  </xdr:oneCellAnchor>
  <xdr:twoCellAnchor>
    <xdr:from>
      <xdr:col>9</xdr:col>
      <xdr:colOff>68580</xdr:colOff>
      <xdr:row>15</xdr:row>
      <xdr:rowOff>15240</xdr:rowOff>
    </xdr:from>
    <xdr:to>
      <xdr:col>12</xdr:col>
      <xdr:colOff>365760</xdr:colOff>
      <xdr:row>31</xdr:row>
      <xdr:rowOff>167640</xdr:rowOff>
    </xdr:to>
    <xdr:graphicFrame macro="">
      <xdr:nvGraphicFramePr>
        <xdr:cNvPr id="36" name="Chart 35">
          <a:extLst>
            <a:ext uri="{FF2B5EF4-FFF2-40B4-BE49-F238E27FC236}">
              <a16:creationId xmlns:a16="http://schemas.microsoft.com/office/drawing/2014/main" id="{98CF872D-A2F9-4E02-A134-903350698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9</xdr:col>
      <xdr:colOff>152400</xdr:colOff>
      <xdr:row>13</xdr:row>
      <xdr:rowOff>182880</xdr:rowOff>
    </xdr:from>
    <xdr:ext cx="1211580" cy="297004"/>
    <xdr:sp macro="" textlink="">
      <xdr:nvSpPr>
        <xdr:cNvPr id="37" name="TextBox 36">
          <a:extLst>
            <a:ext uri="{FF2B5EF4-FFF2-40B4-BE49-F238E27FC236}">
              <a16:creationId xmlns:a16="http://schemas.microsoft.com/office/drawing/2014/main" id="{4A80620A-00CA-4856-A3F4-CE2254EC0D72}"/>
            </a:ext>
          </a:extLst>
        </xdr:cNvPr>
        <xdr:cNvSpPr txBox="1"/>
      </xdr:nvSpPr>
      <xdr:spPr>
        <a:xfrm flipH="1">
          <a:off x="6187440" y="2758440"/>
          <a:ext cx="121158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Variable Small Semibol" pitchFamily="2" charset="0"/>
            </a:rPr>
            <a:t>Item</a:t>
          </a:r>
          <a:r>
            <a:rPr lang="en-IN" sz="1200" baseline="0">
              <a:latin typeface="Segoe UI Variable Small Semibol" pitchFamily="2" charset="0"/>
            </a:rPr>
            <a:t> Type</a:t>
          </a:r>
          <a:endParaRPr lang="en-IN" sz="1200">
            <a:latin typeface="Segoe UI Variable Small Semibol" pitchFamily="2" charset="0"/>
          </a:endParaRPr>
        </a:p>
      </xdr:txBody>
    </xdr:sp>
    <xdr:clientData/>
  </xdr:oneCellAnchor>
  <xdr:twoCellAnchor>
    <xdr:from>
      <xdr:col>12</xdr:col>
      <xdr:colOff>563880</xdr:colOff>
      <xdr:row>1</xdr:row>
      <xdr:rowOff>76200</xdr:rowOff>
    </xdr:from>
    <xdr:to>
      <xdr:col>18</xdr:col>
      <xdr:colOff>388620</xdr:colOff>
      <xdr:row>32</xdr:row>
      <xdr:rowOff>99060</xdr:rowOff>
    </xdr:to>
    <xdr:sp macro="" textlink="">
      <xdr:nvSpPr>
        <xdr:cNvPr id="39" name="Rectangle: Rounded Corners 38">
          <a:extLst>
            <a:ext uri="{FF2B5EF4-FFF2-40B4-BE49-F238E27FC236}">
              <a16:creationId xmlns:a16="http://schemas.microsoft.com/office/drawing/2014/main" id="{5183F451-28F4-4397-9554-36E93552254A}"/>
            </a:ext>
          </a:extLst>
        </xdr:cNvPr>
        <xdr:cNvSpPr/>
      </xdr:nvSpPr>
      <xdr:spPr>
        <a:xfrm>
          <a:off x="8610600" y="274320"/>
          <a:ext cx="3848100" cy="6164580"/>
        </a:xfrm>
        <a:prstGeom prst="roundRect">
          <a:avLst>
            <a:gd name="adj" fmla="val 19741"/>
          </a:avLst>
        </a:prstGeom>
        <a:gradFill flip="none" rotWithShape="1">
          <a:gsLst>
            <a:gs pos="0">
              <a:srgbClr val="FAFAFA"/>
            </a:gs>
            <a:gs pos="35000">
              <a:schemeClr val="accent3">
                <a:lumMod val="0"/>
                <a:lumOff val="100000"/>
              </a:schemeClr>
            </a:gs>
            <a:gs pos="100000">
              <a:schemeClr val="accent3">
                <a:lumMod val="100000"/>
              </a:schemeClr>
            </a:gs>
          </a:gsLst>
          <a:path path="circle">
            <a:fillToRect l="50000" t="-80000" r="50000" b="180000"/>
          </a:path>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0</xdr:colOff>
      <xdr:row>2</xdr:row>
      <xdr:rowOff>0</xdr:rowOff>
    </xdr:from>
    <xdr:to>
      <xdr:col>18</xdr:col>
      <xdr:colOff>480060</xdr:colOff>
      <xdr:row>9</xdr:row>
      <xdr:rowOff>106680</xdr:rowOff>
    </xdr:to>
    <xdr:graphicFrame macro="">
      <xdr:nvGraphicFramePr>
        <xdr:cNvPr id="38" name="Chart 37">
          <a:extLst>
            <a:ext uri="{FF2B5EF4-FFF2-40B4-BE49-F238E27FC236}">
              <a16:creationId xmlns:a16="http://schemas.microsoft.com/office/drawing/2014/main" id="{08F22C1E-30F2-4C24-A2FF-813CA1DB5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13</xdr:col>
      <xdr:colOff>251460</xdr:colOff>
      <xdr:row>1</xdr:row>
      <xdr:rowOff>152400</xdr:rowOff>
    </xdr:from>
    <xdr:ext cx="1783080" cy="297004"/>
    <xdr:sp macro="" textlink="">
      <xdr:nvSpPr>
        <xdr:cNvPr id="40" name="TextBox 39">
          <a:extLst>
            <a:ext uri="{FF2B5EF4-FFF2-40B4-BE49-F238E27FC236}">
              <a16:creationId xmlns:a16="http://schemas.microsoft.com/office/drawing/2014/main" id="{2F7A0441-C885-49B3-B044-5389F338D55D}"/>
            </a:ext>
          </a:extLst>
        </xdr:cNvPr>
        <xdr:cNvSpPr txBox="1"/>
      </xdr:nvSpPr>
      <xdr:spPr>
        <a:xfrm flipH="1">
          <a:off x="8968740" y="350520"/>
          <a:ext cx="178308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Variable Small Semibol" pitchFamily="2" charset="0"/>
            </a:rPr>
            <a:t>Outlet</a:t>
          </a:r>
          <a:r>
            <a:rPr lang="en-IN" sz="1200" baseline="0">
              <a:latin typeface="Segoe UI Variable Small Semibol" pitchFamily="2" charset="0"/>
            </a:rPr>
            <a:t> Establishment</a:t>
          </a:r>
          <a:endParaRPr lang="en-IN" sz="1200">
            <a:latin typeface="Segoe UI Variable Small Semibol" pitchFamily="2" charset="0"/>
          </a:endParaRPr>
        </a:p>
      </xdr:txBody>
    </xdr:sp>
    <xdr:clientData/>
  </xdr:oneCellAnchor>
  <xdr:twoCellAnchor>
    <xdr:from>
      <xdr:col>12</xdr:col>
      <xdr:colOff>563880</xdr:colOff>
      <xdr:row>10</xdr:row>
      <xdr:rowOff>99060</xdr:rowOff>
    </xdr:from>
    <xdr:to>
      <xdr:col>18</xdr:col>
      <xdr:colOff>434340</xdr:colOff>
      <xdr:row>10</xdr:row>
      <xdr:rowOff>121920</xdr:rowOff>
    </xdr:to>
    <xdr:cxnSp macro="">
      <xdr:nvCxnSpPr>
        <xdr:cNvPr id="41" name="Straight Connector 40">
          <a:extLst>
            <a:ext uri="{FF2B5EF4-FFF2-40B4-BE49-F238E27FC236}">
              <a16:creationId xmlns:a16="http://schemas.microsoft.com/office/drawing/2014/main" id="{15CF41B9-23F9-4372-87FA-F8AE228014F7}"/>
            </a:ext>
          </a:extLst>
        </xdr:cNvPr>
        <xdr:cNvCxnSpPr/>
      </xdr:nvCxnSpPr>
      <xdr:spPr>
        <a:xfrm flipH="1" flipV="1">
          <a:off x="8610600" y="2080260"/>
          <a:ext cx="3893820" cy="22860"/>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579120</xdr:colOff>
      <xdr:row>10</xdr:row>
      <xdr:rowOff>137160</xdr:rowOff>
    </xdr:from>
    <xdr:ext cx="1211580" cy="297004"/>
    <xdr:sp macro="" textlink="">
      <xdr:nvSpPr>
        <xdr:cNvPr id="46" name="TextBox 45">
          <a:extLst>
            <a:ext uri="{FF2B5EF4-FFF2-40B4-BE49-F238E27FC236}">
              <a16:creationId xmlns:a16="http://schemas.microsoft.com/office/drawing/2014/main" id="{5D158C30-99A5-454C-8FB7-14C76084638A}"/>
            </a:ext>
          </a:extLst>
        </xdr:cNvPr>
        <xdr:cNvSpPr txBox="1"/>
      </xdr:nvSpPr>
      <xdr:spPr>
        <a:xfrm flipH="1">
          <a:off x="8625840" y="2118360"/>
          <a:ext cx="121158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Variable Small Semibol" pitchFamily="2" charset="0"/>
            </a:rPr>
            <a:t>Outlet</a:t>
          </a:r>
          <a:r>
            <a:rPr lang="en-IN" sz="1200" baseline="0">
              <a:latin typeface="Segoe UI Variable Small Semibol" pitchFamily="2" charset="0"/>
            </a:rPr>
            <a:t> Size</a:t>
          </a:r>
          <a:endParaRPr lang="en-IN" sz="1200">
            <a:latin typeface="Segoe UI Variable Small Semibol" pitchFamily="2" charset="0"/>
          </a:endParaRPr>
        </a:p>
      </xdr:txBody>
    </xdr:sp>
    <xdr:clientData/>
  </xdr:oneCellAnchor>
  <xdr:twoCellAnchor>
    <xdr:from>
      <xdr:col>12</xdr:col>
      <xdr:colOff>365760</xdr:colOff>
      <xdr:row>11</xdr:row>
      <xdr:rowOff>129540</xdr:rowOff>
    </xdr:from>
    <xdr:to>
      <xdr:col>15</xdr:col>
      <xdr:colOff>403860</xdr:colOff>
      <xdr:row>18</xdr:row>
      <xdr:rowOff>129540</xdr:rowOff>
    </xdr:to>
    <xdr:graphicFrame macro="">
      <xdr:nvGraphicFramePr>
        <xdr:cNvPr id="47" name="Chart 46">
          <a:extLst>
            <a:ext uri="{FF2B5EF4-FFF2-40B4-BE49-F238E27FC236}">
              <a16:creationId xmlns:a16="http://schemas.microsoft.com/office/drawing/2014/main" id="{7197B2B1-207C-4935-B7AE-ED995E6D9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533400</xdr:colOff>
      <xdr:row>19</xdr:row>
      <xdr:rowOff>83820</xdr:rowOff>
    </xdr:from>
    <xdr:to>
      <xdr:col>18</xdr:col>
      <xdr:colOff>403860</xdr:colOff>
      <xdr:row>19</xdr:row>
      <xdr:rowOff>106680</xdr:rowOff>
    </xdr:to>
    <xdr:cxnSp macro="">
      <xdr:nvCxnSpPr>
        <xdr:cNvPr id="48" name="Straight Connector 47">
          <a:extLst>
            <a:ext uri="{FF2B5EF4-FFF2-40B4-BE49-F238E27FC236}">
              <a16:creationId xmlns:a16="http://schemas.microsoft.com/office/drawing/2014/main" id="{94F89749-4995-46A1-B395-275531014BBB}"/>
            </a:ext>
          </a:extLst>
        </xdr:cNvPr>
        <xdr:cNvCxnSpPr/>
      </xdr:nvCxnSpPr>
      <xdr:spPr>
        <a:xfrm flipH="1" flipV="1">
          <a:off x="8580120" y="3848100"/>
          <a:ext cx="3893820" cy="22860"/>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434340</xdr:colOff>
      <xdr:row>10</xdr:row>
      <xdr:rowOff>175260</xdr:rowOff>
    </xdr:from>
    <xdr:to>
      <xdr:col>15</xdr:col>
      <xdr:colOff>449580</xdr:colOff>
      <xdr:row>19</xdr:row>
      <xdr:rowOff>30480</xdr:rowOff>
    </xdr:to>
    <xdr:cxnSp macro="">
      <xdr:nvCxnSpPr>
        <xdr:cNvPr id="49" name="Straight Connector 48">
          <a:extLst>
            <a:ext uri="{FF2B5EF4-FFF2-40B4-BE49-F238E27FC236}">
              <a16:creationId xmlns:a16="http://schemas.microsoft.com/office/drawing/2014/main" id="{99B462E8-16D8-42E3-91E1-BE80BAEF590F}"/>
            </a:ext>
          </a:extLst>
        </xdr:cNvPr>
        <xdr:cNvCxnSpPr/>
      </xdr:nvCxnSpPr>
      <xdr:spPr>
        <a:xfrm flipH="1" flipV="1">
          <a:off x="10492740" y="2156460"/>
          <a:ext cx="15240" cy="1638300"/>
        </a:xfrm>
        <a:prstGeom prst="line">
          <a:avLst/>
        </a:prstGeom>
        <a:ln w="2222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495300</xdr:colOff>
      <xdr:row>12</xdr:row>
      <xdr:rowOff>38100</xdr:rowOff>
    </xdr:from>
    <xdr:to>
      <xdr:col>18</xdr:col>
      <xdr:colOff>350520</xdr:colOff>
      <xdr:row>19</xdr:row>
      <xdr:rowOff>91440</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1F18F3F6-BB0D-445F-A543-D918108AC3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553700" y="2415540"/>
              <a:ext cx="1866900" cy="1440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15</xdr:col>
      <xdr:colOff>419100</xdr:colOff>
      <xdr:row>10</xdr:row>
      <xdr:rowOff>152400</xdr:rowOff>
    </xdr:from>
    <xdr:ext cx="1783080" cy="297004"/>
    <xdr:sp macro="" textlink="">
      <xdr:nvSpPr>
        <xdr:cNvPr id="53" name="TextBox 52">
          <a:extLst>
            <a:ext uri="{FF2B5EF4-FFF2-40B4-BE49-F238E27FC236}">
              <a16:creationId xmlns:a16="http://schemas.microsoft.com/office/drawing/2014/main" id="{063D05D8-6195-4EDA-94FD-9C5180AE9229}"/>
            </a:ext>
          </a:extLst>
        </xdr:cNvPr>
        <xdr:cNvSpPr txBox="1"/>
      </xdr:nvSpPr>
      <xdr:spPr>
        <a:xfrm flipH="1">
          <a:off x="10477500" y="2133600"/>
          <a:ext cx="178308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Variable Small Semibol" pitchFamily="2" charset="0"/>
            </a:rPr>
            <a:t>Outlet</a:t>
          </a:r>
          <a:r>
            <a:rPr lang="en-IN" sz="1200" baseline="0">
              <a:latin typeface="Segoe UI Variable Small Semibol" pitchFamily="2" charset="0"/>
            </a:rPr>
            <a:t> Location</a:t>
          </a:r>
          <a:endParaRPr lang="en-IN" sz="1200">
            <a:latin typeface="Segoe UI Variable Small Semibol" pitchFamily="2" charset="0"/>
          </a:endParaRPr>
        </a:p>
      </xdr:txBody>
    </xdr:sp>
    <xdr:clientData/>
  </xdr:oneCellAnchor>
  <xdr:twoCellAnchor>
    <xdr:from>
      <xdr:col>12</xdr:col>
      <xdr:colOff>495300</xdr:colOff>
      <xdr:row>20</xdr:row>
      <xdr:rowOff>45720</xdr:rowOff>
    </xdr:from>
    <xdr:to>
      <xdr:col>15</xdr:col>
      <xdr:colOff>480060</xdr:colOff>
      <xdr:row>30</xdr:row>
      <xdr:rowOff>11430</xdr:rowOff>
    </xdr:to>
    <xdr:graphicFrame macro="">
      <xdr:nvGraphicFramePr>
        <xdr:cNvPr id="54" name="Chart 53">
          <a:extLst>
            <a:ext uri="{FF2B5EF4-FFF2-40B4-BE49-F238E27FC236}">
              <a16:creationId xmlns:a16="http://schemas.microsoft.com/office/drawing/2014/main" id="{C3A14781-2D27-4544-BEE4-4C1190AE3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137160</xdr:colOff>
      <xdr:row>20</xdr:row>
      <xdr:rowOff>75555</xdr:rowOff>
    </xdr:from>
    <xdr:to>
      <xdr:col>17</xdr:col>
      <xdr:colOff>388620</xdr:colOff>
      <xdr:row>29</xdr:row>
      <xdr:rowOff>164475</xdr:rowOff>
    </xdr:to>
    <xdr:graphicFrame macro="">
      <xdr:nvGraphicFramePr>
        <xdr:cNvPr id="55" name="Chart 54">
          <a:extLst>
            <a:ext uri="{FF2B5EF4-FFF2-40B4-BE49-F238E27FC236}">
              <a16:creationId xmlns:a16="http://schemas.microsoft.com/office/drawing/2014/main" id="{B543E262-808B-41CC-A80D-729281E9C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274320</xdr:colOff>
      <xdr:row>20</xdr:row>
      <xdr:rowOff>38100</xdr:rowOff>
    </xdr:from>
    <xdr:to>
      <xdr:col>18</xdr:col>
      <xdr:colOff>640080</xdr:colOff>
      <xdr:row>29</xdr:row>
      <xdr:rowOff>127020</xdr:rowOff>
    </xdr:to>
    <xdr:graphicFrame macro="">
      <xdr:nvGraphicFramePr>
        <xdr:cNvPr id="56" name="Chart 55">
          <a:extLst>
            <a:ext uri="{FF2B5EF4-FFF2-40B4-BE49-F238E27FC236}">
              <a16:creationId xmlns:a16="http://schemas.microsoft.com/office/drawing/2014/main" id="{CA20C927-09A5-4C9C-A834-43B7DBEA0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xdr:col>
      <xdr:colOff>358140</xdr:colOff>
      <xdr:row>8</xdr:row>
      <xdr:rowOff>60960</xdr:rowOff>
    </xdr:from>
    <xdr:to>
      <xdr:col>5</xdr:col>
      <xdr:colOff>175260</xdr:colOff>
      <xdr:row>14</xdr:row>
      <xdr:rowOff>76200</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3BFBE8B0-C68C-47B5-9A65-222D98A1306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699260" y="1645920"/>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350520</xdr:colOff>
      <xdr:row>14</xdr:row>
      <xdr:rowOff>129540</xdr:rowOff>
    </xdr:from>
    <xdr:to>
      <xdr:col>5</xdr:col>
      <xdr:colOff>167640</xdr:colOff>
      <xdr:row>20</xdr:row>
      <xdr:rowOff>144780</xdr:rowOff>
    </xdr:to>
    <mc:AlternateContent xmlns:mc="http://schemas.openxmlformats.org/markup-compatibility/2006">
      <mc:Choice xmlns:a14="http://schemas.microsoft.com/office/drawing/2010/main" Requires="a14">
        <xdr:graphicFrame macro="">
          <xdr:nvGraphicFramePr>
            <xdr:cNvPr id="24" name="Outlet Location Type 1">
              <a:extLst>
                <a:ext uri="{FF2B5EF4-FFF2-40B4-BE49-F238E27FC236}">
                  <a16:creationId xmlns:a16="http://schemas.microsoft.com/office/drawing/2014/main" id="{5D020E58-C716-442B-964D-AEFFD141AA4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91640" y="2903220"/>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358140</xdr:colOff>
      <xdr:row>20</xdr:row>
      <xdr:rowOff>190500</xdr:rowOff>
    </xdr:from>
    <xdr:to>
      <xdr:col>5</xdr:col>
      <xdr:colOff>175260</xdr:colOff>
      <xdr:row>29</xdr:row>
      <xdr:rowOff>22860</xdr:rowOff>
    </xdr:to>
    <mc:AlternateContent xmlns:mc="http://schemas.openxmlformats.org/markup-compatibility/2006">
      <mc:Choice xmlns:a14="http://schemas.microsoft.com/office/drawing/2010/main" Requires="a14">
        <xdr:graphicFrame macro="">
          <xdr:nvGraphicFramePr>
            <xdr:cNvPr id="26" name="Item Type 1">
              <a:extLst>
                <a:ext uri="{FF2B5EF4-FFF2-40B4-BE49-F238E27FC236}">
                  <a16:creationId xmlns:a16="http://schemas.microsoft.com/office/drawing/2014/main" id="{BF42F329-6D2B-4617-AFE6-487AB93A2DB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699260" y="4152900"/>
              <a:ext cx="182880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388621</xdr:colOff>
      <xdr:row>6</xdr:row>
      <xdr:rowOff>114300</xdr:rowOff>
    </xdr:from>
    <xdr:to>
      <xdr:col>3</xdr:col>
      <xdr:colOff>15240</xdr:colOff>
      <xdr:row>8</xdr:row>
      <xdr:rowOff>53340</xdr:rowOff>
    </xdr:to>
    <xdr:pic>
      <xdr:nvPicPr>
        <xdr:cNvPr id="32" name="Picture 31">
          <a:extLst>
            <a:ext uri="{FF2B5EF4-FFF2-40B4-BE49-F238E27FC236}">
              <a16:creationId xmlns:a16="http://schemas.microsoft.com/office/drawing/2014/main" id="{19603C6D-8178-80DF-B367-8340C81890C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29741" y="1303020"/>
          <a:ext cx="297179" cy="335280"/>
        </a:xfrm>
        <a:prstGeom prst="rect">
          <a:avLst/>
        </a:prstGeom>
      </xdr:spPr>
    </xdr:pic>
    <xdr:clientData/>
  </xdr:twoCellAnchor>
  <xdr:oneCellAnchor>
    <xdr:from>
      <xdr:col>3</xdr:col>
      <xdr:colOff>30480</xdr:colOff>
      <xdr:row>6</xdr:row>
      <xdr:rowOff>121920</xdr:rowOff>
    </xdr:from>
    <xdr:ext cx="1394460" cy="320040"/>
    <xdr:sp macro="" textlink="">
      <xdr:nvSpPr>
        <xdr:cNvPr id="42" name="TextBox 41">
          <a:extLst>
            <a:ext uri="{FF2B5EF4-FFF2-40B4-BE49-F238E27FC236}">
              <a16:creationId xmlns:a16="http://schemas.microsoft.com/office/drawing/2014/main" id="{42EB2981-B130-A5C0-3530-FA9603D35DC4}"/>
            </a:ext>
          </a:extLst>
        </xdr:cNvPr>
        <xdr:cNvSpPr txBox="1"/>
      </xdr:nvSpPr>
      <xdr:spPr>
        <a:xfrm>
          <a:off x="2042160" y="1310640"/>
          <a:ext cx="1394460" cy="320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600" b="1">
              <a:solidFill>
                <a:schemeClr val="tx1"/>
              </a:solidFill>
              <a:latin typeface="Aptos" panose="020B0004020202020204" pitchFamily="34" charset="0"/>
              <a:ea typeface="+mn-ea"/>
              <a:cs typeface="+mn-cs"/>
            </a:rPr>
            <a:t>FILTER</a:t>
          </a:r>
          <a:r>
            <a:rPr lang="en-IN" sz="1600"/>
            <a:t> </a:t>
          </a:r>
          <a:r>
            <a:rPr lang="en-IN" sz="1600" b="1">
              <a:solidFill>
                <a:schemeClr val="tx1"/>
              </a:solidFill>
              <a:latin typeface="Aptos" panose="020B0004020202020204" pitchFamily="34" charset="0"/>
              <a:ea typeface="+mn-ea"/>
              <a:cs typeface="+mn-cs"/>
            </a:rPr>
            <a:t>PANEL</a:t>
          </a:r>
        </a:p>
      </xdr:txBody>
    </xdr:sp>
    <xdr:clientData/>
  </xdr:oneCellAnchor>
  <xdr:twoCellAnchor editAs="oneCell">
    <xdr:from>
      <xdr:col>2</xdr:col>
      <xdr:colOff>449581</xdr:colOff>
      <xdr:row>29</xdr:row>
      <xdr:rowOff>7619</xdr:rowOff>
    </xdr:from>
    <xdr:to>
      <xdr:col>3</xdr:col>
      <xdr:colOff>441960</xdr:colOff>
      <xdr:row>32</xdr:row>
      <xdr:rowOff>68580</xdr:rowOff>
    </xdr:to>
    <xdr:pic>
      <xdr:nvPicPr>
        <xdr:cNvPr id="44" name="Picture 43">
          <a:extLst>
            <a:ext uri="{FF2B5EF4-FFF2-40B4-BE49-F238E27FC236}">
              <a16:creationId xmlns:a16="http://schemas.microsoft.com/office/drawing/2014/main" id="{42C3B471-11B7-E8C9-16E0-4F810049003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90701" y="5753099"/>
          <a:ext cx="662939" cy="655321"/>
        </a:xfrm>
        <a:prstGeom prst="rect">
          <a:avLst/>
        </a:prstGeom>
      </xdr:spPr>
    </xdr:pic>
    <xdr:clientData/>
  </xdr:twoCellAnchor>
  <xdr:twoCellAnchor editAs="oneCell">
    <xdr:from>
      <xdr:col>3</xdr:col>
      <xdr:colOff>624841</xdr:colOff>
      <xdr:row>29</xdr:row>
      <xdr:rowOff>91441</xdr:rowOff>
    </xdr:from>
    <xdr:to>
      <xdr:col>4</xdr:col>
      <xdr:colOff>662940</xdr:colOff>
      <xdr:row>32</xdr:row>
      <xdr:rowOff>53340</xdr:rowOff>
    </xdr:to>
    <xdr:pic>
      <xdr:nvPicPr>
        <xdr:cNvPr id="50" name="Picture 49">
          <a:extLst>
            <a:ext uri="{FF2B5EF4-FFF2-40B4-BE49-F238E27FC236}">
              <a16:creationId xmlns:a16="http://schemas.microsoft.com/office/drawing/2014/main" id="{07E43C30-11B8-8352-A0A0-5412FE0F916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636521" y="5836921"/>
          <a:ext cx="708659" cy="55625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80.078670254632" createdVersion="8" refreshedVersion="8" minRefreshableVersion="3" recordCount="8523" xr:uid="{E272AC64-8D8B-4553-8D65-81393445B49C}">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283200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026FF4-F6E7-459D-AD8F-2A73F3137238}"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3">
  <location ref="B39:C43"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 Total Sum of Sales" fld="11" baseField="6" baseItem="0" numFmtId="167"/>
  </dataFields>
  <formats count="8">
    <format dxfId="495">
      <pivotArea type="all" dataOnly="0" outline="0" fieldPosition="0"/>
    </format>
    <format dxfId="494">
      <pivotArea outline="0" fieldPosition="0">
        <references count="1">
          <reference field="4294967294" count="1">
            <x v="0"/>
          </reference>
        </references>
      </pivotArea>
    </format>
    <format dxfId="493">
      <pivotArea type="all" dataOnly="0" outline="0" fieldPosition="0"/>
    </format>
    <format dxfId="492">
      <pivotArea outline="0" collapsedLevelsAreSubtotals="1" fieldPosition="0"/>
    </format>
    <format dxfId="491">
      <pivotArea field="7" type="button" dataOnly="0" labelOnly="1" outline="0" axis="axisRow" fieldPosition="0"/>
    </format>
    <format dxfId="490">
      <pivotArea dataOnly="0" labelOnly="1" fieldPosition="0">
        <references count="1">
          <reference field="7" count="0"/>
        </references>
      </pivotArea>
    </format>
    <format dxfId="489">
      <pivotArea dataOnly="0" labelOnly="1" grandRow="1" outline="0" fieldPosition="0"/>
    </format>
    <format dxfId="488">
      <pivotArea dataOnly="0" labelOnly="1" outline="0" axis="axisValues" fieldPosition="0"/>
    </format>
  </formats>
  <chartFormats count="1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 chart="27" format="1">
      <pivotArea type="data" outline="0" fieldPosition="0">
        <references count="2">
          <reference field="4294967294" count="1" selected="0">
            <x v="0"/>
          </reference>
          <reference field="7" count="1" selected="0">
            <x v="0"/>
          </reference>
        </references>
      </pivotArea>
    </chartFormat>
    <chartFormat chart="27" format="2">
      <pivotArea type="data" outline="0" fieldPosition="0">
        <references count="2">
          <reference field="4294967294" count="1" selected="0">
            <x v="0"/>
          </reference>
          <reference field="7" count="1" selected="0">
            <x v="1"/>
          </reference>
        </references>
      </pivotArea>
    </chartFormat>
    <chartFormat chart="2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21551A-4F39-4449-B4A1-09CDC948BB39}"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7">
  <location ref="J26:K36"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 Total Sum of Sales" fld="11" baseField="6" baseItem="0" numFmtId="167"/>
  </dataFields>
  <formats count="8">
    <format dxfId="503">
      <pivotArea type="all" dataOnly="0" outline="0" fieldPosition="0"/>
    </format>
    <format dxfId="502">
      <pivotArea outline="0" fieldPosition="0">
        <references count="1">
          <reference field="4294967294" count="1">
            <x v="0"/>
          </reference>
        </references>
      </pivotArea>
    </format>
    <format dxfId="501">
      <pivotArea type="all" dataOnly="0" outline="0" fieldPosition="0"/>
    </format>
    <format dxfId="500">
      <pivotArea outline="0" collapsedLevelsAreSubtotals="1" fieldPosition="0"/>
    </format>
    <format dxfId="499">
      <pivotArea field="4" type="button" dataOnly="0" labelOnly="1" outline="0" axis="axisRow" fieldPosition="0"/>
    </format>
    <format dxfId="498">
      <pivotArea dataOnly="0" labelOnly="1" fieldPosition="0">
        <references count="1">
          <reference field="4" count="0"/>
        </references>
      </pivotArea>
    </format>
    <format dxfId="497">
      <pivotArea dataOnly="0" labelOnly="1" grandRow="1" outline="0" fieldPosition="0"/>
    </format>
    <format dxfId="496">
      <pivotArea dataOnly="0" labelOnly="1" outline="0" axis="axisValues" fieldPosition="0"/>
    </format>
  </formats>
  <chartFormats count="21">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2">
          <reference field="4294967294" count="1" selected="0">
            <x v="0"/>
          </reference>
          <reference field="4" count="1" selected="0">
            <x v="1"/>
          </reference>
        </references>
      </pivotArea>
    </chartFormat>
    <chartFormat chart="14" format="2" series="1">
      <pivotArea type="data" outline="0" fieldPosition="0">
        <references count="2">
          <reference field="4294967294" count="1" selected="0">
            <x v="0"/>
          </reference>
          <reference field="4" count="1" selected="0">
            <x v="2"/>
          </reference>
        </references>
      </pivotArea>
    </chartFormat>
    <chartFormat chart="14" format="3" series="1">
      <pivotArea type="data" outline="0" fieldPosition="0">
        <references count="2">
          <reference field="4294967294" count="1" selected="0">
            <x v="0"/>
          </reference>
          <reference field="4" count="1" selected="0">
            <x v="3"/>
          </reference>
        </references>
      </pivotArea>
    </chartFormat>
    <chartFormat chart="14" format="4" series="1">
      <pivotArea type="data" outline="0" fieldPosition="0">
        <references count="2">
          <reference field="4294967294" count="1" selected="0">
            <x v="0"/>
          </reference>
          <reference field="4" count="1" selected="0">
            <x v="4"/>
          </reference>
        </references>
      </pivotArea>
    </chartFormat>
    <chartFormat chart="14" format="5" series="1">
      <pivotArea type="data" outline="0" fieldPosition="0">
        <references count="2">
          <reference field="4294967294" count="1" selected="0">
            <x v="0"/>
          </reference>
          <reference field="4" count="1" selected="0">
            <x v="5"/>
          </reference>
        </references>
      </pivotArea>
    </chartFormat>
    <chartFormat chart="14" format="6" series="1">
      <pivotArea type="data" outline="0" fieldPosition="0">
        <references count="2">
          <reference field="4294967294" count="1" selected="0">
            <x v="0"/>
          </reference>
          <reference field="4" count="1" selected="0">
            <x v="6"/>
          </reference>
        </references>
      </pivotArea>
    </chartFormat>
    <chartFormat chart="14" format="7" series="1">
      <pivotArea type="data" outline="0" fieldPosition="0">
        <references count="2">
          <reference field="4294967294" count="1" selected="0">
            <x v="0"/>
          </reference>
          <reference field="4" count="1" selected="0">
            <x v="7"/>
          </reference>
        </references>
      </pivotArea>
    </chartFormat>
    <chartFormat chart="14" format="8" series="1">
      <pivotArea type="data" outline="0" fieldPosition="0">
        <references count="2">
          <reference field="4294967294" count="1" selected="0">
            <x v="0"/>
          </reference>
          <reference field="4" count="1" selected="0">
            <x v="8"/>
          </reference>
        </references>
      </pivotArea>
    </chartFormat>
    <chartFormat chart="19" format="11" series="1">
      <pivotArea type="data" outline="0" fieldPosition="0">
        <references count="1">
          <reference field="4294967294" count="1" selected="0">
            <x v="0"/>
          </reference>
        </references>
      </pivotArea>
    </chartFormat>
    <chartFormat chart="19" format="12">
      <pivotArea type="data" outline="0" fieldPosition="0">
        <references count="2">
          <reference field="4294967294" count="1" selected="0">
            <x v="0"/>
          </reference>
          <reference field="4" count="1" selected="0">
            <x v="0"/>
          </reference>
        </references>
      </pivotArea>
    </chartFormat>
    <chartFormat chart="19" format="13">
      <pivotArea type="data" outline="0" fieldPosition="0">
        <references count="2">
          <reference field="4294967294" count="1" selected="0">
            <x v="0"/>
          </reference>
          <reference field="4" count="1" selected="0">
            <x v="1"/>
          </reference>
        </references>
      </pivotArea>
    </chartFormat>
    <chartFormat chart="19" format="14">
      <pivotArea type="data" outline="0" fieldPosition="0">
        <references count="2">
          <reference field="4294967294" count="1" selected="0">
            <x v="0"/>
          </reference>
          <reference field="4" count="1" selected="0">
            <x v="2"/>
          </reference>
        </references>
      </pivotArea>
    </chartFormat>
    <chartFormat chart="19" format="15">
      <pivotArea type="data" outline="0" fieldPosition="0">
        <references count="2">
          <reference field="4294967294" count="1" selected="0">
            <x v="0"/>
          </reference>
          <reference field="4" count="1" selected="0">
            <x v="3"/>
          </reference>
        </references>
      </pivotArea>
    </chartFormat>
    <chartFormat chart="19" format="16">
      <pivotArea type="data" outline="0" fieldPosition="0">
        <references count="2">
          <reference field="4294967294" count="1" selected="0">
            <x v="0"/>
          </reference>
          <reference field="4" count="1" selected="0">
            <x v="4"/>
          </reference>
        </references>
      </pivotArea>
    </chartFormat>
    <chartFormat chart="19" format="17">
      <pivotArea type="data" outline="0" fieldPosition="0">
        <references count="2">
          <reference field="4294967294" count="1" selected="0">
            <x v="0"/>
          </reference>
          <reference field="4" count="1" selected="0">
            <x v="5"/>
          </reference>
        </references>
      </pivotArea>
    </chartFormat>
    <chartFormat chart="19" format="18">
      <pivotArea type="data" outline="0" fieldPosition="0">
        <references count="2">
          <reference field="4294967294" count="1" selected="0">
            <x v="0"/>
          </reference>
          <reference field="4" count="1" selected="0">
            <x v="6"/>
          </reference>
        </references>
      </pivotArea>
    </chartFormat>
    <chartFormat chart="19" format="19">
      <pivotArea type="data" outline="0" fieldPosition="0">
        <references count="2">
          <reference field="4294967294" count="1" selected="0">
            <x v="0"/>
          </reference>
          <reference field="4" count="1" selected="0">
            <x v="7"/>
          </reference>
        </references>
      </pivotArea>
    </chartFormat>
    <chartFormat chart="19" format="20">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1EAB3A-4E03-47F4-8AF5-07CB86E8D42D}"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C69:D73" firstHeaderRow="1" firstDataRow="1" firstDataCol="1"/>
  <pivotFields count="13">
    <pivotField showAll="0">
      <items count="3">
        <item x="0"/>
        <item x="1"/>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no" fld="1" subtotal="count" baseField="8" baseItem="0"/>
  </dataFields>
  <formats count="9">
    <format dxfId="512">
      <pivotArea type="all" dataOnly="0" outline="0" fieldPosition="0"/>
    </format>
    <format dxfId="511">
      <pivotArea type="all" dataOnly="0" outline="0" fieldPosition="0"/>
    </format>
    <format dxfId="510">
      <pivotArea field="7" type="button" dataOnly="0" labelOnly="1" outline="0"/>
    </format>
    <format dxfId="509">
      <pivotArea dataOnly="0" labelOnly="1" grandRow="1" outline="0" fieldPosition="0"/>
    </format>
    <format dxfId="508">
      <pivotArea type="all" dataOnly="0" outline="0" fieldPosition="0"/>
    </format>
    <format dxfId="507">
      <pivotArea outline="0" collapsedLevelsAreSubtotals="1" fieldPosition="0"/>
    </format>
    <format dxfId="506">
      <pivotArea field="8" type="button" dataOnly="0" labelOnly="1" outline="0" axis="axisRow" fieldPosition="0"/>
    </format>
    <format dxfId="505">
      <pivotArea dataOnly="0" labelOnly="1" fieldPosition="0">
        <references count="1">
          <reference field="8" count="0"/>
        </references>
      </pivotArea>
    </format>
    <format dxfId="504">
      <pivotArea dataOnly="0" labelOnly="1" outline="0" axis="axisValues" fieldPosition="0"/>
    </format>
  </formats>
  <chartFormats count="8">
    <chartFormat chart="41"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8" count="1" selected="0">
            <x v="3"/>
          </reference>
        </references>
      </pivotArea>
    </chartFormat>
    <chartFormat chart="44" format="4">
      <pivotArea type="data" outline="0" fieldPosition="0">
        <references count="2">
          <reference field="4294967294" count="1" selected="0">
            <x v="0"/>
          </reference>
          <reference field="8" count="1" selected="0">
            <x v="2"/>
          </reference>
        </references>
      </pivotArea>
    </chartFormat>
    <chartFormat chart="44" format="5">
      <pivotArea type="data" outline="0" fieldPosition="0">
        <references count="2">
          <reference field="4294967294" count="1" selected="0">
            <x v="0"/>
          </reference>
          <reference field="8" count="1" selected="0">
            <x v="1"/>
          </reference>
        </references>
      </pivotArea>
    </chartFormat>
    <chartFormat chart="4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87E8B9-85F2-4292-8130-6FE101FDE31B}"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L56:M60"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0">
    <format dxfId="522">
      <pivotArea type="all" dataOnly="0" outline="0" fieldPosition="0"/>
    </format>
    <format dxfId="521">
      <pivotArea type="all" dataOnly="0" outline="0" fieldPosition="0"/>
    </format>
    <format dxfId="520">
      <pivotArea field="7" type="button" dataOnly="0" labelOnly="1" outline="0"/>
    </format>
    <format dxfId="519">
      <pivotArea dataOnly="0" labelOnly="1" grandRow="1" outline="0" fieldPosition="0"/>
    </format>
    <format dxfId="518">
      <pivotArea outline="0" fieldPosition="0">
        <references count="1">
          <reference field="4294967294" count="1">
            <x v="0"/>
          </reference>
        </references>
      </pivotArea>
    </format>
    <format dxfId="517">
      <pivotArea type="all" dataOnly="0" outline="0" fieldPosition="0"/>
    </format>
    <format dxfId="516">
      <pivotArea outline="0" collapsedLevelsAreSubtotals="1" fieldPosition="0"/>
    </format>
    <format dxfId="515">
      <pivotArea field="8" type="button" dataOnly="0" labelOnly="1" outline="0" axis="axisRow" fieldPosition="0"/>
    </format>
    <format dxfId="514">
      <pivotArea dataOnly="0" labelOnly="1" fieldPosition="0">
        <references count="1">
          <reference field="8" count="0"/>
        </references>
      </pivotArea>
    </format>
    <format dxfId="513">
      <pivotArea dataOnly="0" labelOnly="1" outline="0" axis="axisValues" fieldPosition="0"/>
    </format>
  </formats>
  <chartFormats count="10">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259BFE-80BB-46B7-AF5C-4F2EF6AC02C0}"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location ref="J5:K22"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 Total Sum of Sales" fld="11" baseField="6" baseItem="0" numFmtId="167"/>
  </dataFields>
  <formats count="8">
    <format dxfId="530">
      <pivotArea type="all" dataOnly="0" outline="0" fieldPosition="0"/>
    </format>
    <format dxfId="529">
      <pivotArea outline="0" fieldPosition="0">
        <references count="1">
          <reference field="4294967294" count="1">
            <x v="0"/>
          </reference>
        </references>
      </pivotArea>
    </format>
    <format dxfId="528">
      <pivotArea type="all" dataOnly="0" outline="0" fieldPosition="0"/>
    </format>
    <format dxfId="527">
      <pivotArea outline="0" collapsedLevelsAreSubtotals="1" fieldPosition="0"/>
    </format>
    <format dxfId="526">
      <pivotArea field="3" type="button" dataOnly="0" labelOnly="1" outline="0" axis="axisRow" fieldPosition="0"/>
    </format>
    <format dxfId="525">
      <pivotArea dataOnly="0" labelOnly="1" fieldPosition="0">
        <references count="1">
          <reference field="3" count="0"/>
        </references>
      </pivotArea>
    </format>
    <format dxfId="524">
      <pivotArea dataOnly="0" labelOnly="1" grandRow="1" outline="0" fieldPosition="0"/>
    </format>
    <format dxfId="523">
      <pivotArea dataOnly="0" labelOnly="1" outline="0" axis="axisValues" fieldPosition="0"/>
    </format>
  </formats>
  <chartFormats count="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D6B1EC-E4A6-4F3A-9A39-BEEC29124F1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L43:M47"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 Total Sum of Sales" fld="11" baseField="6" baseItem="0" numFmtId="167"/>
  </dataFields>
  <formats count="7">
    <format dxfId="537">
      <pivotArea type="all" dataOnly="0" outline="0" fieldPosition="0"/>
    </format>
    <format dxfId="536">
      <pivotArea outline="0" fieldPosition="0">
        <references count="1">
          <reference field="4294967294" count="1">
            <x v="0"/>
          </reference>
        </references>
      </pivotArea>
    </format>
    <format dxfId="535">
      <pivotArea type="all" dataOnly="0" outline="0" fieldPosition="0"/>
    </format>
    <format dxfId="534">
      <pivotArea outline="0" collapsedLevelsAreSubtotals="1" fieldPosition="0"/>
    </format>
    <format dxfId="533">
      <pivotArea field="7" type="button" dataOnly="0" labelOnly="1" outline="0"/>
    </format>
    <format dxfId="532">
      <pivotArea dataOnly="0" labelOnly="1" grandRow="1" outline="0" fieldPosition="0"/>
    </format>
    <format dxfId="531">
      <pivotArea dataOnly="0" labelOnly="1" outline="0" axis="axisValues" fieldPosition="0"/>
    </format>
  </formats>
  <chartFormats count="9">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298C25-075A-46C8-A4FD-412D1050A89D}"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24:C29" firstHeaderRow="1" firstDataRow="2" firstDataCol="1"/>
  <pivotFields count="13">
    <pivotField axis="axisCol"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 Total Sum of Sales" fld="11" baseField="6" baseItem="0" numFmtId="167"/>
  </dataFields>
  <formats count="11">
    <format dxfId="548">
      <pivotArea type="all" dataOnly="0" outline="0" fieldPosition="0"/>
    </format>
    <format dxfId="547">
      <pivotArea outline="0" fieldPosition="0">
        <references count="1">
          <reference field="4294967294" count="1">
            <x v="0"/>
          </reference>
        </references>
      </pivotArea>
    </format>
    <format dxfId="546">
      <pivotArea type="all" dataOnly="0" outline="0" fieldPosition="0"/>
    </format>
    <format dxfId="545">
      <pivotArea outline="0" collapsedLevelsAreSubtotals="1" fieldPosition="0"/>
    </format>
    <format dxfId="544">
      <pivotArea type="origin" dataOnly="0" labelOnly="1" outline="0" fieldPosition="0"/>
    </format>
    <format dxfId="543">
      <pivotArea field="0" type="button" dataOnly="0" labelOnly="1" outline="0" axis="axisCol" fieldPosition="0"/>
    </format>
    <format dxfId="542">
      <pivotArea type="topRight" dataOnly="0" labelOnly="1" outline="0" fieldPosition="0"/>
    </format>
    <format dxfId="541">
      <pivotArea field="6" type="button" dataOnly="0" labelOnly="1" outline="0" axis="axisRow" fieldPosition="0"/>
    </format>
    <format dxfId="540">
      <pivotArea dataOnly="0" labelOnly="1" fieldPosition="0">
        <references count="1">
          <reference field="6" count="0"/>
        </references>
      </pivotArea>
    </format>
    <format dxfId="539">
      <pivotArea dataOnly="0" labelOnly="1" grandRow="1" outline="0" fieldPosition="0"/>
    </format>
    <format dxfId="538">
      <pivotArea dataOnly="0" labelOnly="1" fieldPosition="0">
        <references count="1">
          <reference field="0" count="0"/>
        </references>
      </pivotArea>
    </format>
  </formats>
  <chartFormats count="4">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6DA73D-EA13-4FCE-AC22-B0BFA67608C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4:B17" firstHeaderRow="1" firstDataRow="1" firstDataCol="1"/>
  <pivotFields count="13">
    <pivotField axis="axisRow"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6">
    <format dxfId="554">
      <pivotArea type="all" dataOnly="0" outline="0" fieldPosition="0"/>
    </format>
    <format dxfId="553">
      <pivotArea outline="0" collapsedLevelsAreSubtotals="1" fieldPosition="0"/>
    </format>
    <format dxfId="552">
      <pivotArea field="0" type="button" dataOnly="0" labelOnly="1" outline="0" axis="axisRow" fieldPosition="0"/>
    </format>
    <format dxfId="551">
      <pivotArea dataOnly="0" labelOnly="1" fieldPosition="0">
        <references count="1">
          <reference field="0" count="0"/>
        </references>
      </pivotArea>
    </format>
    <format dxfId="550">
      <pivotArea dataOnly="0" labelOnly="1" grandRow="1" outline="0" fieldPosition="0"/>
    </format>
    <format dxfId="549">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57894C-4944-4676-BF64-EEEF54F6EA8B}"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3">
  <location ref="B54:C58"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2"/>
    </i>
    <i>
      <x v="1"/>
    </i>
    <i>
      <x/>
    </i>
    <i t="grand">
      <x/>
    </i>
  </rowItems>
  <colItems count="1">
    <i/>
  </colItems>
  <dataFields count="1">
    <dataField name=" Total Sum of Sales" fld="11" baseField="6" baseItem="0" numFmtId="167"/>
  </dataFields>
  <formats count="8">
    <format dxfId="562">
      <pivotArea type="all" dataOnly="0" outline="0" fieldPosition="0"/>
    </format>
    <format dxfId="561">
      <pivotArea outline="0" fieldPosition="0">
        <references count="1">
          <reference field="4294967294" count="1">
            <x v="0"/>
          </reference>
        </references>
      </pivotArea>
    </format>
    <format dxfId="560">
      <pivotArea type="all" dataOnly="0" outline="0" fieldPosition="0"/>
    </format>
    <format dxfId="559">
      <pivotArea outline="0" collapsedLevelsAreSubtotals="1" fieldPosition="0"/>
    </format>
    <format dxfId="558">
      <pivotArea field="6" type="button" dataOnly="0" labelOnly="1" outline="0" axis="axisRow" fieldPosition="0"/>
    </format>
    <format dxfId="557">
      <pivotArea dataOnly="0" labelOnly="1" fieldPosition="0">
        <references count="1">
          <reference field="6" count="0"/>
        </references>
      </pivotArea>
    </format>
    <format dxfId="556">
      <pivotArea dataOnly="0" labelOnly="1" grandRow="1" outline="0" fieldPosition="0"/>
    </format>
    <format dxfId="555">
      <pivotArea dataOnly="0" labelOnly="1" outline="0" axis="axisValues" fieldPosition="0"/>
    </format>
  </formats>
  <chartFormats count="6">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07EE26-E014-40AE-8023-4384709E46A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2"/>
  </dataFields>
  <formats count="3">
    <format dxfId="565">
      <pivotArea type="all" dataOnly="0" outline="0" fieldPosition="0"/>
    </format>
    <format dxfId="564">
      <pivotArea outline="0" collapsedLevelsAreSubtotals="1" fieldPosition="0"/>
    </format>
    <format dxfId="56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8BB9E3C-1350-4180-BD76-A3B7A7155D7B}" sourceName="Outlet Size">
  <pivotTables>
    <pivotTable tabId="2" name="PivotTable6"/>
    <pivotTable tabId="2" name="PivotTable1"/>
    <pivotTable tabId="2" name="PivotTable10"/>
    <pivotTable tabId="2" name="PivotTable11"/>
    <pivotTable tabId="2" name="PivotTable12"/>
    <pivotTable tabId="2" name="PivotTable2"/>
    <pivotTable tabId="2" name="PivotTable3"/>
    <pivotTable tabId="2" name="PivotTable4"/>
    <pivotTable tabId="2" name="PivotTable5"/>
    <pivotTable tabId="2" name="PivotTable7"/>
  </pivotTables>
  <data>
    <tabular pivotCacheId="122832003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47E109C-FA7B-4965-A889-E15B0B939C27}" sourceName="Item Type">
  <pivotTables>
    <pivotTable tabId="2" name="PivotTable7"/>
  </pivotTables>
  <data>
    <tabular pivotCacheId="1228320032">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1913FFB-1F61-45CC-ACF6-B392A64CC233}" sourceName="Outlet Location Type">
  <pivotTables>
    <pivotTable tabId="2" name="PivotTable7"/>
    <pivotTable tabId="2" name="PivotTable1"/>
    <pivotTable tabId="2" name="PivotTable10"/>
    <pivotTable tabId="2" name="PivotTable11"/>
    <pivotTable tabId="2" name="PivotTable12"/>
    <pivotTable tabId="2" name="PivotTable2"/>
    <pivotTable tabId="2" name="PivotTable3"/>
    <pivotTable tabId="2" name="PivotTable4"/>
    <pivotTable tabId="2" name="PivotTable5"/>
    <pivotTable tabId="2" name="PivotTable6"/>
  </pivotTables>
  <data>
    <tabular pivotCacheId="122832003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7E5A70E-71A4-44F3-85F2-30CD0C5D32B7}" cache="Slicer_Outlet_Size" caption="Outlet Size" rowHeight="260350"/>
  <slicer name="Item Type" xr10:uid="{76611CF1-9086-40EC-8DD4-2559A756BA27}" cache="Slicer_Item_Type" caption="Item Type" rowHeight="260350"/>
  <slicer name="Outlet Location Type" xr10:uid="{E04EBFD0-FDFC-4F07-AD07-24F41B899792}"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408F2BC-3710-4933-A845-EBDA8FB088FB}" cache="Slicer_Outlet_Size" caption="Outlet Size" style="blinkit analysus" rowHeight="260350"/>
  <slicer name="Item Type 1" xr10:uid="{78AF205C-E032-4259-8EBD-65CE30569E0E}" cache="Slicer_Item_Type" caption="Item Type" style="blinkit analysus" rowHeight="260350"/>
  <slicer name="Outlet Location Type 1" xr10:uid="{B5A10631-D808-4EBD-AFA4-444A1D8D76F3}" cache="Slicer_Outlet_Location_Type" caption="Outlet Location" style="blinkit analysu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DD2343C3-15FA-47E4-9864-460C5C437B5C}"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E7C5D-A57E-4D82-AA5F-031F019F97D4}">
  <dimension ref="A1:S73"/>
  <sheetViews>
    <sheetView topLeftCell="A29" workbookViewId="0">
      <selection activeCell="B54" sqref="B54:C58"/>
    </sheetView>
  </sheetViews>
  <sheetFormatPr defaultRowHeight="15.6" x14ac:dyDescent="0.3"/>
  <cols>
    <col min="1" max="2" width="12.296875" bestFit="1" customWidth="1"/>
    <col min="3" max="3" width="16.796875" bestFit="1" customWidth="1"/>
    <col min="4" max="4" width="12.296875" bestFit="1" customWidth="1"/>
    <col min="5" max="5" width="15.69921875" bestFit="1" customWidth="1"/>
    <col min="10" max="10" width="12.296875" bestFit="1" customWidth="1"/>
    <col min="11" max="11" width="16.796875" bestFit="1" customWidth="1"/>
    <col min="12" max="12" width="17.296875" bestFit="1" customWidth="1"/>
    <col min="13" max="13" width="14.59765625" bestFit="1" customWidth="1"/>
    <col min="14" max="19" width="5.8984375" bestFit="1" customWidth="1"/>
  </cols>
  <sheetData>
    <row r="1" spans="1:18" x14ac:dyDescent="0.3">
      <c r="A1" s="55" t="s">
        <v>1616</v>
      </c>
      <c r="B1" s="48"/>
      <c r="C1" s="48"/>
      <c r="D1" s="48"/>
    </row>
    <row r="2" spans="1:18" ht="16.2" thickBot="1" x14ac:dyDescent="0.35">
      <c r="A2" s="48"/>
      <c r="B2" s="48"/>
      <c r="C2" s="48"/>
      <c r="D2" s="48"/>
    </row>
    <row r="3" spans="1:18" ht="16.2" thickBot="1" x14ac:dyDescent="0.35">
      <c r="A3" s="64" t="s">
        <v>1610</v>
      </c>
      <c r="B3" s="65" t="s">
        <v>1611</v>
      </c>
      <c r="C3" s="65" t="s">
        <v>1613</v>
      </c>
      <c r="D3" s="66" t="s">
        <v>1614</v>
      </c>
      <c r="I3" s="38" t="s">
        <v>1626</v>
      </c>
      <c r="J3" s="39"/>
      <c r="K3" s="39"/>
      <c r="L3" s="39"/>
      <c r="M3" s="39"/>
      <c r="N3" s="39"/>
      <c r="O3" s="39"/>
      <c r="P3" s="39"/>
      <c r="Q3" s="39"/>
      <c r="R3" s="39"/>
    </row>
    <row r="4" spans="1:18" ht="16.2" thickBot="1" x14ac:dyDescent="0.35">
      <c r="A4" s="61">
        <v>1201681.4928000034</v>
      </c>
      <c r="B4" s="62">
        <v>140.99278338613203</v>
      </c>
      <c r="C4" s="62">
        <v>8523</v>
      </c>
      <c r="D4" s="63">
        <v>3.9658570925731196</v>
      </c>
      <c r="F4" t="s">
        <v>1621</v>
      </c>
      <c r="I4" s="12"/>
      <c r="J4" s="13"/>
      <c r="K4" s="13"/>
      <c r="L4" s="13"/>
      <c r="M4" s="13"/>
      <c r="N4" s="13"/>
      <c r="O4" s="13"/>
      <c r="P4" s="13"/>
      <c r="Q4" s="14"/>
    </row>
    <row r="5" spans="1:18" ht="16.2" thickBot="1" x14ac:dyDescent="0.35">
      <c r="A5" s="5"/>
      <c r="B5" s="1"/>
      <c r="C5" s="1"/>
      <c r="D5" s="6"/>
      <c r="I5" s="22"/>
      <c r="J5" s="35" t="s">
        <v>1618</v>
      </c>
      <c r="K5" s="34" t="s">
        <v>1625</v>
      </c>
      <c r="Q5" s="21"/>
    </row>
    <row r="6" spans="1:18" x14ac:dyDescent="0.3">
      <c r="A6" s="5" t="s">
        <v>1615</v>
      </c>
      <c r="B6" s="6" t="s">
        <v>1611</v>
      </c>
      <c r="C6" s="1" t="s">
        <v>1613</v>
      </c>
      <c r="D6" s="1" t="s">
        <v>1614</v>
      </c>
      <c r="I6" s="22"/>
      <c r="J6" s="36" t="s">
        <v>153</v>
      </c>
      <c r="K6" s="31">
        <v>9077.869999999999</v>
      </c>
      <c r="Q6" s="21"/>
    </row>
    <row r="7" spans="1:18" x14ac:dyDescent="0.3">
      <c r="A7" s="11">
        <f>GETPIVOTDATA("Sum Of Total Sales",$A$3)</f>
        <v>1201681.4928000034</v>
      </c>
      <c r="B7" s="7">
        <f>GETPIVOTDATA("Average Sales",$A$3)</f>
        <v>140.99278338613203</v>
      </c>
      <c r="C7" s="1">
        <f>GETPIVOTDATA("Number Of Items",$A$3)</f>
        <v>8523</v>
      </c>
      <c r="D7" s="2">
        <f>GETPIVOTDATA("Average of Rating",$A$3)</f>
        <v>3.9658570925731196</v>
      </c>
      <c r="I7" s="22"/>
      <c r="J7" s="28" t="s">
        <v>74</v>
      </c>
      <c r="K7" s="32">
        <v>15596.696600000001</v>
      </c>
      <c r="Q7" s="21"/>
    </row>
    <row r="8" spans="1:18" ht="16.2" thickBot="1" x14ac:dyDescent="0.35">
      <c r="A8" s="8"/>
      <c r="B8" s="9"/>
      <c r="C8" s="9"/>
      <c r="D8" s="10"/>
      <c r="I8" s="22"/>
      <c r="J8" s="28" t="s">
        <v>159</v>
      </c>
      <c r="K8" s="32">
        <v>21880.027399999992</v>
      </c>
      <c r="Q8" s="21"/>
    </row>
    <row r="9" spans="1:18" x14ac:dyDescent="0.3">
      <c r="I9" s="22"/>
      <c r="J9" s="28" t="s">
        <v>64</v>
      </c>
      <c r="K9" s="32">
        <v>22451.891599999999</v>
      </c>
      <c r="Q9" s="21"/>
    </row>
    <row r="10" spans="1:18" x14ac:dyDescent="0.3">
      <c r="I10" s="22"/>
      <c r="J10" s="28" t="s">
        <v>61</v>
      </c>
      <c r="K10" s="32">
        <v>29334.680599999996</v>
      </c>
      <c r="Q10" s="21"/>
    </row>
    <row r="11" spans="1:18" ht="16.2" thickBot="1" x14ac:dyDescent="0.35">
      <c r="D11" s="20"/>
      <c r="I11" s="22"/>
      <c r="J11" s="28" t="s">
        <v>57</v>
      </c>
      <c r="K11" s="32">
        <v>35379.119800000015</v>
      </c>
      <c r="Q11" s="21"/>
    </row>
    <row r="12" spans="1:18" x14ac:dyDescent="0.3">
      <c r="A12" s="12"/>
      <c r="B12" s="13"/>
      <c r="C12" s="13"/>
      <c r="D12" s="4"/>
      <c r="I12" s="22"/>
      <c r="J12" s="28" t="s">
        <v>32</v>
      </c>
      <c r="K12" s="32">
        <v>58514.166999999987</v>
      </c>
      <c r="Q12" s="21"/>
    </row>
    <row r="13" spans="1:18" ht="16.2" thickBot="1" x14ac:dyDescent="0.35">
      <c r="A13" s="56" t="s">
        <v>1622</v>
      </c>
      <c r="B13" s="48"/>
      <c r="C13" s="48"/>
      <c r="D13" s="49"/>
      <c r="I13" s="22"/>
      <c r="J13" s="28" t="s">
        <v>54</v>
      </c>
      <c r="K13" s="32">
        <v>59449.863799999992</v>
      </c>
      <c r="Q13" s="21"/>
    </row>
    <row r="14" spans="1:18" ht="16.2" thickBot="1" x14ac:dyDescent="0.35">
      <c r="A14" s="35" t="s">
        <v>1618</v>
      </c>
      <c r="B14" s="34" t="s">
        <v>1620</v>
      </c>
      <c r="C14" s="26"/>
      <c r="D14" s="27"/>
      <c r="I14" s="22"/>
      <c r="J14" s="28" t="s">
        <v>19</v>
      </c>
      <c r="K14" s="32">
        <v>68025.838800000012</v>
      </c>
      <c r="Q14" s="21"/>
    </row>
    <row r="15" spans="1:18" x14ac:dyDescent="0.3">
      <c r="A15" s="36" t="s">
        <v>17</v>
      </c>
      <c r="B15" s="67">
        <v>776319.68840000057</v>
      </c>
      <c r="C15" s="16"/>
      <c r="D15" s="18"/>
      <c r="I15" s="22"/>
      <c r="J15" s="28" t="s">
        <v>95</v>
      </c>
      <c r="K15" s="32">
        <v>81894.736400000009</v>
      </c>
      <c r="Q15" s="21"/>
    </row>
    <row r="16" spans="1:18" ht="16.2" thickBot="1" x14ac:dyDescent="0.35">
      <c r="A16" s="29" t="s">
        <v>10</v>
      </c>
      <c r="B16" s="68">
        <v>425361.8043999995</v>
      </c>
      <c r="C16" s="16"/>
      <c r="D16" s="19"/>
      <c r="I16" s="22"/>
      <c r="J16" s="28" t="s">
        <v>28</v>
      </c>
      <c r="K16" s="32">
        <v>90706.728999999992</v>
      </c>
      <c r="Q16" s="21"/>
    </row>
    <row r="17" spans="1:19" ht="16.2" thickBot="1" x14ac:dyDescent="0.35">
      <c r="A17" s="37" t="s">
        <v>1619</v>
      </c>
      <c r="B17" s="69">
        <v>1201681.4928000001</v>
      </c>
      <c r="D17" s="21"/>
      <c r="I17" s="22"/>
      <c r="J17" s="28" t="s">
        <v>67</v>
      </c>
      <c r="K17" s="32">
        <v>101276.46159999995</v>
      </c>
      <c r="Q17" s="21"/>
    </row>
    <row r="18" spans="1:19" x14ac:dyDescent="0.3">
      <c r="A18" s="22"/>
      <c r="D18" s="21"/>
      <c r="I18" s="22"/>
      <c r="J18" s="28" t="s">
        <v>24</v>
      </c>
      <c r="K18" s="32">
        <v>118558.88140000009</v>
      </c>
      <c r="Q18" s="21"/>
    </row>
    <row r="19" spans="1:19" x14ac:dyDescent="0.3">
      <c r="A19" s="22"/>
      <c r="D19" s="21"/>
      <c r="I19" s="22"/>
      <c r="J19" s="28" t="s">
        <v>42</v>
      </c>
      <c r="K19" s="32">
        <v>135976.52539999998</v>
      </c>
      <c r="Q19" s="21"/>
    </row>
    <row r="20" spans="1:19" x14ac:dyDescent="0.3">
      <c r="A20" s="22"/>
      <c r="D20" s="21"/>
      <c r="I20" s="22"/>
      <c r="J20" s="28" t="s">
        <v>48</v>
      </c>
      <c r="K20" s="32">
        <v>175433.92240000021</v>
      </c>
      <c r="Q20" s="21"/>
    </row>
    <row r="21" spans="1:19" ht="16.2" thickBot="1" x14ac:dyDescent="0.35">
      <c r="A21" s="23"/>
      <c r="B21" s="24"/>
      <c r="C21" s="24"/>
      <c r="D21" s="25"/>
      <c r="I21" s="22"/>
      <c r="J21" s="29" t="s">
        <v>12</v>
      </c>
      <c r="K21" s="32">
        <v>178124.08099999995</v>
      </c>
      <c r="Q21" s="21"/>
    </row>
    <row r="22" spans="1:19" ht="16.2" thickBot="1" x14ac:dyDescent="0.35">
      <c r="I22" s="22"/>
      <c r="J22" s="37" t="s">
        <v>1619</v>
      </c>
      <c r="K22" s="33">
        <v>1201681.4927999999</v>
      </c>
      <c r="Q22" s="21"/>
    </row>
    <row r="23" spans="1:19" ht="16.2" thickBot="1" x14ac:dyDescent="0.35">
      <c r="A23" s="57" t="s">
        <v>1623</v>
      </c>
      <c r="B23" s="58"/>
      <c r="C23" s="58"/>
      <c r="D23" s="58"/>
      <c r="E23" s="3"/>
      <c r="F23" s="4"/>
      <c r="I23" s="23"/>
      <c r="J23" s="24"/>
      <c r="K23" s="24"/>
      <c r="L23" s="24"/>
      <c r="M23" s="24"/>
      <c r="N23" s="24"/>
      <c r="O23" s="24"/>
      <c r="P23" s="24"/>
      <c r="Q23" s="25"/>
    </row>
    <row r="24" spans="1:19" ht="16.2" thickBot="1" x14ac:dyDescent="0.35">
      <c r="A24" s="35" t="s">
        <v>1625</v>
      </c>
      <c r="B24" s="35" t="s">
        <v>1624</v>
      </c>
      <c r="C24" s="34"/>
      <c r="D24" s="1"/>
      <c r="E24" s="1"/>
      <c r="F24" s="6"/>
    </row>
    <row r="25" spans="1:19" ht="16.2" thickBot="1" x14ac:dyDescent="0.35">
      <c r="A25" s="35" t="s">
        <v>1618</v>
      </c>
      <c r="B25" s="64" t="s">
        <v>10</v>
      </c>
      <c r="C25" s="66" t="s">
        <v>17</v>
      </c>
      <c r="D25" s="1"/>
      <c r="E25" s="1"/>
      <c r="F25" s="6"/>
      <c r="I25" s="12"/>
      <c r="J25" s="50" t="s">
        <v>1627</v>
      </c>
      <c r="K25" s="45"/>
      <c r="L25" s="45"/>
      <c r="M25" s="45"/>
      <c r="N25" s="50"/>
      <c r="O25" s="45"/>
      <c r="P25" s="45"/>
      <c r="Q25" s="45"/>
      <c r="R25" s="40"/>
      <c r="S25" s="14"/>
    </row>
    <row r="26" spans="1:19" ht="16.2" thickBot="1" x14ac:dyDescent="0.35">
      <c r="A26" s="36" t="s">
        <v>14</v>
      </c>
      <c r="B26" s="70">
        <v>121349.89940000001</v>
      </c>
      <c r="C26" s="71">
        <v>215047.9126000001</v>
      </c>
      <c r="D26" s="1"/>
      <c r="E26" s="1"/>
      <c r="F26" s="6"/>
      <c r="I26" s="22"/>
      <c r="J26" s="35" t="s">
        <v>1618</v>
      </c>
      <c r="K26" s="34" t="s">
        <v>1625</v>
      </c>
      <c r="S26" s="21"/>
    </row>
    <row r="27" spans="1:19" x14ac:dyDescent="0.3">
      <c r="A27" s="28" t="s">
        <v>34</v>
      </c>
      <c r="B27" s="72">
        <v>138685.86819999994</v>
      </c>
      <c r="C27" s="59">
        <v>254464.77940000014</v>
      </c>
      <c r="D27" s="1"/>
      <c r="E27" s="1"/>
      <c r="F27" s="6"/>
      <c r="I27" s="22"/>
      <c r="J27" s="36">
        <v>2011</v>
      </c>
      <c r="K27" s="31">
        <v>78131.566599999976</v>
      </c>
      <c r="S27" s="21"/>
    </row>
    <row r="28" spans="1:19" ht="16.2" thickBot="1" x14ac:dyDescent="0.35">
      <c r="A28" s="29" t="s">
        <v>21</v>
      </c>
      <c r="B28" s="72">
        <v>165326.0368</v>
      </c>
      <c r="C28" s="59">
        <v>306806.99640000012</v>
      </c>
      <c r="D28" s="1"/>
      <c r="E28" s="1"/>
      <c r="F28" s="6"/>
      <c r="I28" s="22"/>
      <c r="J28" s="28">
        <v>2012</v>
      </c>
      <c r="K28" s="32">
        <v>130476.85979999998</v>
      </c>
      <c r="S28" s="21"/>
    </row>
    <row r="29" spans="1:19" ht="16.2" thickBot="1" x14ac:dyDescent="0.35">
      <c r="A29" s="37" t="s">
        <v>1619</v>
      </c>
      <c r="B29" s="73">
        <v>425361.80439999996</v>
      </c>
      <c r="C29" s="60">
        <v>776319.68840000033</v>
      </c>
      <c r="D29" s="1"/>
      <c r="E29" s="1"/>
      <c r="F29" s="6"/>
      <c r="I29" s="22"/>
      <c r="J29" s="28">
        <v>2014</v>
      </c>
      <c r="K29" s="32">
        <v>131809.01560000007</v>
      </c>
      <c r="S29" s="21"/>
    </row>
    <row r="30" spans="1:19" x14ac:dyDescent="0.3">
      <c r="A30" s="5"/>
      <c r="B30" s="1"/>
      <c r="C30" s="1"/>
      <c r="D30" s="1"/>
      <c r="E30" s="1"/>
      <c r="F30" s="6"/>
      <c r="I30" s="22"/>
      <c r="J30" s="28">
        <v>2015</v>
      </c>
      <c r="K30" s="32">
        <v>130942.78019999999</v>
      </c>
      <c r="S30" s="21"/>
    </row>
    <row r="31" spans="1:19" x14ac:dyDescent="0.3">
      <c r="A31" s="5"/>
      <c r="B31" s="1"/>
      <c r="C31" s="1"/>
      <c r="D31" s="1"/>
      <c r="E31" s="1"/>
      <c r="F31" s="6"/>
      <c r="I31" s="22"/>
      <c r="J31" s="28">
        <v>2016</v>
      </c>
      <c r="K31" s="32">
        <v>132113.36980000007</v>
      </c>
      <c r="S31" s="21"/>
    </row>
    <row r="32" spans="1:19" x14ac:dyDescent="0.3">
      <c r="A32" s="5"/>
      <c r="B32" s="1"/>
      <c r="C32" s="1"/>
      <c r="D32" s="1"/>
      <c r="E32" s="1"/>
      <c r="F32" s="6"/>
      <c r="I32" s="22"/>
      <c r="J32" s="28">
        <v>2017</v>
      </c>
      <c r="K32" s="32">
        <v>133103.90699999989</v>
      </c>
      <c r="S32" s="21"/>
    </row>
    <row r="33" spans="1:19" ht="16.2" thickBot="1" x14ac:dyDescent="0.35">
      <c r="A33" s="8"/>
      <c r="B33" s="9"/>
      <c r="C33" s="9"/>
      <c r="D33" s="9"/>
      <c r="E33" s="9"/>
      <c r="F33" s="10"/>
      <c r="I33" s="22"/>
      <c r="J33" s="28">
        <v>2018</v>
      </c>
      <c r="K33" s="32">
        <v>204522.25700000025</v>
      </c>
      <c r="S33" s="21"/>
    </row>
    <row r="34" spans="1:19" x14ac:dyDescent="0.3">
      <c r="I34" s="22"/>
      <c r="J34" s="28">
        <v>2020</v>
      </c>
      <c r="K34" s="32">
        <v>129103.96039999987</v>
      </c>
      <c r="S34" s="21"/>
    </row>
    <row r="35" spans="1:19" ht="16.2" thickBot="1" x14ac:dyDescent="0.35">
      <c r="I35" s="22"/>
      <c r="J35" s="29">
        <v>2022</v>
      </c>
      <c r="K35" s="32">
        <v>131477.77639999994</v>
      </c>
      <c r="S35" s="21"/>
    </row>
    <row r="36" spans="1:19" ht="16.2" thickBot="1" x14ac:dyDescent="0.35">
      <c r="I36" s="22"/>
      <c r="J36" s="37" t="s">
        <v>1619</v>
      </c>
      <c r="K36" s="33">
        <v>1201681.4927999999</v>
      </c>
      <c r="S36" s="21"/>
    </row>
    <row r="37" spans="1:19" ht="16.2" thickBot="1" x14ac:dyDescent="0.35">
      <c r="B37" s="51" t="s">
        <v>1628</v>
      </c>
      <c r="C37" s="52"/>
      <c r="D37" s="52"/>
      <c r="E37" s="53"/>
      <c r="I37" s="22"/>
      <c r="S37" s="21"/>
    </row>
    <row r="38" spans="1:19" ht="16.2" thickBot="1" x14ac:dyDescent="0.35">
      <c r="B38" s="22"/>
      <c r="E38" s="21"/>
      <c r="I38" s="23"/>
      <c r="J38" s="24"/>
      <c r="K38" s="24"/>
      <c r="L38" s="24"/>
      <c r="M38" s="24"/>
      <c r="N38" s="24"/>
      <c r="O38" s="24"/>
      <c r="P38" s="24"/>
      <c r="Q38" s="24"/>
      <c r="R38" s="24"/>
      <c r="S38" s="25"/>
    </row>
    <row r="39" spans="1:19" ht="16.2" thickBot="1" x14ac:dyDescent="0.35">
      <c r="B39" s="35" t="s">
        <v>1618</v>
      </c>
      <c r="C39" s="34" t="s">
        <v>1625</v>
      </c>
      <c r="E39" s="21"/>
    </row>
    <row r="40" spans="1:19" x14ac:dyDescent="0.3">
      <c r="B40" s="36" t="s">
        <v>30</v>
      </c>
      <c r="C40" s="31">
        <v>248991.58600000024</v>
      </c>
      <c r="E40" s="21"/>
    </row>
    <row r="41" spans="1:19" x14ac:dyDescent="0.3">
      <c r="B41" s="28" t="s">
        <v>15</v>
      </c>
      <c r="C41" s="32">
        <v>507895.7363999993</v>
      </c>
      <c r="E41" s="21"/>
    </row>
    <row r="42" spans="1:19" ht="16.2" thickBot="1" x14ac:dyDescent="0.35">
      <c r="B42" s="29" t="s">
        <v>26</v>
      </c>
      <c r="C42" s="32">
        <v>444794.17039999936</v>
      </c>
      <c r="E42" s="21"/>
    </row>
    <row r="43" spans="1:19" ht="16.2" thickBot="1" x14ac:dyDescent="0.35">
      <c r="B43" s="37" t="s">
        <v>1619</v>
      </c>
      <c r="C43" s="33">
        <v>1201681.4927999987</v>
      </c>
      <c r="E43" s="21"/>
      <c r="L43" s="15" t="s">
        <v>1618</v>
      </c>
      <c r="M43" s="34" t="s">
        <v>1625</v>
      </c>
    </row>
    <row r="44" spans="1:19" x14ac:dyDescent="0.3">
      <c r="B44" s="22"/>
      <c r="E44" s="21"/>
      <c r="L44" s="16" t="s">
        <v>40</v>
      </c>
      <c r="M44" s="31">
        <v>151939.149</v>
      </c>
    </row>
    <row r="45" spans="1:19" x14ac:dyDescent="0.3">
      <c r="B45" s="22"/>
      <c r="E45" s="21"/>
      <c r="L45" s="16" t="s">
        <v>46</v>
      </c>
      <c r="M45" s="32">
        <v>130714.67460000006</v>
      </c>
    </row>
    <row r="46" spans="1:19" x14ac:dyDescent="0.3">
      <c r="B46" s="22"/>
      <c r="E46" s="21"/>
      <c r="L46" s="16" t="s">
        <v>22</v>
      </c>
      <c r="M46" s="32">
        <v>131477.77639999994</v>
      </c>
    </row>
    <row r="47" spans="1:19" ht="16.2" thickBot="1" x14ac:dyDescent="0.35">
      <c r="B47" s="22"/>
      <c r="E47" s="21"/>
      <c r="L47" s="17" t="s">
        <v>16</v>
      </c>
      <c r="M47" s="33">
        <v>787549.89280000131</v>
      </c>
    </row>
    <row r="48" spans="1:19" x14ac:dyDescent="0.3">
      <c r="B48" s="22"/>
      <c r="E48" s="21"/>
    </row>
    <row r="49" spans="2:19" ht="16.2" thickBot="1" x14ac:dyDescent="0.35">
      <c r="B49" s="23"/>
      <c r="C49" s="24"/>
      <c r="D49" s="24"/>
      <c r="E49" s="25"/>
    </row>
    <row r="51" spans="2:19" ht="16.2" thickBot="1" x14ac:dyDescent="0.35"/>
    <row r="52" spans="2:19" ht="16.2" thickBot="1" x14ac:dyDescent="0.35">
      <c r="B52" s="12"/>
      <c r="C52" s="13"/>
      <c r="D52" s="13"/>
      <c r="E52" s="13"/>
      <c r="F52" s="13"/>
      <c r="G52" s="13"/>
      <c r="H52" s="13"/>
      <c r="I52" s="13"/>
      <c r="J52" s="14"/>
    </row>
    <row r="53" spans="2:19" ht="16.2" thickBot="1" x14ac:dyDescent="0.35">
      <c r="B53" s="54" t="s">
        <v>1630</v>
      </c>
      <c r="C53" s="46"/>
      <c r="J53" s="21"/>
    </row>
    <row r="54" spans="2:19" ht="16.2" thickBot="1" x14ac:dyDescent="0.35">
      <c r="B54" s="35" t="s">
        <v>1618</v>
      </c>
      <c r="C54" s="34" t="s">
        <v>1625</v>
      </c>
      <c r="E54" t="s">
        <v>1629</v>
      </c>
      <c r="F54" t="s">
        <v>1608</v>
      </c>
      <c r="J54" s="21"/>
      <c r="L54" s="44"/>
      <c r="M54" s="45"/>
      <c r="N54" s="45"/>
      <c r="O54" s="45"/>
      <c r="P54" s="45"/>
      <c r="Q54" s="45"/>
      <c r="R54" s="45"/>
      <c r="S54" s="46"/>
    </row>
    <row r="55" spans="2:19" ht="16.2" thickBot="1" x14ac:dyDescent="0.35">
      <c r="B55" s="36" t="s">
        <v>21</v>
      </c>
      <c r="C55" s="31">
        <v>472133.03319999954</v>
      </c>
      <c r="E55" t="str">
        <f>B55</f>
        <v>Tier 3</v>
      </c>
      <c r="F55" s="30">
        <f>GETPIVOTDATA("Sales",$B$54,"Outlet Location Type","Tier 3")</f>
        <v>472133.03319999954</v>
      </c>
      <c r="J55" s="21"/>
      <c r="L55" s="47"/>
      <c r="M55" s="48"/>
      <c r="N55" s="48"/>
      <c r="O55" s="48"/>
      <c r="P55" s="48"/>
      <c r="Q55" s="48"/>
      <c r="R55" s="48"/>
      <c r="S55" s="49"/>
    </row>
    <row r="56" spans="2:19" ht="16.2" thickBot="1" x14ac:dyDescent="0.35">
      <c r="B56" s="28" t="s">
        <v>34</v>
      </c>
      <c r="C56" s="32">
        <v>393150.64759999956</v>
      </c>
      <c r="E56" t="str">
        <f>B56</f>
        <v>Tier 2</v>
      </c>
      <c r="F56" s="30">
        <f>GETPIVOTDATA("Sales",$B$54,"Outlet Location Type","Tier 2")</f>
        <v>393150.64759999956</v>
      </c>
      <c r="J56" s="21"/>
      <c r="L56" s="35" t="s">
        <v>1618</v>
      </c>
      <c r="M56" s="34" t="s">
        <v>1631</v>
      </c>
      <c r="S56" s="21"/>
    </row>
    <row r="57" spans="2:19" ht="16.2" thickBot="1" x14ac:dyDescent="0.35">
      <c r="B57" s="29" t="s">
        <v>14</v>
      </c>
      <c r="C57" s="32">
        <v>336397.81199999945</v>
      </c>
      <c r="E57" t="str">
        <f>B57</f>
        <v>Tier 1</v>
      </c>
      <c r="F57" s="30">
        <f>GETPIVOTDATA("Sales",$B$54,"Outlet Location Type","Tier 1")</f>
        <v>336397.81199999945</v>
      </c>
      <c r="J57" s="21"/>
      <c r="L57" s="36" t="s">
        <v>40</v>
      </c>
      <c r="M57" s="41">
        <v>140.29468975069253</v>
      </c>
      <c r="S57" s="21"/>
    </row>
    <row r="58" spans="2:19" ht="16.2" thickBot="1" x14ac:dyDescent="0.35">
      <c r="B58" s="37" t="s">
        <v>1619</v>
      </c>
      <c r="C58" s="33">
        <v>1201681.4927999985</v>
      </c>
      <c r="J58" s="21"/>
      <c r="L58" s="28" t="s">
        <v>46</v>
      </c>
      <c r="M58" s="42">
        <v>139.80179101604284</v>
      </c>
      <c r="S58" s="21"/>
    </row>
    <row r="59" spans="2:19" ht="16.2" thickBot="1" x14ac:dyDescent="0.35">
      <c r="B59" s="23"/>
      <c r="C59" s="25"/>
      <c r="J59" s="21"/>
      <c r="L59" s="28" t="s">
        <v>22</v>
      </c>
      <c r="M59" s="42">
        <v>141.67863836206891</v>
      </c>
      <c r="S59" s="21"/>
    </row>
    <row r="60" spans="2:19" ht="16.2" thickBot="1" x14ac:dyDescent="0.35">
      <c r="B60" s="22"/>
      <c r="J60" s="21"/>
      <c r="L60" s="29" t="s">
        <v>16</v>
      </c>
      <c r="M60" s="43">
        <v>141.21389506903375</v>
      </c>
      <c r="S60" s="21"/>
    </row>
    <row r="61" spans="2:19" x14ac:dyDescent="0.3">
      <c r="B61" s="22"/>
      <c r="J61" s="21"/>
      <c r="L61" s="22"/>
      <c r="S61" s="21"/>
    </row>
    <row r="62" spans="2:19" x14ac:dyDescent="0.3">
      <c r="B62" s="22"/>
      <c r="J62" s="21"/>
      <c r="L62" s="22"/>
      <c r="S62" s="21"/>
    </row>
    <row r="63" spans="2:19" x14ac:dyDescent="0.3">
      <c r="B63" s="22"/>
      <c r="J63" s="21"/>
      <c r="L63" s="22"/>
      <c r="S63" s="21"/>
    </row>
    <row r="64" spans="2:19" x14ac:dyDescent="0.3">
      <c r="B64" s="22"/>
      <c r="J64" s="21"/>
      <c r="L64" s="22"/>
      <c r="S64" s="21"/>
    </row>
    <row r="65" spans="2:19" ht="16.2" thickBot="1" x14ac:dyDescent="0.35">
      <c r="B65" s="23"/>
      <c r="C65" s="24"/>
      <c r="D65" s="24"/>
      <c r="E65" s="24"/>
      <c r="F65" s="24"/>
      <c r="G65" s="24"/>
      <c r="H65" s="24"/>
      <c r="I65" s="24"/>
      <c r="J65" s="25"/>
      <c r="L65" s="22"/>
      <c r="S65" s="21"/>
    </row>
    <row r="66" spans="2:19" ht="16.2" thickBot="1" x14ac:dyDescent="0.35">
      <c r="L66" s="23"/>
      <c r="M66" s="24"/>
      <c r="N66" s="24"/>
      <c r="O66" s="24"/>
      <c r="P66" s="24"/>
      <c r="Q66" s="24"/>
      <c r="R66" s="24"/>
      <c r="S66" s="25"/>
    </row>
    <row r="68" spans="2:19" ht="16.2" thickBot="1" x14ac:dyDescent="0.35"/>
    <row r="69" spans="2:19" ht="16.2" thickBot="1" x14ac:dyDescent="0.35">
      <c r="C69" s="35" t="s">
        <v>1618</v>
      </c>
      <c r="D69" s="34" t="s">
        <v>1632</v>
      </c>
    </row>
    <row r="70" spans="2:19" x14ac:dyDescent="0.3">
      <c r="C70" s="36" t="s">
        <v>40</v>
      </c>
      <c r="D70" s="67">
        <v>1083</v>
      </c>
    </row>
    <row r="71" spans="2:19" x14ac:dyDescent="0.3">
      <c r="C71" s="28" t="s">
        <v>46</v>
      </c>
      <c r="D71" s="68">
        <v>935</v>
      </c>
    </row>
    <row r="72" spans="2:19" x14ac:dyDescent="0.3">
      <c r="C72" s="28" t="s">
        <v>22</v>
      </c>
      <c r="D72" s="68">
        <v>928</v>
      </c>
    </row>
    <row r="73" spans="2:19" ht="16.2" thickBot="1" x14ac:dyDescent="0.35">
      <c r="C73" s="29" t="s">
        <v>16</v>
      </c>
      <c r="D73" s="69">
        <v>5577</v>
      </c>
    </row>
  </sheetData>
  <sortState xmlns:xlrd2="http://schemas.microsoft.com/office/spreadsheetml/2017/richdata2" ref="E55:F57">
    <sortCondition descending="1" ref="F56:F57"/>
  </sortState>
  <mergeCells count="8">
    <mergeCell ref="A1:D2"/>
    <mergeCell ref="A13:D13"/>
    <mergeCell ref="A23:D23"/>
    <mergeCell ref="L54:S55"/>
    <mergeCell ref="J25:M25"/>
    <mergeCell ref="N25:Q25"/>
    <mergeCell ref="B37:E37"/>
    <mergeCell ref="B53:C5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C19" sqref="C19"/>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885A6-1D2A-4396-9005-949F5233CB5E}">
  <dimension ref="P10"/>
  <sheetViews>
    <sheetView showGridLines="0" tabSelected="1" workbookViewId="0">
      <selection activeCell="B26" sqref="B26"/>
    </sheetView>
  </sheetViews>
  <sheetFormatPr defaultRowHeight="15.6" x14ac:dyDescent="0.3"/>
  <sheetData>
    <row r="10" spans="16:16" x14ac:dyDescent="0.3">
      <c r="P10" t="s">
        <v>1617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shivam arora</cp:lastModifiedBy>
  <dcterms:created xsi:type="dcterms:W3CDTF">2024-06-23T13:11:17Z</dcterms:created>
  <dcterms:modified xsi:type="dcterms:W3CDTF">2025-09-17T18:26:30Z</dcterms:modified>
</cp:coreProperties>
</file>