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2.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https://d.docs.live.net/ae7b8f94b64f0f7c/Desktop/RiyaChavan itvadant/"/>
    </mc:Choice>
  </mc:AlternateContent>
  <xr:revisionPtr revIDLastSave="44" documentId="8_{16B55043-2066-43D9-949F-4735B49102D1}" xr6:coauthVersionLast="47" xr6:coauthVersionMax="47" xr10:uidLastSave="{99417E24-E01A-46FA-BFF3-31B0F635E4B3}"/>
  <bookViews>
    <workbookView xWindow="-108" yWindow="-108" windowWidth="23256" windowHeight="12456" activeTab="2" xr2:uid="{649F4006-E585-4B21-8479-72B31970954C}"/>
  </bookViews>
  <sheets>
    <sheet name="Data" sheetId="16" r:id="rId1"/>
    <sheet name="Dashboard" sheetId="12" r:id="rId2"/>
    <sheet name="Year wise Sales " sheetId="3" r:id="rId3"/>
    <sheet name="Product wise sales " sheetId="9" r:id="rId4"/>
    <sheet name="Category wise year wise sale " sheetId="7" r:id="rId5"/>
    <sheet name="Forecast " sheetId="19" r:id="rId6"/>
  </sheets>
  <definedNames>
    <definedName name="_xlcn.WorksheetConnection_RiyaChavan_Dashborad_ofPivot_table.xlsxTable31" hidden="1">Table3</definedName>
    <definedName name="Slicer_Catego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RiyaChavan_Dashborad_of Pivot_table.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9" l="1"/>
  <c r="B18" i="19"/>
  <c r="C5" i="3"/>
  <c r="D5" i="3" s="1"/>
  <c r="C6" i="3"/>
  <c r="D6" i="3" s="1"/>
  <c r="C4" i="3"/>
  <c r="D4" i="3" s="1"/>
  <c r="C5" i="19"/>
  <c r="C13" i="19"/>
  <c r="C6" i="19"/>
  <c r="C14" i="19"/>
  <c r="C10" i="19"/>
  <c r="C7" i="19"/>
  <c r="C15" i="19"/>
  <c r="C9" i="19"/>
  <c r="C12" i="19"/>
  <c r="C8" i="19"/>
  <c r="C16" i="19"/>
  <c r="C17" i="19"/>
  <c r="C11" i="19"/>
  <c r="D17" i="19"/>
  <c r="D9" i="19"/>
  <c r="D14" i="19"/>
  <c r="D15" i="19"/>
  <c r="D6" i="19"/>
  <c r="E15" i="19"/>
  <c r="D8" i="19"/>
  <c r="E13" i="19"/>
  <c r="D7" i="19"/>
  <c r="E11" i="19"/>
  <c r="D10" i="19"/>
  <c r="D12" i="19"/>
  <c r="D5" i="19"/>
  <c r="E17" i="19"/>
  <c r="E9" i="19"/>
  <c r="E14" i="19"/>
  <c r="D16" i="19"/>
  <c r="E16" i="19"/>
  <c r="E6" i="19"/>
  <c r="E7" i="19"/>
  <c r="E8" i="19"/>
  <c r="D13" i="19"/>
  <c r="E12" i="19"/>
  <c r="E5" i="19"/>
  <c r="D11" i="19"/>
  <c r="E10" i="19"/>
  <c r="E18" i="19" l="1"/>
  <c r="D18" i="19"/>
  <c r="C18"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7FA30A-7E87-42C9-B596-97BE51A2B6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372D9C6-6C79-4AD0-B65C-0017AF8F0CF6}" name="WorksheetConnection_RiyaChavan_Dashborad_of Pivot_table.xlsx!Table3" type="102" refreshedVersion="8" minRefreshableVersion="5">
    <extLst>
      <ext xmlns:x15="http://schemas.microsoft.com/office/spreadsheetml/2010/11/main" uri="{DE250136-89BD-433C-8126-D09CA5730AF9}">
        <x15:connection id="Table3">
          <x15:rangePr sourceName="_xlcn.WorksheetConnection_RiyaChavan_Dashborad_ofPivot_table.xlsxTable31"/>
        </x15:connection>
      </ext>
    </extLst>
  </connection>
</connections>
</file>

<file path=xl/sharedStrings.xml><?xml version="1.0" encoding="utf-8"?>
<sst xmlns="http://schemas.openxmlformats.org/spreadsheetml/2006/main" count="218" uniqueCount="47">
  <si>
    <t>Year</t>
  </si>
  <si>
    <t>Row Labels</t>
  </si>
  <si>
    <t>Grand Total</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</si>
  <si>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</si>
  <si>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</si>
  <si>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</si>
  <si>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</si>
  <si>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</si>
  <si>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</si>
  <si>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</si>
  <si>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</si>
  <si>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</si>
  <si>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</si>
  <si>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</si>
  <si>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</si>
  <si>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</si>
  <si>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</si>
  <si>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</si>
  <si>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</si>
  <si>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</si>
  <si>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</si>
  <si>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</si>
  <si>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</si>
  <si>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</si>
  <si>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</si>
  <si>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</si>
  <si>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</si>
  <si>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</si>
  <si>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</si>
  <si>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</si>
  <si>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</si>
  <si>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</si>
  <si>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</si>
  <si>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</si>
  <si>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</si>
  <si>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</si>
  <si>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Sum of Sales</t>
  </si>
  <si>
    <t>Forecast(Rating)</t>
  </si>
  <si>
    <t>Average of Sales</t>
  </si>
  <si>
    <t>Lower Confidence Bound(Rating)</t>
  </si>
  <si>
    <t>Upper Confidence Bound(Rating)</t>
  </si>
  <si>
    <t>Accessories Total</t>
  </si>
  <si>
    <t xml:space="preserve">        Sales Dashborad </t>
  </si>
  <si>
    <t>Bikes Total</t>
  </si>
  <si>
    <t>Clothing Total</t>
  </si>
  <si>
    <t>Components 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</si>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</sst>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Trebuchet MS"/>
      <family val="2"/>
      <scheme val="minor"/>
    </font>
    <font>
      <u/>
      <sz val="11"/>
      <color theme="10"/>
      <name val="Trebuchet MS"/>
      <family val="2"/>
      <scheme val="minor"/>
    </font>
    <font>
      <b/>
      <sz val="14"/>
      <color theme="1"/>
      <name val="Trebuchet MS"/>
      <family val="2"/>
      <scheme val="minor"/>
    </font>
    <font>
      <b/>
      <sz val="11"/>
      <color rgb="FFFFFFFF"/>
      <name val="Calibri"/>
      <family val="2"/>
    </font>
    <font>
      <sz val="11"/>
      <color theme="1"/>
      <name val="Calibri"/>
      <family val="2"/>
    </font>
    <font>
      <sz val="20"/>
      <color theme="1"/>
      <name val="Algerian"/>
      <family val="5"/>
    </font>
    <font>
      <sz val="11"/>
      <color theme="1"/>
      <name val="Algerian"/>
      <family val="5"/>
    </font>
  </fonts>
  <fills count="5">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1" fillId="0" borderId="0" xfId="1"/>
    <xf numFmtId="9" fontId="0" fillId="0" borderId="0" xfId="0" applyNumberFormat="1"/>
    <xf numFmtId="0" fontId="0" fillId="3" borderId="0" xfId="0" applyFill="1"/>
    <xf numFmtId="0" fontId="4" fillId="0" borderId="0" xfId="0" applyFont="1" applyAlignment="1">
      <alignment horizontal="center" wrapText="1"/>
    </xf>
    <xf numFmtId="0" fontId="3" fillId="2" borderId="0" xfId="0" applyFont="1" applyFill="1" applyAlignment="1">
      <alignment horizontal="center" wrapText="1"/>
    </xf>
    <xf numFmtId="9" fontId="4" fillId="0" borderId="0" xfId="0" applyNumberFormat="1" applyFont="1" applyAlignment="1">
      <alignment horizontal="center" wrapText="1"/>
    </xf>
    <xf numFmtId="0" fontId="2" fillId="0" borderId="0" xfId="0" applyFont="1"/>
    <xf numFmtId="0" fontId="0" fillId="4" borderId="0" xfId="0" applyFill="1"/>
    <xf numFmtId="0" fontId="5" fillId="4" borderId="0" xfId="0" applyFont="1" applyFill="1"/>
    <xf numFmtId="0" fontId="6" fillId="4" borderId="0" xfId="0" applyFont="1" applyFill="1"/>
  </cellXfs>
  <cellStyles count="2">
    <cellStyle name="Hyperlink" xfId="1" builtinId="8"/>
    <cellStyle name="Normal" xfId="0" builtinId="0"/>
  </cellStyles>
  <dxfs count="2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002060"/>
        </patternFill>
      </fill>
      <alignment horizontal="center" vertical="bottom" textRotation="0" wrapText="1" indent="0" justifyLastLine="0" shrinkToFit="0" readingOrder="0"/>
    </dxf>
    <dxf>
      <fill>
        <gradientFill>
          <stop position="0">
            <color theme="5" tint="0.40000610370189521"/>
          </stop>
          <stop position="1">
            <color theme="5" tint="-0.25098422193060094"/>
          </stop>
        </gradientFill>
      </fill>
    </dxf>
    <dxf>
      <fill>
        <gradientFill>
          <stop position="0">
            <color theme="9" tint="0.59999389629810485"/>
          </stop>
          <stop position="1">
            <color rgb="FF92D050"/>
          </stop>
        </gradientFill>
      </fill>
    </dxf>
    <dxf>
      <fill>
        <gradientFill>
          <stop position="0">
            <color theme="2" tint="-0.49803155613879818"/>
          </stop>
          <stop position="1">
            <color theme="2" tint="-9.8025452436902985E-2"/>
          </stop>
        </gradientFill>
      </fill>
    </dxf>
    <dxf>
      <fill>
        <gradientFill degree="90">
          <stop position="0">
            <color rgb="FFFF66CC"/>
          </stop>
          <stop position="1">
            <color rgb="FFFF3300"/>
          </stop>
        </gradientFill>
      </fill>
    </dxf>
    <dxf>
      <fill>
        <gradientFill degree="45">
          <stop position="0">
            <color rgb="FFFFFF00"/>
          </stop>
          <stop position="1">
            <color rgb="FFFFC000"/>
          </stop>
        </gradientFill>
      </fill>
    </dxf>
    <dxf>
      <fill>
        <gradientFill degree="270">
          <stop position="0">
            <color rgb="FF92D050"/>
          </stop>
          <stop position="1">
            <color theme="7" tint="0.59999389629810485"/>
          </stop>
        </gradientFill>
      </fill>
    </dxf>
  </dxfs>
  <tableStyles count="6" defaultTableStyle="TableStyleMedium2" defaultPivotStyle="PivotStyleLight16">
    <tableStyle name="Slicer Style 1" pivot="0" table="0" count="1" xr9:uid="{FECCE9CA-1648-4233-BED7-3B2D0DD3FDB9}">
      <tableStyleElement type="wholeTable" dxfId="20"/>
    </tableStyle>
    <tableStyle name="Slicer Style 2" pivot="0" table="0" count="1" xr9:uid="{4C886851-2C2E-479F-B1C4-A9335FC5AF0E}">
      <tableStyleElement type="wholeTable" dxfId="19"/>
    </tableStyle>
    <tableStyle name="Slicer Style 3" pivot="0" table="0" count="1" xr9:uid="{B5CC4A17-3C30-4492-A73E-4D9910FE21F7}">
      <tableStyleElement type="wholeTable" dxfId="18"/>
    </tableStyle>
    <tableStyle name="Slicer Style 4" pivot="0" table="0" count="1" xr9:uid="{288CEEB0-E954-4759-86F5-54C9375D03FC}">
      <tableStyleElement type="wholeTable" dxfId="17"/>
    </tableStyle>
    <tableStyle name="Slicer Style 5" pivot="0" table="0" count="1" xr9:uid="{3479A240-7C28-4541-8BC1-07921E177A37}">
      <tableStyleElement type="wholeTable" dxfId="16"/>
    </tableStyle>
    <tableStyle name="Slicer Style 6" pivot="0" table="0" count="1" xr9:uid="{0A50F1DE-6CAB-4460-930E-19B66A2697D4}">
      <tableStyleElement type="wholeTable" dxfId="15"/>
    </tableStyle>
  </tableStyles>
  <colors>
    <mruColors>
      <color rgb="FFFFCC66"/>
      <color rgb="FFFF3399"/>
      <color rgb="FFFF9900"/>
      <color rgb="FFF5670F"/>
      <color rgb="FFFF3300"/>
      <color rgb="FF3F24C4"/>
      <color rgb="FF9933FF"/>
      <color rgb="FFFF66FF"/>
      <color rgb="FF9966FF"/>
      <color rgb="FFFF99F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microsoft.com/office/2017/10/relationships/person" Target="persons/person.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02168021680217"/>
          <c:y val="5.0925925925925923E-2"/>
          <c:w val="0.74525745257452569"/>
          <c:h val="0.94907407407407407"/>
        </c:manualLayout>
      </c:layout>
      <c:doughnutChart>
        <c:varyColors val="1"/>
        <c:ser>
          <c:idx val="0"/>
          <c:order val="0"/>
          <c:spPr>
            <a:ln>
              <a:noFill/>
            </a:ln>
          </c:spPr>
          <c:dPt>
            <c:idx val="0"/>
            <c:bubble3D val="0"/>
            <c:spPr>
              <a:gradFill rotWithShape="1">
                <a:gsLst>
                  <a:gs pos="0">
                    <a:schemeClr val="accent3">
                      <a:tint val="90000"/>
                    </a:schemeClr>
                  </a:gs>
                  <a:gs pos="48000">
                    <a:schemeClr val="accent3">
                      <a:tint val="54000"/>
                      <a:satMod val="140000"/>
                    </a:schemeClr>
                  </a:gs>
                  <a:gs pos="100000">
                    <a:schemeClr val="accent3">
                      <a:tint val="24000"/>
                      <a:satMod val="260000"/>
                    </a:schemeClr>
                  </a:gs>
                </a:gsLst>
                <a:lin ang="16200000" scaled="1"/>
              </a:gradFill>
              <a:ln w="12700" cap="flat" cmpd="sng" algn="ctr">
                <a:solidFill>
                  <a:schemeClr val="accent3"/>
                </a:solidFill>
                <a:prstDash val="solid"/>
              </a:ln>
              <a:effectLst>
                <a:outerShdw blurRad="63500" dist="12700" dir="5400000" sx="102000" sy="102000" rotWithShape="0">
                  <a:srgbClr val="000000">
                    <a:alpha val="32000"/>
                  </a:srgbClr>
                </a:outerShdw>
              </a:effectLst>
            </c:spPr>
            <c:extLst>
              <c:ext xmlns:c16="http://schemas.microsoft.com/office/drawing/2014/chart" uri="{C3380CC4-5D6E-409C-BE32-E72D297353CC}">
                <c16:uniqueId val="{00000001-E44F-4E85-8480-DC81DF9C7B0F}"/>
              </c:ext>
            </c:extLst>
          </c:dPt>
          <c:dPt>
            <c:idx val="1"/>
            <c:bubble3D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noFill/>
              </a:ln>
              <a:effectLst/>
            </c:spPr>
            <c:extLst>
              <c:ext xmlns:c16="http://schemas.microsoft.com/office/drawing/2014/chart" uri="{C3380CC4-5D6E-409C-BE32-E72D297353CC}">
                <c16:uniqueId val="{00000003-E44F-4E85-8480-DC81DF9C7B0F}"/>
              </c:ext>
            </c:extLst>
          </c:dPt>
          <c:dPt>
            <c:idx val="2"/>
            <c:bubble3D val="0"/>
            <c:spPr>
              <a:noFill/>
              <a:ln w="19050">
                <a:noFill/>
              </a:ln>
              <a:effectLst/>
            </c:spPr>
            <c:extLst>
              <c:ext xmlns:c16="http://schemas.microsoft.com/office/drawing/2014/chart" uri="{C3380CC4-5D6E-409C-BE32-E72D297353CC}">
                <c16:uniqueId val="{00000005-E44F-4E85-8480-DC81DF9C7B0F}"/>
              </c:ext>
            </c:extLst>
          </c:dPt>
          <c:val>
            <c:numRef>
              <c:f>'Year wise Sales '!$C$4:$E$4</c:f>
              <c:numCache>
                <c:formatCode>0%</c:formatCode>
                <c:ptCount val="3"/>
                <c:pt idx="0">
                  <c:v>0.41751221345358885</c:v>
                </c:pt>
                <c:pt idx="1">
                  <c:v>0.58248778654641109</c:v>
                </c:pt>
                <c:pt idx="2">
                  <c:v>1</c:v>
                </c:pt>
              </c:numCache>
            </c:numRef>
          </c:val>
          <c:extLst>
            <c:ext xmlns:c16="http://schemas.microsoft.com/office/drawing/2014/chart" uri="{C3380CC4-5D6E-409C-BE32-E72D297353CC}">
              <c16:uniqueId val="{00000006-E44F-4E85-8480-DC81DF9C7B0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[Riya_Chavan_Dashborad_of Pivot_table17.xlsx]Category wise year wise sale !PivotTable4</c:name>
    <c:fmtId val="0"/>
  </c:pivotSource>
  <c:chart>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'Category wise year wise sale '!$C$1:$C$2</c:f>
              <c:strCache>
                <c:ptCount val="1"/>
                <c:pt idx="0">
                  <c:v>2015</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'!$C$3:$C$32</c:f>
              <c:numCache>
                <c:formatCode>General</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2561-417F-BFBF-3663C569450E}"/>
            </c:ext>
          </c:extLst>
        </c:ser>
        <c:ser>
          <c:idx val="1"/>
          <c:order val="1"/>
          <c:tx>
            <c:strRef>
              <c:f>'Category wise year wise sale '!$D$1:$D$2</c:f>
              <c:strCache>
                <c:ptCount val="1"/>
                <c:pt idx="0">
                  <c:v>2016</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'!$D$3:$D$32</c:f>
              <c:numCache>
                <c:formatCode>General</c:formatCode>
                <c:ptCount val="25"/>
                <c:pt idx="0">
                  <c:v>22100</c:v>
                </c:pt>
                <c:pt idx="1">
                  <c:v>17000</c:v>
                </c:pt>
                <c:pt idx="2">
                  <c:v>21600</c:v>
                </c:pt>
                <c:pt idx="3">
                  <c:v>29800</c:v>
                </c:pt>
                <c:pt idx="4">
                  <c:v>16400</c:v>
                </c:pt>
                <c:pt idx="5">
                  <c:v>13800</c:v>
                </c:pt>
                <c:pt idx="6">
                  <c:v>6700</c:v>
                </c:pt>
                <c:pt idx="7">
                  <c:v>6300</c:v>
                </c:pt>
                <c:pt idx="8">
                  <c:v>8300</c:v>
                </c:pt>
                <c:pt idx="9">
                  <c:v>1800</c:v>
                </c:pt>
                <c:pt idx="10">
                  <c:v>2900</c:v>
                </c:pt>
                <c:pt idx="11">
                  <c:v>400</c:v>
                </c:pt>
                <c:pt idx="12">
                  <c:v>15600</c:v>
                </c:pt>
                <c:pt idx="13">
                  <c:v>3800</c:v>
                </c:pt>
                <c:pt idx="14">
                  <c:v>12000</c:v>
                </c:pt>
                <c:pt idx="15">
                  <c:v>2300</c:v>
                </c:pt>
                <c:pt idx="16">
                  <c:v>22100</c:v>
                </c:pt>
                <c:pt idx="17">
                  <c:v>1300</c:v>
                </c:pt>
                <c:pt idx="18">
                  <c:v>1000</c:v>
                </c:pt>
                <c:pt idx="19">
                  <c:v>3400</c:v>
                </c:pt>
                <c:pt idx="20">
                  <c:v>16400</c:v>
                </c:pt>
                <c:pt idx="21">
                  <c:v>3300</c:v>
                </c:pt>
                <c:pt idx="22">
                  <c:v>1500</c:v>
                </c:pt>
                <c:pt idx="23">
                  <c:v>2800</c:v>
                </c:pt>
                <c:pt idx="24">
                  <c:v>16700</c:v>
                </c:pt>
              </c:numCache>
            </c:numRef>
          </c:val>
          <c:extLst>
            <c:ext xmlns:c16="http://schemas.microsoft.com/office/drawing/2014/chart" uri="{C3380CC4-5D6E-409C-BE32-E72D297353CC}">
              <c16:uniqueId val="{00000001-2561-417F-BFBF-3663C569450E}"/>
            </c:ext>
          </c:extLst>
        </c:ser>
        <c:ser>
          <c:idx val="2"/>
          <c:order val="2"/>
          <c:tx>
            <c:strRef>
              <c:f>'Category wise year wise sale '!$E$1:$E$2</c:f>
              <c:strCache>
                <c:ptCount val="1"/>
                <c:pt idx="0">
                  <c:v>2017</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'!$E$3:$E$32</c:f>
              <c:numCache>
                <c:formatCode>General</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2-2561-417F-BFBF-3663C569450E}"/>
            </c:ext>
          </c:extLst>
        </c:ser>
        <c:dLbls>
          <c:showLegendKey val="0"/>
          <c:showVal val="0"/>
          <c:showCatName val="0"/>
          <c:showSerName val="0"/>
          <c:showPercent val="0"/>
          <c:showBubbleSize val="0"/>
        </c:dLbls>
        <c:axId val="1931281472"/>
        <c:axId val="1931288672"/>
      </c:areaChart>
      <c:catAx>
        <c:axId val="1931281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88672"/>
        <c:crosses val="autoZero"/>
        <c:auto val="1"/>
        <c:lblAlgn val="ctr"/>
        <c:lblOffset val="100"/>
        <c:noMultiLvlLbl val="0"/>
      </c:catAx>
      <c:valAx>
        <c:axId val="193128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8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tileRect/>
    </a:gradFill>
    <a:ln w="12700" cap="flat" cmpd="sng" algn="ctr">
      <a:solidFill>
        <a:schemeClr val="accent6"/>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'Forecast '!$B$1</c:f>
              <c:strCache>
                <c:ptCount val="1"/>
                <c:pt idx="0">
                  <c:v>Rating</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val>
            <c:numRef>
              <c:f>'Forecast '!$B$2:$B$17</c:f>
              <c:numCache>
                <c:formatCode>0%</c:formatCode>
                <c:ptCount val="16"/>
                <c:pt idx="0">
                  <c:v>0.4632</c:v>
                </c:pt>
                <c:pt idx="1">
                  <c:v>0.54240000000000022</c:v>
                </c:pt>
                <c:pt idx="2">
                  <c:v>0.62160000000000004</c:v>
                </c:pt>
              </c:numCache>
            </c:numRef>
          </c:val>
          <c:extLst>
            <c:ext xmlns:c16="http://schemas.microsoft.com/office/drawing/2014/chart" uri="{C3380CC4-5D6E-409C-BE32-E72D297353CC}">
              <c16:uniqueId val="{00000000-7B5B-4982-BDAC-12D4DCEF7879}"/>
            </c:ext>
          </c:extLst>
        </c:ser>
        <c:ser>
          <c:idx val="1"/>
          <c:order val="1"/>
          <c:tx>
            <c:strRef>
              <c:f>'Forecast '!$C$1</c:f>
              <c:strCache>
                <c:ptCount val="1"/>
                <c:pt idx="0">
                  <c:v>Forecast(Rating)</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numRef>
              <c:f>'Forecast '!$A$2:$A$17</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'Forecast '!$C$2:$C$17</c:f>
              <c:numCache>
                <c:formatCode>General</c:formatCode>
                <c:ptCount val="16"/>
                <c:pt idx="2" formatCode="0%">
                  <c:v>0.62160000000000004</c:v>
                </c:pt>
                <c:pt idx="3" formatCode="0%">
                  <c:v>0.70080000000000053</c:v>
                </c:pt>
                <c:pt idx="4" formatCode="0%">
                  <c:v>0.78000000000000069</c:v>
                </c:pt>
                <c:pt idx="5" formatCode="0%">
                  <c:v>0.85920000000000085</c:v>
                </c:pt>
                <c:pt idx="6" formatCode="0%">
                  <c:v>0.93840000000000101</c:v>
                </c:pt>
                <c:pt idx="7" formatCode="0%">
                  <c:v>1.0176000000000012</c:v>
                </c:pt>
                <c:pt idx="8" formatCode="0%">
                  <c:v>1.0968000000000013</c:v>
                </c:pt>
                <c:pt idx="9" formatCode="0%">
                  <c:v>1.1760000000000015</c:v>
                </c:pt>
                <c:pt idx="10" formatCode="0%">
                  <c:v>1.2552000000000016</c:v>
                </c:pt>
                <c:pt idx="11" formatCode="0%">
                  <c:v>1.3344000000000018</c:v>
                </c:pt>
                <c:pt idx="12" formatCode="0%">
                  <c:v>1.413600000000002</c:v>
                </c:pt>
                <c:pt idx="13" formatCode="0%">
                  <c:v>1.4928000000000021</c:v>
                </c:pt>
                <c:pt idx="14" formatCode="0%">
                  <c:v>1.5720000000000023</c:v>
                </c:pt>
                <c:pt idx="15" formatCode="0%">
                  <c:v>1.6512000000000024</c:v>
                </c:pt>
              </c:numCache>
            </c:numRef>
          </c:val>
          <c:extLst>
            <c:ext xmlns:c16="http://schemas.microsoft.com/office/drawing/2014/chart" uri="{C3380CC4-5D6E-409C-BE32-E72D297353CC}">
              <c16:uniqueId val="{00000001-7B5B-4982-BDAC-12D4DCEF7879}"/>
            </c:ext>
          </c:extLst>
        </c:ser>
        <c:ser>
          <c:idx val="2"/>
          <c:order val="2"/>
          <c:tx>
            <c:strRef>
              <c:f>'Forecast '!$D$1</c:f>
              <c:strCache>
                <c:ptCount val="1"/>
                <c:pt idx="0">
                  <c:v>Lower Confidence Bound(Rating)</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numRef>
              <c:f>'Forecast '!$A$2:$A$17</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'Forecast '!$D$2:$D$17</c:f>
              <c:numCache>
                <c:formatCode>General</c:formatCode>
                <c:ptCount val="16"/>
                <c:pt idx="2" formatCode="0%">
                  <c:v>0.62160000000000004</c:v>
                </c:pt>
                <c:pt idx="3" formatCode="0%">
                  <c:v>0.7008000000000002</c:v>
                </c:pt>
                <c:pt idx="4" formatCode="0%">
                  <c:v>0.78000000000000036</c:v>
                </c:pt>
                <c:pt idx="5" formatCode="0%">
                  <c:v>0.85920000000000052</c:v>
                </c:pt>
                <c:pt idx="6" formatCode="0%">
                  <c:v>0.93840000000000068</c:v>
                </c:pt>
                <c:pt idx="7" formatCode="0%">
                  <c:v>1.0176000000000007</c:v>
                </c:pt>
                <c:pt idx="8" formatCode="0%">
                  <c:v>1.0968000000000009</c:v>
                </c:pt>
                <c:pt idx="9" formatCode="0%">
                  <c:v>1.176000000000001</c:v>
                </c:pt>
                <c:pt idx="10" formatCode="0%">
                  <c:v>1.2552000000000012</c:v>
                </c:pt>
                <c:pt idx="11" formatCode="0%">
                  <c:v>1.3344000000000014</c:v>
                </c:pt>
                <c:pt idx="12" formatCode="0%">
                  <c:v>1.4136000000000015</c:v>
                </c:pt>
                <c:pt idx="13" formatCode="0%">
                  <c:v>1.4928000000000017</c:v>
                </c:pt>
                <c:pt idx="14" formatCode="0%">
                  <c:v>1.5720000000000018</c:v>
                </c:pt>
                <c:pt idx="15" formatCode="0%">
                  <c:v>1.651200000000002</c:v>
                </c:pt>
              </c:numCache>
            </c:numRef>
          </c:val>
          <c:extLst>
            <c:ext xmlns:c16="http://schemas.microsoft.com/office/drawing/2014/chart" uri="{C3380CC4-5D6E-409C-BE32-E72D297353CC}">
              <c16:uniqueId val="{00000002-7B5B-4982-BDAC-12D4DCEF7879}"/>
            </c:ext>
          </c:extLst>
        </c:ser>
        <c:ser>
          <c:idx val="3"/>
          <c:order val="3"/>
          <c:tx>
            <c:strRef>
              <c:f>'Forecast '!$E$1</c:f>
              <c:strCache>
                <c:ptCount val="1"/>
                <c:pt idx="0">
                  <c:v>Upper Confidence Bound(Rating)</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numRef>
              <c:f>'Forecast '!$A$2:$A$17</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'Forecast '!$E$2:$E$17</c:f>
              <c:numCache>
                <c:formatCode>General</c:formatCode>
                <c:ptCount val="16"/>
                <c:pt idx="2" formatCode="0%">
                  <c:v>0.62160000000000004</c:v>
                </c:pt>
                <c:pt idx="3" formatCode="0%">
                  <c:v>0.70080000000000087</c:v>
                </c:pt>
                <c:pt idx="4" formatCode="0%">
                  <c:v>0.78000000000000103</c:v>
                </c:pt>
                <c:pt idx="5" formatCode="0%">
                  <c:v>0.85920000000000119</c:v>
                </c:pt>
                <c:pt idx="6" formatCode="0%">
                  <c:v>0.93840000000000134</c:v>
                </c:pt>
                <c:pt idx="7" formatCode="0%">
                  <c:v>1.0176000000000016</c:v>
                </c:pt>
                <c:pt idx="8" formatCode="0%">
                  <c:v>1.0968000000000018</c:v>
                </c:pt>
                <c:pt idx="9" formatCode="0%">
                  <c:v>1.1760000000000019</c:v>
                </c:pt>
                <c:pt idx="10" formatCode="0%">
                  <c:v>1.2552000000000021</c:v>
                </c:pt>
                <c:pt idx="11" formatCode="0%">
                  <c:v>1.3344000000000023</c:v>
                </c:pt>
                <c:pt idx="12" formatCode="0%">
                  <c:v>1.4136000000000024</c:v>
                </c:pt>
                <c:pt idx="13" formatCode="0%">
                  <c:v>1.4928000000000026</c:v>
                </c:pt>
                <c:pt idx="14" formatCode="0%">
                  <c:v>1.5720000000000027</c:v>
                </c:pt>
                <c:pt idx="15" formatCode="0%">
                  <c:v>1.6512000000000029</c:v>
                </c:pt>
              </c:numCache>
            </c:numRef>
          </c:val>
          <c:extLst>
            <c:ext xmlns:c16="http://schemas.microsoft.com/office/drawing/2014/chart" uri="{C3380CC4-5D6E-409C-BE32-E72D297353CC}">
              <c16:uniqueId val="{00000003-7B5B-4982-BDAC-12D4DCEF7879}"/>
            </c:ext>
          </c:extLst>
        </c:ser>
        <c:dLbls>
          <c:showLegendKey val="0"/>
          <c:showVal val="0"/>
          <c:showCatName val="0"/>
          <c:showSerName val="0"/>
          <c:showPercent val="0"/>
          <c:showBubbleSize val="0"/>
        </c:dLbls>
        <c:gapWidth val="150"/>
        <c:overlap val="100"/>
        <c:axId val="1633859120"/>
        <c:axId val="1633859600"/>
      </c:barChart>
      <c:catAx>
        <c:axId val="1633859120"/>
        <c:scaling>
          <c:orientation val="minMax"/>
        </c:scaling>
        <c:delete val="0"/>
        <c:axPos val="b"/>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3859600"/>
        <c:crosses val="autoZero"/>
        <c:auto val="1"/>
        <c:lblAlgn val="ctr"/>
        <c:lblOffset val="100"/>
        <c:noMultiLvlLbl val="0"/>
      </c:catAx>
      <c:valAx>
        <c:axId val="16338596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385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561403508771926E-2"/>
          <c:y val="5.0925925925925923E-2"/>
          <c:w val="0.85087719298245612"/>
          <c:h val="0.89814814814814814"/>
        </c:manualLayout>
      </c:layout>
      <c:doughnutChart>
        <c:varyColors val="1"/>
        <c:ser>
          <c:idx val="0"/>
          <c:order val="0"/>
          <c:spPr>
            <a:ln>
              <a:noFill/>
            </a:ln>
          </c:spPr>
          <c:dPt>
            <c:idx val="0"/>
            <c:bubble3D val="0"/>
            <c:spPr>
              <a:solidFill>
                <a:srgbClr val="FF3399"/>
              </a:solidFill>
              <a:ln w="19050">
                <a:noFill/>
              </a:ln>
              <a:effectLst/>
            </c:spPr>
            <c:extLst>
              <c:ext xmlns:c16="http://schemas.microsoft.com/office/drawing/2014/chart" uri="{C3380CC4-5D6E-409C-BE32-E72D297353CC}">
                <c16:uniqueId val="{00000001-3754-4C74-8A93-3E88BAE58ED9}"/>
              </c:ext>
            </c:extLst>
          </c:dPt>
          <c:dPt>
            <c:idx val="1"/>
            <c:bubble3D val="0"/>
            <c:spPr>
              <a:gradFill rotWithShape="1">
                <a:gsLst>
                  <a:gs pos="0">
                    <a:schemeClr val="accent4">
                      <a:tint val="90000"/>
                    </a:schemeClr>
                  </a:gs>
                  <a:gs pos="48000">
                    <a:schemeClr val="accent4">
                      <a:tint val="54000"/>
                      <a:satMod val="140000"/>
                    </a:schemeClr>
                  </a:gs>
                  <a:gs pos="100000">
                    <a:schemeClr val="accent4">
                      <a:tint val="24000"/>
                      <a:satMod val="260000"/>
                    </a:schemeClr>
                  </a:gs>
                </a:gsLst>
                <a:lin ang="16200000" scaled="1"/>
              </a:gradFill>
              <a:ln w="12700" cap="flat" cmpd="sng" algn="ctr">
                <a:solidFill>
                  <a:schemeClr val="accent4"/>
                </a:solidFill>
                <a:prstDash val="solid"/>
              </a:ln>
              <a:effectLst>
                <a:outerShdw blurRad="63500" dist="12700" dir="5400000" sx="102000" sy="102000" rotWithShape="0">
                  <a:srgbClr val="000000">
                    <a:alpha val="32000"/>
                  </a:srgbClr>
                </a:outerShdw>
              </a:effectLst>
            </c:spPr>
            <c:extLst>
              <c:ext xmlns:c16="http://schemas.microsoft.com/office/drawing/2014/chart" uri="{C3380CC4-5D6E-409C-BE32-E72D297353CC}">
                <c16:uniqueId val="{00000003-3754-4C74-8A93-3E88BAE58ED9}"/>
              </c:ext>
            </c:extLst>
          </c:dPt>
          <c:dPt>
            <c:idx val="2"/>
            <c:bubble3D val="0"/>
            <c:spPr>
              <a:noFill/>
              <a:ln w="19050">
                <a:noFill/>
              </a:ln>
              <a:effectLst/>
            </c:spPr>
            <c:extLst>
              <c:ext xmlns:c16="http://schemas.microsoft.com/office/drawing/2014/chart" uri="{C3380CC4-5D6E-409C-BE32-E72D297353CC}">
                <c16:uniqueId val="{00000005-3754-4C74-8A93-3E88BAE58ED9}"/>
              </c:ext>
            </c:extLst>
          </c:dPt>
          <c:val>
            <c:numRef>
              <c:f>'Year wise Sales '!$C$5:$E$5</c:f>
              <c:numCache>
                <c:formatCode>0%</c:formatCode>
                <c:ptCount val="3"/>
                <c:pt idx="0">
                  <c:v>0.93686583990980832</c:v>
                </c:pt>
                <c:pt idx="1">
                  <c:v>6.3134160090191682E-2</c:v>
                </c:pt>
                <c:pt idx="2">
                  <c:v>1</c:v>
                </c:pt>
              </c:numCache>
            </c:numRef>
          </c:val>
          <c:extLst>
            <c:ext xmlns:c16="http://schemas.microsoft.com/office/drawing/2014/chart" uri="{C3380CC4-5D6E-409C-BE32-E72D297353CC}">
              <c16:uniqueId val="{00000006-3754-4C74-8A93-3E88BAE58ED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30E0-449E-9520-653C09BE3378}"/>
              </c:ext>
            </c:extLst>
          </c:dPt>
          <c:dPt>
            <c:idx val="1"/>
            <c:bubble3D val="0"/>
            <c:spPr>
              <a:solidFill>
                <a:srgbClr val="00B0F0"/>
              </a:solidFill>
              <a:ln w="19050">
                <a:noFill/>
              </a:ln>
              <a:effectLst/>
            </c:spPr>
            <c:extLst>
              <c:ext xmlns:c16="http://schemas.microsoft.com/office/drawing/2014/chart" uri="{C3380CC4-5D6E-409C-BE32-E72D297353CC}">
                <c16:uniqueId val="{00000003-30E0-449E-9520-653C09BE3378}"/>
              </c:ext>
            </c:extLst>
          </c:dPt>
          <c:dPt>
            <c:idx val="2"/>
            <c:bubble3D val="0"/>
            <c:spPr>
              <a:gradFill rotWithShape="1">
                <a:gsLst>
                  <a:gs pos="0">
                    <a:schemeClr val="accent6">
                      <a:tint val="90000"/>
                    </a:schemeClr>
                  </a:gs>
                  <a:gs pos="48000">
                    <a:schemeClr val="accent6">
                      <a:tint val="54000"/>
                      <a:satMod val="140000"/>
                    </a:schemeClr>
                  </a:gs>
                  <a:gs pos="100000">
                    <a:schemeClr val="accent6">
                      <a:tint val="24000"/>
                      <a:satMod val="260000"/>
                    </a:schemeClr>
                  </a:gs>
                </a:gsLst>
                <a:lin ang="16200000" scaled="1"/>
              </a:gradFill>
              <a:ln w="12700" cap="flat" cmpd="sng" algn="ctr">
                <a:solidFill>
                  <a:schemeClr val="accent6"/>
                </a:solidFill>
                <a:prstDash val="solid"/>
              </a:ln>
              <a:effectLst>
                <a:outerShdw blurRad="63500" dist="12700" dir="5400000" sx="102000" sy="102000" rotWithShape="0">
                  <a:srgbClr val="000000">
                    <a:alpha val="32000"/>
                  </a:srgbClr>
                </a:outerShdw>
              </a:effectLst>
            </c:spPr>
            <c:extLst>
              <c:ext xmlns:c16="http://schemas.microsoft.com/office/drawing/2014/chart" uri="{C3380CC4-5D6E-409C-BE32-E72D297353CC}">
                <c16:uniqueId val="{00000005-30E0-449E-9520-653C09BE3378}"/>
              </c:ext>
            </c:extLst>
          </c:dPt>
          <c:val>
            <c:numRef>
              <c:f>'Year wise Sales '!$C$6:$E$6</c:f>
              <c:numCache>
                <c:formatCode>0%</c:formatCode>
                <c:ptCount val="3"/>
                <c:pt idx="0">
                  <c:v>1.6456219466366029</c:v>
                </c:pt>
                <c:pt idx="1">
                  <c:v>-0.64562194663660288</c:v>
                </c:pt>
                <c:pt idx="2">
                  <c:v>1</c:v>
                </c:pt>
              </c:numCache>
            </c:numRef>
          </c:val>
          <c:extLst>
            <c:ext xmlns:c16="http://schemas.microsoft.com/office/drawing/2014/chart" uri="{C3380CC4-5D6E-409C-BE32-E72D297353CC}">
              <c16:uniqueId val="{00000006-30E0-449E-9520-653C09BE3378}"/>
            </c:ext>
          </c:extLst>
        </c:ser>
        <c:dLbls>
          <c:showLegendKey val="0"/>
          <c:showVal val="0"/>
          <c:showCatName val="0"/>
          <c:showSerName val="0"/>
          <c:showPercent val="0"/>
          <c:showBubbleSize val="0"/>
          <c:showLeaderLines val="1"/>
        </c:dLbls>
        <c:firstSliceAng val="9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[Riya_Chavan_Dashborad_of Pivot_table17.xlsx]Product wise sales !PivotTable6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wise sales '!$B$3</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'Product wise sales '!$A$4:$A$15</c:f>
              <c:strCache>
                <c:ptCount val="11"/>
                <c:pt idx="0">
                  <c:v>Bike Racks</c:v>
                </c:pt>
                <c:pt idx="1">
                  <c:v>Chains</c:v>
                </c:pt>
                <c:pt idx="2">
                  <c:v>Helmets</c:v>
                </c:pt>
                <c:pt idx="3">
                  <c:v>Lights</c:v>
                </c:pt>
                <c:pt idx="4">
                  <c:v>Locks</c:v>
                </c:pt>
                <c:pt idx="5">
                  <c:v>Pumps</c:v>
                </c:pt>
                <c:pt idx="6">
                  <c:v>Road Bikes</c:v>
                </c:pt>
                <c:pt idx="7">
                  <c:v>Shorts</c:v>
                </c:pt>
                <c:pt idx="8">
                  <c:v>Tights</c:v>
                </c:pt>
                <c:pt idx="9">
                  <c:v>Tires and Tubes</c:v>
                </c:pt>
                <c:pt idx="10">
                  <c:v>Wheels</c:v>
                </c:pt>
              </c:strCache>
            </c:strRef>
          </c:cat>
          <c:val>
            <c:numRef>
              <c:f>'Product wise sales '!$B$4:$B$15</c:f>
              <c:numCache>
                <c:formatCode>General</c:formatCode>
                <c:ptCount val="11"/>
                <c:pt idx="0">
                  <c:v>56100</c:v>
                </c:pt>
                <c:pt idx="1">
                  <c:v>45100</c:v>
                </c:pt>
                <c:pt idx="2">
                  <c:v>59300</c:v>
                </c:pt>
                <c:pt idx="3">
                  <c:v>59600</c:v>
                </c:pt>
                <c:pt idx="4">
                  <c:v>74800</c:v>
                </c:pt>
                <c:pt idx="5">
                  <c:v>47800</c:v>
                </c:pt>
                <c:pt idx="6">
                  <c:v>28700</c:v>
                </c:pt>
                <c:pt idx="7">
                  <c:v>48300</c:v>
                </c:pt>
                <c:pt idx="8">
                  <c:v>61400</c:v>
                </c:pt>
                <c:pt idx="9">
                  <c:v>86200</c:v>
                </c:pt>
                <c:pt idx="10">
                  <c:v>48500</c:v>
                </c:pt>
              </c:numCache>
            </c:numRef>
          </c:val>
          <c:extLst>
            <c:ext xmlns:c16="http://schemas.microsoft.com/office/drawing/2014/chart" uri="{C3380CC4-5D6E-409C-BE32-E72D297353CC}">
              <c16:uniqueId val="{00000000-33B2-4A54-B70A-0085F134668A}"/>
            </c:ext>
          </c:extLst>
        </c:ser>
        <c:dLbls>
          <c:showLegendKey val="0"/>
          <c:showVal val="0"/>
          <c:showCatName val="0"/>
          <c:showSerName val="0"/>
          <c:showPercent val="0"/>
          <c:showBubbleSize val="0"/>
        </c:dLbls>
        <c:gapWidth val="150"/>
        <c:overlap val="100"/>
        <c:axId val="1931299232"/>
        <c:axId val="1931287232"/>
      </c:barChart>
      <c:catAx>
        <c:axId val="1931299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87232"/>
        <c:crosses val="autoZero"/>
        <c:auto val="1"/>
        <c:lblAlgn val="ctr"/>
        <c:lblOffset val="100"/>
        <c:noMultiLvlLbl val="0"/>
      </c:catAx>
      <c:valAx>
        <c:axId val="19312872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9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tileRect/>
    </a:gradFill>
    <a:ln w="12700" cap="flat" cmpd="sng" algn="ctr">
      <a:solidFill>
        <a:schemeClr val="accent4"/>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[Riya_Chavan_Dashborad_of Pivot_table17.xlsx]Category wise year wise sale !PivotTable4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w="12700" cap="flat" cmpd="sng" algn="ctr">
            <a:solidFill>
              <a:schemeClr val="accent5"/>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'Category wise year wise sale '!$C$1:$C$2</c:f>
              <c:strCache>
                <c:ptCount val="1"/>
                <c:pt idx="0">
                  <c:v>2015</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'!$C$3:$C$32</c:f>
              <c:numCache>
                <c:formatCode>General</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A539-46ED-ABFE-16C82A834349}"/>
            </c:ext>
          </c:extLst>
        </c:ser>
        <c:ser>
          <c:idx val="1"/>
          <c:order val="1"/>
          <c:tx>
            <c:strRef>
              <c:f>'Category wise year wise sale '!$D$1:$D$2</c:f>
              <c:strCache>
                <c:ptCount val="1"/>
                <c:pt idx="0">
                  <c:v>2016</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'!$D$3:$D$32</c:f>
              <c:numCache>
                <c:formatCode>General</c:formatCode>
                <c:ptCount val="25"/>
                <c:pt idx="0">
                  <c:v>22100</c:v>
                </c:pt>
                <c:pt idx="1">
                  <c:v>17000</c:v>
                </c:pt>
                <c:pt idx="2">
                  <c:v>21600</c:v>
                </c:pt>
                <c:pt idx="3">
                  <c:v>29800</c:v>
                </c:pt>
                <c:pt idx="4">
                  <c:v>16400</c:v>
                </c:pt>
                <c:pt idx="5">
                  <c:v>13800</c:v>
                </c:pt>
                <c:pt idx="6">
                  <c:v>6700</c:v>
                </c:pt>
                <c:pt idx="7">
                  <c:v>6300</c:v>
                </c:pt>
                <c:pt idx="8">
                  <c:v>8300</c:v>
                </c:pt>
                <c:pt idx="9">
                  <c:v>1800</c:v>
                </c:pt>
                <c:pt idx="10">
                  <c:v>2900</c:v>
                </c:pt>
                <c:pt idx="11">
                  <c:v>400</c:v>
                </c:pt>
                <c:pt idx="12">
                  <c:v>15600</c:v>
                </c:pt>
                <c:pt idx="13">
                  <c:v>3800</c:v>
                </c:pt>
                <c:pt idx="14">
                  <c:v>12000</c:v>
                </c:pt>
                <c:pt idx="15">
                  <c:v>2300</c:v>
                </c:pt>
                <c:pt idx="16">
                  <c:v>22100</c:v>
                </c:pt>
                <c:pt idx="17">
                  <c:v>1300</c:v>
                </c:pt>
                <c:pt idx="18">
                  <c:v>1000</c:v>
                </c:pt>
                <c:pt idx="19">
                  <c:v>3400</c:v>
                </c:pt>
                <c:pt idx="20">
                  <c:v>16400</c:v>
                </c:pt>
                <c:pt idx="21">
                  <c:v>3300</c:v>
                </c:pt>
                <c:pt idx="22">
                  <c:v>1500</c:v>
                </c:pt>
                <c:pt idx="23">
                  <c:v>2800</c:v>
                </c:pt>
                <c:pt idx="24">
                  <c:v>16700</c:v>
                </c:pt>
              </c:numCache>
            </c:numRef>
          </c:val>
          <c:extLst>
            <c:ext xmlns:c16="http://schemas.microsoft.com/office/drawing/2014/chart" uri="{C3380CC4-5D6E-409C-BE32-E72D297353CC}">
              <c16:uniqueId val="{00000001-A539-46ED-ABFE-16C82A834349}"/>
            </c:ext>
          </c:extLst>
        </c:ser>
        <c:ser>
          <c:idx val="2"/>
          <c:order val="2"/>
          <c:tx>
            <c:strRef>
              <c:f>'Category wise year wise sale '!$E$1:$E$2</c:f>
              <c:strCache>
                <c:ptCount val="1"/>
                <c:pt idx="0">
                  <c:v>2017</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w="12700" cap="flat" cmpd="sng" algn="ctr">
              <a:solidFill>
                <a:schemeClr val="accent5"/>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cat>
            <c:multiLvlStrRef>
              <c:f>'Category wise year wise sale '!$A$3:$B$32</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'Category wise year wise sale '!$E$3:$E$32</c:f>
              <c:numCache>
                <c:formatCode>General</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2-A539-46ED-ABFE-16C82A834349}"/>
            </c:ext>
          </c:extLst>
        </c:ser>
        <c:dLbls>
          <c:showLegendKey val="0"/>
          <c:showVal val="0"/>
          <c:showCatName val="0"/>
          <c:showSerName val="0"/>
          <c:showPercent val="0"/>
          <c:showBubbleSize val="0"/>
        </c:dLbls>
        <c:axId val="1931281472"/>
        <c:axId val="1931288672"/>
      </c:areaChart>
      <c:catAx>
        <c:axId val="1931281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88672"/>
        <c:crosses val="autoZero"/>
        <c:auto val="1"/>
        <c:lblAlgn val="ctr"/>
        <c:lblOffset val="100"/>
        <c:noMultiLvlLbl val="0"/>
      </c:catAx>
      <c:valAx>
        <c:axId val="193128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8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tileRect/>
    </a:gradFill>
    <a:ln w="12700" cap="flat" cmpd="sng" algn="ctr">
      <a:solidFill>
        <a:schemeClr val="accent6"/>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02168021680217"/>
          <c:y val="5.0925925925925923E-2"/>
          <c:w val="0.65718157181571812"/>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33-40C8-B9A0-AEE2D0386A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33-40C8-B9A0-AEE2D0386A45}"/>
              </c:ext>
            </c:extLst>
          </c:dPt>
          <c:dPt>
            <c:idx val="2"/>
            <c:bubble3D val="0"/>
            <c:spPr>
              <a:noFill/>
              <a:ln w="19050">
                <a:noFill/>
              </a:ln>
              <a:effectLst/>
            </c:spPr>
            <c:extLst>
              <c:ext xmlns:c16="http://schemas.microsoft.com/office/drawing/2014/chart" uri="{C3380CC4-5D6E-409C-BE32-E72D297353CC}">
                <c16:uniqueId val="{00000001-6B85-44B8-B674-6E04E36DC574}"/>
              </c:ext>
            </c:extLst>
          </c:dPt>
          <c:val>
            <c:numRef>
              <c:f>'Year wise Sales '!$C$4:$E$4</c:f>
              <c:numCache>
                <c:formatCode>0%</c:formatCode>
                <c:ptCount val="3"/>
                <c:pt idx="0">
                  <c:v>0.41751221345358885</c:v>
                </c:pt>
                <c:pt idx="1">
                  <c:v>0.58248778654641109</c:v>
                </c:pt>
                <c:pt idx="2">
                  <c:v>1</c:v>
                </c:pt>
              </c:numCache>
            </c:numRef>
          </c:val>
          <c:extLst>
            <c:ext xmlns:c16="http://schemas.microsoft.com/office/drawing/2014/chart" uri="{C3380CC4-5D6E-409C-BE32-E72D297353CC}">
              <c16:uniqueId val="{00000000-6B85-44B8-B674-6E04E36DC574}"/>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561403508771926E-2"/>
          <c:y val="5.0925925925925923E-2"/>
          <c:w val="0.85087719298245612"/>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AC-4BE9-8CCF-C32C5B55A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AC-4BE9-8CCF-C32C5B55A2BD}"/>
              </c:ext>
            </c:extLst>
          </c:dPt>
          <c:dPt>
            <c:idx val="2"/>
            <c:bubble3D val="0"/>
            <c:spPr>
              <a:noFill/>
              <a:ln w="19050">
                <a:noFill/>
              </a:ln>
              <a:effectLst/>
            </c:spPr>
            <c:extLst>
              <c:ext xmlns:c16="http://schemas.microsoft.com/office/drawing/2014/chart" uri="{C3380CC4-5D6E-409C-BE32-E72D297353CC}">
                <c16:uniqueId val="{00000001-0E05-427E-BD52-FAA34B4868A2}"/>
              </c:ext>
            </c:extLst>
          </c:dPt>
          <c:val>
            <c:numRef>
              <c:f>'Year wise Sales '!$C$5:$E$5</c:f>
              <c:numCache>
                <c:formatCode>0%</c:formatCode>
                <c:ptCount val="3"/>
                <c:pt idx="0">
                  <c:v>0.93686583990980832</c:v>
                </c:pt>
                <c:pt idx="1">
                  <c:v>6.3134160090191682E-2</c:v>
                </c:pt>
                <c:pt idx="2">
                  <c:v>1</c:v>
                </c:pt>
              </c:numCache>
            </c:numRef>
          </c:val>
          <c:extLst>
            <c:ext xmlns:c16="http://schemas.microsoft.com/office/drawing/2014/chart" uri="{C3380CC4-5D6E-409C-BE32-E72D297353CC}">
              <c16:uniqueId val="{00000000-0E05-427E-BD52-FAA34B4868A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C35F-4990-A4FE-9B7786DC77BA}"/>
              </c:ext>
            </c:extLst>
          </c:dPt>
          <c:dPt>
            <c:idx val="1"/>
            <c:bubble3D val="0"/>
            <c:spPr>
              <a:solidFill>
                <a:schemeClr val="accent2"/>
              </a:solidFill>
              <a:ln w="19050">
                <a:noFill/>
              </a:ln>
              <a:effectLst/>
            </c:spPr>
            <c:extLst>
              <c:ext xmlns:c16="http://schemas.microsoft.com/office/drawing/2014/chart" uri="{C3380CC4-5D6E-409C-BE32-E72D297353CC}">
                <c16:uniqueId val="{00000003-298B-44E7-9919-E1B694C374DA}"/>
              </c:ext>
            </c:extLst>
          </c:dPt>
          <c:dPt>
            <c:idx val="2"/>
            <c:bubble3D val="0"/>
            <c:spPr>
              <a:solidFill>
                <a:schemeClr val="accent3"/>
              </a:solidFill>
              <a:ln w="19050">
                <a:noFill/>
              </a:ln>
              <a:effectLst/>
            </c:spPr>
            <c:extLst>
              <c:ext xmlns:c16="http://schemas.microsoft.com/office/drawing/2014/chart" uri="{C3380CC4-5D6E-409C-BE32-E72D297353CC}">
                <c16:uniqueId val="{00000002-C35F-4990-A4FE-9B7786DC77BA}"/>
              </c:ext>
            </c:extLst>
          </c:dPt>
          <c:val>
            <c:numRef>
              <c:f>'Year wise Sales '!$C$6:$E$6</c:f>
              <c:numCache>
                <c:formatCode>0%</c:formatCode>
                <c:ptCount val="3"/>
                <c:pt idx="0">
                  <c:v>1.6456219466366029</c:v>
                </c:pt>
                <c:pt idx="1">
                  <c:v>-0.64562194663660288</c:v>
                </c:pt>
                <c:pt idx="2">
                  <c:v>1</c:v>
                </c:pt>
              </c:numCache>
            </c:numRef>
          </c:val>
          <c:extLst>
            <c:ext xmlns:c16="http://schemas.microsoft.com/office/drawing/2014/chart" uri="{C3380CC4-5D6E-409C-BE32-E72D297353CC}">
              <c16:uniqueId val="{00000000-C35F-4990-A4FE-9B7786DC77BA}"/>
            </c:ext>
          </c:extLst>
        </c:ser>
        <c:dLbls>
          <c:showLegendKey val="0"/>
          <c:showVal val="0"/>
          <c:showCatName val="0"/>
          <c:showSerName val="0"/>
          <c:showPercent val="0"/>
          <c:showBubbleSize val="0"/>
          <c:showLeaderLines val="1"/>
        </c:dLbls>
        <c:firstSliceAng val="9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[Riya_Chavan_Dashborad_of Pivot_table17.xlsx]Product wise sales !PivotTable6</c:name>
    <c:fmtId val="10"/>
  </c:pivotSource>
  <c:chart>
    <c:autoTitleDeleted val="1"/>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wise sales '!$B$3</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'Product wise sales '!$A$4:$A$15</c:f>
              <c:strCache>
                <c:ptCount val="11"/>
                <c:pt idx="0">
                  <c:v>Bike Racks</c:v>
                </c:pt>
                <c:pt idx="1">
                  <c:v>Chains</c:v>
                </c:pt>
                <c:pt idx="2">
                  <c:v>Helmets</c:v>
                </c:pt>
                <c:pt idx="3">
                  <c:v>Lights</c:v>
                </c:pt>
                <c:pt idx="4">
                  <c:v>Locks</c:v>
                </c:pt>
                <c:pt idx="5">
                  <c:v>Pumps</c:v>
                </c:pt>
                <c:pt idx="6">
                  <c:v>Road Bikes</c:v>
                </c:pt>
                <c:pt idx="7">
                  <c:v>Shorts</c:v>
                </c:pt>
                <c:pt idx="8">
                  <c:v>Tights</c:v>
                </c:pt>
                <c:pt idx="9">
                  <c:v>Tires and Tubes</c:v>
                </c:pt>
                <c:pt idx="10">
                  <c:v>Wheels</c:v>
                </c:pt>
              </c:strCache>
            </c:strRef>
          </c:cat>
          <c:val>
            <c:numRef>
              <c:f>'Product wise sales '!$B$4:$B$15</c:f>
              <c:numCache>
                <c:formatCode>General</c:formatCode>
                <c:ptCount val="11"/>
                <c:pt idx="0">
                  <c:v>56100</c:v>
                </c:pt>
                <c:pt idx="1">
                  <c:v>45100</c:v>
                </c:pt>
                <c:pt idx="2">
                  <c:v>59300</c:v>
                </c:pt>
                <c:pt idx="3">
                  <c:v>59600</c:v>
                </c:pt>
                <c:pt idx="4">
                  <c:v>74800</c:v>
                </c:pt>
                <c:pt idx="5">
                  <c:v>47800</c:v>
                </c:pt>
                <c:pt idx="6">
                  <c:v>28700</c:v>
                </c:pt>
                <c:pt idx="7">
                  <c:v>48300</c:v>
                </c:pt>
                <c:pt idx="8">
                  <c:v>61400</c:v>
                </c:pt>
                <c:pt idx="9">
                  <c:v>86200</c:v>
                </c:pt>
                <c:pt idx="10">
                  <c:v>48500</c:v>
                </c:pt>
              </c:numCache>
            </c:numRef>
          </c:val>
          <c:extLst>
            <c:ext xmlns:c16="http://schemas.microsoft.com/office/drawing/2014/chart" uri="{C3380CC4-5D6E-409C-BE32-E72D297353CC}">
              <c16:uniqueId val="{00000000-D4E0-47E4-AEB2-49C6536ADE0B}"/>
            </c:ext>
          </c:extLst>
        </c:ser>
        <c:dLbls>
          <c:showLegendKey val="0"/>
          <c:showVal val="0"/>
          <c:showCatName val="0"/>
          <c:showSerName val="0"/>
          <c:showPercent val="0"/>
          <c:showBubbleSize val="0"/>
        </c:dLbls>
        <c:gapWidth val="150"/>
        <c:overlap val="100"/>
        <c:axId val="339666735"/>
        <c:axId val="339637935"/>
      </c:barChart>
      <c:catAx>
        <c:axId val="339666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9637935"/>
        <c:crosses val="autoZero"/>
        <c:auto val="1"/>
        <c:lblAlgn val="ctr"/>
        <c:lblOffset val="100"/>
        <c:noMultiLvlLbl val="0"/>
      </c:catAx>
      <c:valAx>
        <c:axId val="3396379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96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tileRect/>
    </a:gradFill>
    <a:ln w="12700" cap="flat" cmpd="sng" algn="ctr">
      <a:solidFill>
        <a:schemeClr val="accent4"/>
      </a:solidFill>
      <a:prstDash val="soli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emf"/><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30480</xdr:rowOff>
    </xdr:from>
    <xdr:to>
      <xdr:col>7</xdr:col>
      <xdr:colOff>571500</xdr:colOff>
      <xdr:row>4</xdr:row>
      <xdr:rowOff>152400</xdr:rowOff>
    </xdr:to>
    <xdr:sp macro="" textlink="">
      <xdr:nvSpPr>
        <xdr:cNvPr id="2" name="Rectangle: Rounded Corners 1">
          <a:extLst>
            <a:ext uri="{FF2B5EF4-FFF2-40B4-BE49-F238E27FC236}">
              <a16:creationId xmlns:a16="http://schemas.microsoft.com/office/drawing/2014/main" id="{A866BDBB-1D59-8ED7-EC95-1AB86E6EA85C}"/>
            </a:ext>
          </a:extLst>
        </xdr:cNvPr>
        <xdr:cNvSpPr/>
      </xdr:nvSpPr>
      <xdr:spPr>
        <a:xfrm>
          <a:off x="68580" y="30480"/>
          <a:ext cx="4770120" cy="853440"/>
        </a:xfrm>
        <a:prstGeom prst="roundRect">
          <a:avLst/>
        </a:prstGeom>
        <a:gradFill>
          <a:gsLst>
            <a:gs pos="1000">
              <a:srgbClr val="FFFF00"/>
            </a:gs>
            <a:gs pos="85324">
              <a:srgbClr val="FB9E05"/>
            </a:gs>
            <a:gs pos="55929">
              <a:srgbClr val="F4A70E"/>
            </a:gs>
            <a:gs pos="41935">
              <a:srgbClr val="F0AB12"/>
            </a:gs>
            <a:gs pos="43362">
              <a:srgbClr val="F0AB12"/>
            </a:gs>
            <a:gs pos="4000">
              <a:srgbClr val="F5670F">
                <a:alpha val="97000"/>
              </a:srgbClr>
            </a:gs>
            <a:gs pos="100000">
              <a:srgbClr val="FF9900"/>
            </a:gs>
            <a:gs pos="100000">
              <a:schemeClr val="accent3">
                <a:shade val="48000"/>
                <a:satMod val="180000"/>
                <a:lumMod val="94000"/>
              </a:schemeClr>
            </a:gs>
          </a:gsLst>
        </a:gradFill>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IN" sz="1100"/>
            <a:t>                         </a:t>
          </a:r>
        </a:p>
        <a:p>
          <a:pPr algn="l"/>
          <a:r>
            <a:rPr lang="en-IN" sz="1100" baseline="0"/>
            <a:t>                </a:t>
          </a:r>
          <a:r>
            <a:rPr lang="en-IN" sz="2400" b="1">
              <a:solidFill>
                <a:schemeClr val="tx1"/>
              </a:solidFill>
              <a:latin typeface="Arial Black" panose="020B0A04020102020204" pitchFamily="34" charset="0"/>
            </a:rPr>
            <a:t>SALES</a:t>
          </a:r>
          <a:r>
            <a:rPr lang="en-IN" sz="2400" b="1" baseline="0">
              <a:solidFill>
                <a:schemeClr val="tx1"/>
              </a:solidFill>
              <a:latin typeface="Arial Black" panose="020B0A04020102020204" pitchFamily="34" charset="0"/>
            </a:rPr>
            <a:t> DASHBORAD</a:t>
          </a:r>
          <a:endParaRPr lang="en-IN" sz="2400" b="1">
            <a:solidFill>
              <a:schemeClr val="tx1"/>
            </a:solidFill>
            <a:latin typeface="Arial Black" panose="020B0A04020102020204" pitchFamily="34" charset="0"/>
          </a:endParaRPr>
        </a:p>
      </xdr:txBody>
    </xdr:sp>
    <xdr:clientData/>
  </xdr:twoCellAnchor>
  <xdr:twoCellAnchor>
    <xdr:from>
      <xdr:col>8</xdr:col>
      <xdr:colOff>53340</xdr:colOff>
      <xdr:row>0</xdr:row>
      <xdr:rowOff>22860</xdr:rowOff>
    </xdr:from>
    <xdr:to>
      <xdr:col>26</xdr:col>
      <xdr:colOff>350520</xdr:colOff>
      <xdr:row>4</xdr:row>
      <xdr:rowOff>160020</xdr:rowOff>
    </xdr:to>
    <xdr:sp macro="" textlink="">
      <xdr:nvSpPr>
        <xdr:cNvPr id="3" name="Rectangle: Rounded Corners 2">
          <a:extLst>
            <a:ext uri="{FF2B5EF4-FFF2-40B4-BE49-F238E27FC236}">
              <a16:creationId xmlns:a16="http://schemas.microsoft.com/office/drawing/2014/main" id="{B1085C30-4102-4836-D16C-F0C5FC8F4480}"/>
            </a:ext>
          </a:extLst>
        </xdr:cNvPr>
        <xdr:cNvSpPr/>
      </xdr:nvSpPr>
      <xdr:spPr>
        <a:xfrm>
          <a:off x="4930140" y="22860"/>
          <a:ext cx="11269980" cy="868680"/>
        </a:xfrm>
        <a:prstGeom prst="roundRect">
          <a:avLst/>
        </a:prstGeom>
        <a:gradFill>
          <a:gsLst>
            <a:gs pos="1000">
              <a:srgbClr val="FFFF00"/>
            </a:gs>
            <a:gs pos="85324">
              <a:srgbClr val="FB9E05"/>
            </a:gs>
            <a:gs pos="55929">
              <a:srgbClr val="F4A70E"/>
            </a:gs>
            <a:gs pos="41935">
              <a:srgbClr val="F0AB12"/>
            </a:gs>
            <a:gs pos="43362">
              <a:srgbClr val="F0AB12"/>
            </a:gs>
            <a:gs pos="4000">
              <a:srgbClr val="F5670F">
                <a:alpha val="97000"/>
              </a:srgbClr>
            </a:gs>
            <a:gs pos="100000">
              <a:srgbClr val="FF9900"/>
            </a:gs>
            <a:gs pos="100000">
              <a:schemeClr val="accent3">
                <a:shade val="48000"/>
                <a:satMod val="180000"/>
                <a:lumMod val="94000"/>
              </a:schemeClr>
            </a:gs>
          </a:gsLst>
        </a:gradFill>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175260</xdr:colOff>
      <xdr:row>0</xdr:row>
      <xdr:rowOff>160020</xdr:rowOff>
    </xdr:from>
    <xdr:to>
      <xdr:col>1</xdr:col>
      <xdr:colOff>182880</xdr:colOff>
      <xdr:row>4</xdr:row>
      <xdr:rowOff>83820</xdr:rowOff>
    </xdr:to>
    <xdr:pic>
      <xdr:nvPicPr>
        <xdr:cNvPr id="36" name="Graphic 35" descr="Presentation with bar chart with solid fill">
          <a:extLst>
            <a:ext uri="{FF2B5EF4-FFF2-40B4-BE49-F238E27FC236}">
              <a16:creationId xmlns:a16="http://schemas.microsoft.com/office/drawing/2014/main" id="{6F77C774-BE78-DBE0-47DB-1021424987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5260" y="160020"/>
          <a:ext cx="617220" cy="655320"/>
        </a:xfrm>
        <a:prstGeom prst="rect">
          <a:avLst/>
        </a:prstGeom>
      </xdr:spPr>
    </xdr:pic>
    <xdr:clientData/>
  </xdr:twoCellAnchor>
  <xdr:twoCellAnchor editAs="oneCell">
    <xdr:from>
      <xdr:col>24</xdr:col>
      <xdr:colOff>0</xdr:colOff>
      <xdr:row>12</xdr:row>
      <xdr:rowOff>0</xdr:rowOff>
    </xdr:from>
    <xdr:to>
      <xdr:col>25</xdr:col>
      <xdr:colOff>7620</xdr:colOff>
      <xdr:row>13</xdr:row>
      <xdr:rowOff>7620</xdr:rowOff>
    </xdr:to>
    <xdr:pic>
      <xdr:nvPicPr>
        <xdr:cNvPr id="95" name="Picture 94">
          <a:extLst>
            <a:ext uri="{FF2B5EF4-FFF2-40B4-BE49-F238E27FC236}">
              <a16:creationId xmlns:a16="http://schemas.microsoft.com/office/drawing/2014/main" id="{6B4A1D01-078E-6719-C4E1-01633FA656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30400" y="21945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25</xdr:col>
      <xdr:colOff>7620</xdr:colOff>
      <xdr:row>13</xdr:row>
      <xdr:rowOff>7620</xdr:rowOff>
    </xdr:to>
    <xdr:pic>
      <xdr:nvPicPr>
        <xdr:cNvPr id="96" name="Picture 95">
          <a:extLst>
            <a:ext uri="{FF2B5EF4-FFF2-40B4-BE49-F238E27FC236}">
              <a16:creationId xmlns:a16="http://schemas.microsoft.com/office/drawing/2014/main" id="{5F30F4A0-B30B-37EC-03C7-E5110403E5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30400" y="21945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121920</xdr:colOff>
      <xdr:row>0</xdr:row>
      <xdr:rowOff>68581</xdr:rowOff>
    </xdr:from>
    <xdr:to>
      <xdr:col>26</xdr:col>
      <xdr:colOff>137160</xdr:colOff>
      <xdr:row>4</xdr:row>
      <xdr:rowOff>83821</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D05BCCE4-84BB-4B6C-BD16-74F2C20FA54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981050" y="68581"/>
              <a:ext cx="10948284" cy="766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4</xdr:row>
      <xdr:rowOff>175259</xdr:rowOff>
    </xdr:from>
    <xdr:to>
      <xdr:col>4</xdr:col>
      <xdr:colOff>266700</xdr:colOff>
      <xdr:row>55</xdr:row>
      <xdr:rowOff>163285</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195A0439-2728-47E4-A0FE-3ACD9B4BDF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9060" y="926216"/>
              <a:ext cx="2597205" cy="9562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5</xdr:row>
      <xdr:rowOff>91440</xdr:rowOff>
    </xdr:from>
    <xdr:to>
      <xdr:col>11</xdr:col>
      <xdr:colOff>274320</xdr:colOff>
      <xdr:row>27</xdr:row>
      <xdr:rowOff>38100</xdr:rowOff>
    </xdr:to>
    <xdr:graphicFrame macro="">
      <xdr:nvGraphicFramePr>
        <xdr:cNvPr id="6" name="Chart 5">
          <a:extLst>
            <a:ext uri="{FF2B5EF4-FFF2-40B4-BE49-F238E27FC236}">
              <a16:creationId xmlns:a16="http://schemas.microsoft.com/office/drawing/2014/main" id="{A47D8F70-0B4A-46C4-AC48-55C2E5A3E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175260</xdr:colOff>
      <xdr:row>6</xdr:row>
      <xdr:rowOff>38100</xdr:rowOff>
    </xdr:from>
    <xdr:to>
      <xdr:col>17</xdr:col>
      <xdr:colOff>601980</xdr:colOff>
      <xdr:row>27</xdr:row>
      <xdr:rowOff>91440</xdr:rowOff>
    </xdr:to>
    <xdr:graphicFrame macro="">
      <xdr:nvGraphicFramePr>
        <xdr:cNvPr id="8" name="Chart 7">
          <a:extLst>
            <a:ext uri="{FF2B5EF4-FFF2-40B4-BE49-F238E27FC236}">
              <a16:creationId xmlns:a16="http://schemas.microsoft.com/office/drawing/2014/main" id="{1F1A0EB4-6BB9-4EEB-A832-BD7BC4B1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508000</xdr:colOff>
      <xdr:row>19</xdr:row>
      <xdr:rowOff>7099</xdr:rowOff>
    </xdr:from>
    <xdr:to>
      <xdr:col>15</xdr:col>
      <xdr:colOff>79669</xdr:colOff>
      <xdr:row>39</xdr:row>
      <xdr:rowOff>159499</xdr:rowOff>
    </xdr:to>
    <xdr:graphicFrame macro="">
      <xdr:nvGraphicFramePr>
        <xdr:cNvPr id="10" name="Chart 9">
          <a:extLst>
            <a:ext uri="{FF2B5EF4-FFF2-40B4-BE49-F238E27FC236}">
              <a16:creationId xmlns:a16="http://schemas.microsoft.com/office/drawing/2014/main" id="{09B0C51C-2C5A-4532-BE4B-D6750A4A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337158</xdr:colOff>
      <xdr:row>5</xdr:row>
      <xdr:rowOff>99833</xdr:rowOff>
    </xdr:from>
    <xdr:to>
      <xdr:col>26</xdr:col>
      <xdr:colOff>472503</xdr:colOff>
      <xdr:row>55</xdr:row>
      <xdr:rowOff>154609</xdr:rowOff>
    </xdr:to>
    <xdr:graphicFrame macro="">
      <xdr:nvGraphicFramePr>
        <xdr:cNvPr id="11" name="Chart 10">
          <a:extLst>
            <a:ext uri="{FF2B5EF4-FFF2-40B4-BE49-F238E27FC236}">
              <a16:creationId xmlns:a16="http://schemas.microsoft.com/office/drawing/2014/main" id="{2380C9C6-EA93-4B59-B745-72B0FF554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580571</xdr:colOff>
      <xdr:row>31</xdr:row>
      <xdr:rowOff>127000</xdr:rowOff>
    </xdr:from>
    <xdr:to>
      <xdr:col>17</xdr:col>
      <xdr:colOff>163286</xdr:colOff>
      <xdr:row>56</xdr:row>
      <xdr:rowOff>0</xdr:rowOff>
    </xdr:to>
    <xdr:graphicFrame macro="">
      <xdr:nvGraphicFramePr>
        <xdr:cNvPr id="19" name="Chart 18">
          <a:extLst>
            <a:ext uri="{FF2B5EF4-FFF2-40B4-BE49-F238E27FC236}">
              <a16:creationId xmlns:a16="http://schemas.microsoft.com/office/drawing/2014/main" id="{4F9FD82A-4C78-4539-A2D6-DE8908640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182880</xdr:colOff>
      <xdr:row>0</xdr:row>
      <xdr:rowOff>99060</xdr:rowOff>
    </xdr:from>
    <xdr:to>
      <xdr:col>22</xdr:col>
      <xdr:colOff>373380</xdr:colOff>
      <xdr:row>19</xdr:row>
      <xdr:rowOff>68580</xdr:rowOff>
    </xdr:to>
    <xdr:graphicFrame macro="">
      <xdr:nvGraphicFramePr>
        <xdr:cNvPr id="2" name="Chart 1">
          <a:extLst>
            <a:ext uri="{FF2B5EF4-FFF2-40B4-BE49-F238E27FC236}">
              <a16:creationId xmlns:a16="http://schemas.microsoft.com/office/drawing/2014/main" id="{F4FAD6A0-6829-A600-DD98-6DDBA52BA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160020</xdr:colOff>
      <xdr:row>2</xdr:row>
      <xdr:rowOff>95250</xdr:rowOff>
    </xdr:from>
    <xdr:to>
      <xdr:col>17</xdr:col>
      <xdr:colOff>512445</xdr:colOff>
      <xdr:row>22</xdr:row>
      <xdr:rowOff>104775</xdr:rowOff>
    </xdr:to>
    <xdr:graphicFrame macro="">
      <xdr:nvGraphicFramePr>
        <xdr:cNvPr id="2" name="Chart 1">
          <a:extLst>
            <a:ext uri="{FF2B5EF4-FFF2-40B4-BE49-F238E27FC236}">
              <a16:creationId xmlns:a16="http://schemas.microsoft.com/office/drawing/2014/main" id="{B714B7C2-F7A3-311D-23BE-0616D0EA2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0.33537</cdr:x>
      <cdr:y>0.38472</cdr:y>
    </cdr:from>
    <cdr:to>
      <cdr:x>0.72043</cdr:x>
      <cdr:y>0.62796</cdr:y>
    </cdr:to>
    <cdr:sp macro="" textlink="'Year wise Sales '!$C$4">
      <cdr:nvSpPr>
        <cdr:cNvPr id="2" name="Rectangle 1">
          <a:extLst xmlns:a="http://schemas.openxmlformats.org/drawingml/2006/main">
            <a:ext uri="{FF2B5EF4-FFF2-40B4-BE49-F238E27FC236}">
              <a16:creationId xmlns:a16="http://schemas.microsoft.com/office/drawing/2014/main" id="{646D3406-B5F7-048E-D6C9-09DE7F98B362}"/>
            </a:ext>
          </a:extLst>
        </cdr:cNvPr>
        <cdr:cNvSpPr/>
      </cdr:nvSpPr>
      <cdr:spPr>
        <a:xfrm xmlns:a="http://schemas.openxmlformats.org/drawingml/2006/main">
          <a:off x="1663642" y="1237121"/>
          <a:ext cx="1910137" cy="78217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chemeClr val="bg1"/>
              </a:solidFill>
              <a:latin typeface="Trebuchet MS"/>
            </a:rPr>
            <a:t>    </a:t>
          </a:r>
        </a:p>
        <a:p xmlns:a="http://schemas.openxmlformats.org/drawingml/2006/main">
          <a:r>
            <a:rPr lang="en-US" sz="1800" b="1" i="0" u="none" strike="noStrike">
              <a:solidFill>
                <a:schemeClr val="bg1"/>
              </a:solidFill>
              <a:latin typeface="Trebuchet MS"/>
            </a:rPr>
            <a:t>           </a:t>
          </a:r>
          <a:fld id="{BA58FBC2-CD6B-4207-9586-4F6939E516FA}" type="TxLink">
            <a:rPr lang="en-US" sz="1800" b="1" i="0" u="none" strike="noStrike">
              <a:solidFill>
                <a:schemeClr val="bg1"/>
              </a:solidFill>
              <a:latin typeface="Trebuchet MS"/>
            </a:rPr>
            <a:pPr/>
            <a:t>42%</a:t>
          </a:fld>
          <a:endParaRPr lang="en-US" sz="1800" b="1">
            <a:solidFill>
              <a:schemeClr val="bg1"/>
            </a:solidFill>
          </a:endParaRPr>
        </a:p>
      </cdr:txBody>
    </cdr:sp>
  </cdr:relSizeAnchor>
  <cdr:relSizeAnchor xmlns:cdr="http://schemas.openxmlformats.org/drawingml/2006/chartDrawing">
    <cdr:from>
      <cdr:x>0.447</cdr:x>
      <cdr:y>0.31991</cdr:y>
    </cdr:from>
    <cdr:to>
      <cdr:x>0.65284</cdr:x>
      <cdr:y>0.42891</cdr:y>
    </cdr:to>
    <cdr:sp macro="" textlink="">
      <cdr:nvSpPr>
        <cdr:cNvPr id="3" name="Rectangle 2">
          <a:extLst xmlns:a="http://schemas.openxmlformats.org/drawingml/2006/main">
            <a:ext uri="{FF2B5EF4-FFF2-40B4-BE49-F238E27FC236}">
              <a16:creationId xmlns:a16="http://schemas.microsoft.com/office/drawing/2014/main" id="{D871900A-B7C5-A53A-D8EE-02427252354A}"/>
            </a:ext>
          </a:extLst>
        </cdr:cNvPr>
        <cdr:cNvSpPr/>
      </cdr:nvSpPr>
      <cdr:spPr>
        <a:xfrm xmlns:a="http://schemas.openxmlformats.org/drawingml/2006/main">
          <a:off x="2217420" y="1028700"/>
          <a:ext cx="1021080" cy="350520"/>
        </a:xfrm>
        <a:prstGeom xmlns:a="http://schemas.openxmlformats.org/drawingml/2006/main" prst="rect">
          <a:avLst/>
        </a:prstGeom>
        <a:solidFill xmlns:a="http://schemas.openxmlformats.org/drawingml/2006/main">
          <a:schemeClr val="bg1">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2000"/>
            <a:t> </a:t>
          </a:r>
          <a:r>
            <a:rPr lang="en-IN" sz="2000" b="1">
              <a:solidFill>
                <a:schemeClr val="tx1"/>
              </a:solidFill>
            </a:rPr>
            <a:t>2015</a:t>
          </a:r>
        </a:p>
      </cdr:txBody>
    </cdr:sp>
  </cdr:relSizeAnchor>
</c:userShapes>
</file>

<file path=xl/drawings/drawing3.xml><?xml version="1.0" encoding="utf-8"?>
<c:userShapes xmlns:c="http://schemas.openxmlformats.org/drawingml/2006/chart">
  <cdr:relSizeAnchor xmlns:cdr="http://schemas.openxmlformats.org/drawingml/2006/chartDrawing">
    <cdr:from>
      <cdr:x>0.28947</cdr:x>
      <cdr:y>0.45972</cdr:y>
    </cdr:from>
    <cdr:to>
      <cdr:x>0.67532</cdr:x>
      <cdr:y>0.68957</cdr:y>
    </cdr:to>
    <cdr:sp macro="" textlink="'Year wise Sales '!$C$5">
      <cdr:nvSpPr>
        <cdr:cNvPr id="2" name="Rectangle 1">
          <a:extLst xmlns:a="http://schemas.openxmlformats.org/drawingml/2006/main">
            <a:ext uri="{FF2B5EF4-FFF2-40B4-BE49-F238E27FC236}">
              <a16:creationId xmlns:a16="http://schemas.microsoft.com/office/drawing/2014/main" id="{A48ED84C-B886-B8E6-4251-B3294A434CFC}"/>
            </a:ext>
          </a:extLst>
        </cdr:cNvPr>
        <cdr:cNvSpPr/>
      </cdr:nvSpPr>
      <cdr:spPr>
        <a:xfrm xmlns:a="http://schemas.openxmlformats.org/drawingml/2006/main">
          <a:off x="1358749" y="1478280"/>
          <a:ext cx="1811171" cy="73914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chemeClr val="bg1"/>
              </a:solidFill>
              <a:latin typeface="Trebuchet MS"/>
            </a:rPr>
            <a:t>          </a:t>
          </a:r>
          <a:r>
            <a:rPr lang="en-US" sz="1800" b="1" i="0" u="none" strike="noStrike" baseline="0">
              <a:solidFill>
                <a:schemeClr val="bg1"/>
              </a:solidFill>
              <a:latin typeface="Trebuchet MS"/>
            </a:rPr>
            <a:t> </a:t>
          </a:r>
          <a:fld id="{B9A9E22F-851D-4C01-939F-4C87436808D7}" type="TxLink">
            <a:rPr lang="en-US" sz="1800" b="1" i="0" u="none" strike="noStrike">
              <a:solidFill>
                <a:schemeClr val="bg1"/>
              </a:solidFill>
              <a:latin typeface="Trebuchet MS"/>
            </a:rPr>
            <a:pPr/>
            <a:t>94%</a:t>
          </a:fld>
          <a:endParaRPr lang="en-US" sz="1800" b="1">
            <a:solidFill>
              <a:schemeClr val="bg1"/>
            </a:solidFill>
          </a:endParaRPr>
        </a:p>
      </cdr:txBody>
    </cdr:sp>
  </cdr:relSizeAnchor>
  <cdr:relSizeAnchor xmlns:cdr="http://schemas.openxmlformats.org/drawingml/2006/chartDrawing">
    <cdr:from>
      <cdr:x>0.39935</cdr:x>
      <cdr:y>0.30752</cdr:y>
    </cdr:from>
    <cdr:to>
      <cdr:x>0.60877</cdr:x>
      <cdr:y>0.42419</cdr:y>
    </cdr:to>
    <cdr:sp macro="" textlink="">
      <cdr:nvSpPr>
        <cdr:cNvPr id="3" name="Rectangle 2">
          <a:extLst xmlns:a="http://schemas.openxmlformats.org/drawingml/2006/main">
            <a:ext uri="{FF2B5EF4-FFF2-40B4-BE49-F238E27FC236}">
              <a16:creationId xmlns:a16="http://schemas.microsoft.com/office/drawing/2014/main" id="{72E14FD6-2AC5-9331-DC36-437D159924DA}"/>
            </a:ext>
          </a:extLst>
        </cdr:cNvPr>
        <cdr:cNvSpPr/>
      </cdr:nvSpPr>
      <cdr:spPr>
        <a:xfrm xmlns:a="http://schemas.openxmlformats.org/drawingml/2006/main">
          <a:off x="1874520" y="988886"/>
          <a:ext cx="982980" cy="375168"/>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2000" b="1">
              <a:solidFill>
                <a:schemeClr val="tx1"/>
              </a:solidFill>
            </a:rPr>
            <a:t> 2016</a:t>
          </a:r>
        </a:p>
      </cdr:txBody>
    </cdr:sp>
  </cdr:relSizeAnchor>
</c:userShapes>
</file>

<file path=xl/drawings/drawing4.xml><?xml version="1.0" encoding="utf-8"?>
<c:userShapes xmlns:c="http://schemas.openxmlformats.org/drawingml/2006/chart">
  <cdr:relSizeAnchor xmlns:cdr="http://schemas.openxmlformats.org/drawingml/2006/chartDrawing">
    <cdr:from>
      <cdr:x>0.35714</cdr:x>
      <cdr:y>0.42917</cdr:y>
    </cdr:from>
    <cdr:to>
      <cdr:x>0.61111</cdr:x>
      <cdr:y>0.55694</cdr:y>
    </cdr:to>
    <cdr:sp macro="" textlink="'Year wise Sales '!$C$6">
      <cdr:nvSpPr>
        <cdr:cNvPr id="2" name="Rectangle 1">
          <a:extLst xmlns:a="http://schemas.openxmlformats.org/drawingml/2006/main">
            <a:ext uri="{FF2B5EF4-FFF2-40B4-BE49-F238E27FC236}">
              <a16:creationId xmlns:a16="http://schemas.microsoft.com/office/drawing/2014/main" id="{3D139409-B8C5-89CF-A020-A5EB88808900}"/>
            </a:ext>
          </a:extLst>
        </cdr:cNvPr>
        <cdr:cNvSpPr/>
      </cdr:nvSpPr>
      <cdr:spPr>
        <a:xfrm xmlns:a="http://schemas.openxmlformats.org/drawingml/2006/main">
          <a:off x="1371600" y="1177290"/>
          <a:ext cx="975360" cy="3505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chemeClr val="bg1"/>
              </a:solidFill>
              <a:latin typeface="Trebuchet MS"/>
            </a:rPr>
            <a:t>    </a:t>
          </a:r>
          <a:fld id="{EB273A65-1BF1-4C5B-AF87-FF1A6D906071}" type="TxLink">
            <a:rPr lang="en-US" sz="1800" b="1" i="0" u="none" strike="noStrike">
              <a:solidFill>
                <a:schemeClr val="bg1"/>
              </a:solidFill>
              <a:latin typeface="Trebuchet MS"/>
            </a:rPr>
            <a:pPr/>
            <a:t>165%</a:t>
          </a:fld>
          <a:endParaRPr lang="en-US" sz="1800" b="1">
            <a:solidFill>
              <a:schemeClr val="bg1"/>
            </a:solidFill>
          </a:endParaRPr>
        </a:p>
      </cdr:txBody>
    </cdr:sp>
  </cdr:relSizeAnchor>
  <cdr:relSizeAnchor xmlns:cdr="http://schemas.openxmlformats.org/drawingml/2006/chartDrawing">
    <cdr:from>
      <cdr:x>0.40571</cdr:x>
      <cdr:y>0.26786</cdr:y>
    </cdr:from>
    <cdr:to>
      <cdr:x>0.5848</cdr:x>
      <cdr:y>0.37897</cdr:y>
    </cdr:to>
    <cdr:sp macro="" textlink="">
      <cdr:nvSpPr>
        <cdr:cNvPr id="3" name="Rectangle 2">
          <a:extLst xmlns:a="http://schemas.openxmlformats.org/drawingml/2006/main">
            <a:ext uri="{FF2B5EF4-FFF2-40B4-BE49-F238E27FC236}">
              <a16:creationId xmlns:a16="http://schemas.microsoft.com/office/drawing/2014/main" id="{12DD4575-9577-6493-DF3A-B17C163BA894}"/>
            </a:ext>
          </a:extLst>
        </cdr:cNvPr>
        <cdr:cNvSpPr/>
      </cdr:nvSpPr>
      <cdr:spPr>
        <a:xfrm xmlns:a="http://schemas.openxmlformats.org/drawingml/2006/main">
          <a:off x="1955507" y="1046594"/>
          <a:ext cx="863233" cy="434127"/>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2000" b="1">
              <a:solidFill>
                <a:schemeClr val="tx1"/>
              </a:solidFill>
            </a:rPr>
            <a:t> 2017</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518160</xdr:colOff>
      <xdr:row>0</xdr:row>
      <xdr:rowOff>137160</xdr:rowOff>
    </xdr:from>
    <xdr:to>
      <xdr:col>10</xdr:col>
      <xdr:colOff>571500</xdr:colOff>
      <xdr:row>14</xdr:row>
      <xdr:rowOff>158115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8E5D7A-F5B6-C57E-2F77-E36D903B00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25640" y="137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586740</xdr:colOff>
      <xdr:row>0</xdr:row>
      <xdr:rowOff>152400</xdr:rowOff>
    </xdr:from>
    <xdr:to>
      <xdr:col>12</xdr:col>
      <xdr:colOff>358140</xdr:colOff>
      <xdr:row>25</xdr:row>
      <xdr:rowOff>38100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A46B8D0-0D70-E7A3-7F88-4CCF07FC99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869680" y="152400"/>
              <a:ext cx="1828800" cy="450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220980</xdr:colOff>
      <xdr:row>9</xdr:row>
      <xdr:rowOff>179070</xdr:rowOff>
    </xdr:from>
    <xdr:to>
      <xdr:col>4</xdr:col>
      <xdr:colOff>251460</xdr:colOff>
      <xdr:row>24</xdr:row>
      <xdr:rowOff>133350</xdr:rowOff>
    </xdr:to>
    <xdr:graphicFrame macro="">
      <xdr:nvGraphicFramePr>
        <xdr:cNvPr id="5" name="Chart 4">
          <a:extLst>
            <a:ext uri="{FF2B5EF4-FFF2-40B4-BE49-F238E27FC236}">
              <a16:creationId xmlns:a16="http://schemas.microsoft.com/office/drawing/2014/main" id="{42D27EB8-0816-819A-93A5-193051403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807720</xdr:colOff>
      <xdr:row>13</xdr:row>
      <xdr:rowOff>175260</xdr:rowOff>
    </xdr:from>
    <xdr:to>
      <xdr:col>2</xdr:col>
      <xdr:colOff>685800</xdr:colOff>
      <xdr:row>15</xdr:row>
      <xdr:rowOff>167640</xdr:rowOff>
    </xdr:to>
    <xdr:sp macro="" textlink="">
      <xdr:nvSpPr>
        <xdr:cNvPr id="6" name="Rectangle 5">
          <a:extLst>
            <a:ext uri="{FF2B5EF4-FFF2-40B4-BE49-F238E27FC236}">
              <a16:creationId xmlns:a16="http://schemas.microsoft.com/office/drawing/2014/main" id="{D871900A-B7C5-A53A-D8EE-02427252354A}"/>
            </a:ext>
          </a:extLst>
        </xdr:cNvPr>
        <xdr:cNvSpPr/>
      </xdr:nvSpPr>
      <xdr:spPr>
        <a:xfrm>
          <a:off x="1592580" y="2552700"/>
          <a:ext cx="960120" cy="358140"/>
        </a:xfrm>
        <a:prstGeom prst="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000"/>
            <a:t> </a:t>
          </a:r>
          <a:r>
            <a:rPr lang="en-IN" sz="2000" b="1">
              <a:solidFill>
                <a:schemeClr val="tx1"/>
              </a:solidFill>
            </a:rPr>
            <a:t>2015</a:t>
          </a:r>
        </a:p>
      </xdr:txBody>
    </xdr:sp>
    <xdr:clientData/>
  </xdr:twoCellAnchor>
  <xdr:twoCellAnchor>
    <xdr:from>
      <xdr:col>3</xdr:col>
      <xdr:colOff>853440</xdr:colOff>
      <xdr:row>9</xdr:row>
      <xdr:rowOff>179070</xdr:rowOff>
    </xdr:from>
    <xdr:to>
      <xdr:col>8</xdr:col>
      <xdr:colOff>53340</xdr:colOff>
      <xdr:row>24</xdr:row>
      <xdr:rowOff>133350</xdr:rowOff>
    </xdr:to>
    <xdr:graphicFrame macro="">
      <xdr:nvGraphicFramePr>
        <xdr:cNvPr id="9" name="Chart 8">
          <a:extLst>
            <a:ext uri="{FF2B5EF4-FFF2-40B4-BE49-F238E27FC236}">
              <a16:creationId xmlns:a16="http://schemas.microsoft.com/office/drawing/2014/main" id="{5B98C5BE-5D5B-00EB-2039-BE51F5F21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792480</xdr:colOff>
      <xdr:row>18</xdr:row>
      <xdr:rowOff>171450</xdr:rowOff>
    </xdr:from>
    <xdr:to>
      <xdr:col>6</xdr:col>
      <xdr:colOff>53340</xdr:colOff>
      <xdr:row>33</xdr:row>
      <xdr:rowOff>125730</xdr:rowOff>
    </xdr:to>
    <xdr:graphicFrame macro="">
      <xdr:nvGraphicFramePr>
        <xdr:cNvPr id="11" name="Chart 10">
          <a:extLst>
            <a:ext uri="{FF2B5EF4-FFF2-40B4-BE49-F238E27FC236}">
              <a16:creationId xmlns:a16="http://schemas.microsoft.com/office/drawing/2014/main" id="{3E56DB5F-A8AD-ED06-7982-D5C6554FF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0.33537</cdr:x>
      <cdr:y>0.38472</cdr:y>
    </cdr:from>
    <cdr:to>
      <cdr:x>0.6626</cdr:x>
      <cdr:y>0.51806</cdr:y>
    </cdr:to>
    <cdr:sp macro="" textlink="'Year wise Sales '!$C$4">
      <cdr:nvSpPr>
        <cdr:cNvPr id="2" name="Rectangle 1">
          <a:extLst xmlns:a="http://schemas.openxmlformats.org/drawingml/2006/main">
            <a:ext uri="{FF2B5EF4-FFF2-40B4-BE49-F238E27FC236}">
              <a16:creationId xmlns:a16="http://schemas.microsoft.com/office/drawing/2014/main" id="{646D3406-B5F7-048E-D6C9-09DE7F98B362}"/>
            </a:ext>
          </a:extLst>
        </cdr:cNvPr>
        <cdr:cNvSpPr/>
      </cdr:nvSpPr>
      <cdr:spPr>
        <a:xfrm xmlns:a="http://schemas.openxmlformats.org/drawingml/2006/main">
          <a:off x="1257300" y="1055370"/>
          <a:ext cx="1226820" cy="3657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rgbClr val="000000"/>
              </a:solidFill>
              <a:latin typeface="Trebuchet MS"/>
            </a:rPr>
            <a:t>    </a:t>
          </a:r>
          <a:fld id="{BA58FBC2-CD6B-4207-9586-4F6939E516FA}" type="TxLink">
            <a:rPr lang="en-US" sz="1800" b="1" i="0" u="none" strike="noStrike">
              <a:solidFill>
                <a:srgbClr val="000000"/>
              </a:solidFill>
              <a:latin typeface="Trebuchet MS"/>
            </a:rPr>
            <a:pPr/>
            <a:t>42%</a:t>
          </a:fld>
          <a:endParaRPr lang="en-US" sz="1800" b="1"/>
        </a:p>
      </cdr:txBody>
    </cdr:sp>
  </cdr:relSizeAnchor>
</c:userShapes>
</file>

<file path=xl/drawings/drawing7.xml><?xml version="1.0" encoding="utf-8"?>
<c:userShapes xmlns:c="http://schemas.openxmlformats.org/drawingml/2006/chart">
  <cdr:relSizeAnchor xmlns:cdr="http://schemas.openxmlformats.org/drawingml/2006/chartDrawing">
    <cdr:from>
      <cdr:x>0.28947</cdr:x>
      <cdr:y>0.4125</cdr:y>
    </cdr:from>
    <cdr:to>
      <cdr:x>0.7</cdr:x>
      <cdr:y>0.54583</cdr:y>
    </cdr:to>
    <cdr:sp macro="" textlink="'Year wise Sales '!$C$5">
      <cdr:nvSpPr>
        <cdr:cNvPr id="2" name="Rectangle 1">
          <a:extLst xmlns:a="http://schemas.openxmlformats.org/drawingml/2006/main">
            <a:ext uri="{FF2B5EF4-FFF2-40B4-BE49-F238E27FC236}">
              <a16:creationId xmlns:a16="http://schemas.microsoft.com/office/drawing/2014/main" id="{A48ED84C-B886-B8E6-4251-B3294A434CFC}"/>
            </a:ext>
          </a:extLst>
        </cdr:cNvPr>
        <cdr:cNvSpPr/>
      </cdr:nvSpPr>
      <cdr:spPr>
        <a:xfrm xmlns:a="http://schemas.openxmlformats.org/drawingml/2006/main">
          <a:off x="838200" y="1131570"/>
          <a:ext cx="1188720" cy="3657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rgbClr val="000000"/>
              </a:solidFill>
              <a:latin typeface="Trebuchet MS"/>
            </a:rPr>
            <a:t>    </a:t>
          </a:r>
          <a:fld id="{B9A9E22F-851D-4C01-939F-4C87436808D7}" type="TxLink">
            <a:rPr lang="en-US" sz="1800" b="1" i="0" u="none" strike="noStrike">
              <a:solidFill>
                <a:srgbClr val="000000"/>
              </a:solidFill>
              <a:latin typeface="Trebuchet MS"/>
            </a:rPr>
            <a:pPr/>
            <a:t>94%</a:t>
          </a:fld>
          <a:endParaRPr lang="en-US" sz="1800" b="1"/>
        </a:p>
      </cdr:txBody>
    </cdr:sp>
  </cdr:relSizeAnchor>
  <cdr:relSizeAnchor xmlns:cdr="http://schemas.openxmlformats.org/drawingml/2006/chartDrawing">
    <cdr:from>
      <cdr:x>0.36316</cdr:x>
      <cdr:y>0.2625</cdr:y>
    </cdr:from>
    <cdr:to>
      <cdr:x>0.63947</cdr:x>
      <cdr:y>0.37917</cdr:y>
    </cdr:to>
    <cdr:sp macro="" textlink="">
      <cdr:nvSpPr>
        <cdr:cNvPr id="3" name="Rectangle 2">
          <a:extLst xmlns:a="http://schemas.openxmlformats.org/drawingml/2006/main">
            <a:ext uri="{FF2B5EF4-FFF2-40B4-BE49-F238E27FC236}">
              <a16:creationId xmlns:a16="http://schemas.microsoft.com/office/drawing/2014/main" id="{72E14FD6-2AC5-9331-DC36-437D159924DA}"/>
            </a:ext>
          </a:extLst>
        </cdr:cNvPr>
        <cdr:cNvSpPr/>
      </cdr:nvSpPr>
      <cdr:spPr>
        <a:xfrm xmlns:a="http://schemas.openxmlformats.org/drawingml/2006/main">
          <a:off x="1051560" y="720090"/>
          <a:ext cx="800100" cy="320040"/>
        </a:xfrm>
        <a:prstGeom xmlns:a="http://schemas.openxmlformats.org/drawingml/2006/main" prst="rec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2000" b="1">
              <a:solidFill>
                <a:schemeClr val="tx1"/>
              </a:solidFill>
            </a:rPr>
            <a:t>2016</a:t>
          </a:r>
        </a:p>
      </cdr:txBody>
    </cdr:sp>
  </cdr:relSizeAnchor>
</c:userShapes>
</file>

<file path=xl/drawings/drawing8.xml><?xml version="1.0" encoding="utf-8"?>
<c:userShapes xmlns:c="http://schemas.openxmlformats.org/drawingml/2006/chart">
  <cdr:relSizeAnchor xmlns:cdr="http://schemas.openxmlformats.org/drawingml/2006/chartDrawing">
    <cdr:from>
      <cdr:x>0.35714</cdr:x>
      <cdr:y>0.42917</cdr:y>
    </cdr:from>
    <cdr:to>
      <cdr:x>0.61111</cdr:x>
      <cdr:y>0.55694</cdr:y>
    </cdr:to>
    <cdr:sp macro="" textlink="'Year wise Sales '!$C$6">
      <cdr:nvSpPr>
        <cdr:cNvPr id="2" name="Rectangle 1">
          <a:extLst xmlns:a="http://schemas.openxmlformats.org/drawingml/2006/main">
            <a:ext uri="{FF2B5EF4-FFF2-40B4-BE49-F238E27FC236}">
              <a16:creationId xmlns:a16="http://schemas.microsoft.com/office/drawing/2014/main" id="{3D139409-B8C5-89CF-A020-A5EB88808900}"/>
            </a:ext>
          </a:extLst>
        </cdr:cNvPr>
        <cdr:cNvSpPr/>
      </cdr:nvSpPr>
      <cdr:spPr>
        <a:xfrm xmlns:a="http://schemas.openxmlformats.org/drawingml/2006/main">
          <a:off x="1371600" y="1177290"/>
          <a:ext cx="975360" cy="3505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800" b="1" i="0" u="none" strike="noStrike">
              <a:solidFill>
                <a:srgbClr val="000000"/>
              </a:solidFill>
              <a:latin typeface="Trebuchet MS"/>
            </a:rPr>
            <a:t>   </a:t>
          </a:r>
          <a:fld id="{EB273A65-1BF1-4C5B-AF87-FF1A6D906071}" type="TxLink">
            <a:rPr lang="en-US" sz="1800" b="1" i="0" u="none" strike="noStrike">
              <a:solidFill>
                <a:srgbClr val="000000"/>
              </a:solidFill>
              <a:latin typeface="Trebuchet MS"/>
            </a:rPr>
            <a:pPr/>
            <a:t>165%</a:t>
          </a:fld>
          <a:endParaRPr lang="en-US" sz="1800" b="1"/>
        </a:p>
      </cdr:txBody>
    </cdr:sp>
  </cdr:relSizeAnchor>
  <cdr:relSizeAnchor xmlns:cdr="http://schemas.openxmlformats.org/drawingml/2006/chartDrawing">
    <cdr:from>
      <cdr:x>0.36905</cdr:x>
      <cdr:y>0.27917</cdr:y>
    </cdr:from>
    <cdr:to>
      <cdr:x>0.62103</cdr:x>
      <cdr:y>0.39028</cdr:y>
    </cdr:to>
    <cdr:sp macro="" textlink="">
      <cdr:nvSpPr>
        <cdr:cNvPr id="3" name="Rectangle 2">
          <a:extLst xmlns:a="http://schemas.openxmlformats.org/drawingml/2006/main">
            <a:ext uri="{FF2B5EF4-FFF2-40B4-BE49-F238E27FC236}">
              <a16:creationId xmlns:a16="http://schemas.microsoft.com/office/drawing/2014/main" id="{12DD4575-9577-6493-DF3A-B17C163BA894}"/>
            </a:ext>
          </a:extLst>
        </cdr:cNvPr>
        <cdr:cNvSpPr/>
      </cdr:nvSpPr>
      <cdr:spPr>
        <a:xfrm xmlns:a="http://schemas.openxmlformats.org/drawingml/2006/main">
          <a:off x="1417320" y="765810"/>
          <a:ext cx="967740" cy="304800"/>
        </a:xfrm>
        <a:prstGeom xmlns:a="http://schemas.openxmlformats.org/drawingml/2006/main" prst="rec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2000" b="1">
              <a:solidFill>
                <a:schemeClr val="tx1"/>
              </a:solidFill>
            </a:rPr>
            <a:t> 2017</a:t>
          </a:r>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68580</xdr:colOff>
      <xdr:row>1</xdr:row>
      <xdr:rowOff>152400</xdr:rowOff>
    </xdr:from>
    <xdr:to>
      <xdr:col>16</xdr:col>
      <xdr:colOff>45720</xdr:colOff>
      <xdr:row>24</xdr:row>
      <xdr:rowOff>121920</xdr:rowOff>
    </xdr:to>
    <xdr:graphicFrame macro="">
      <xdr:nvGraphicFramePr>
        <xdr:cNvPr id="3" name="Chart 2">
          <a:extLst>
            <a:ext uri="{FF2B5EF4-FFF2-40B4-BE49-F238E27FC236}">
              <a16:creationId xmlns:a16="http://schemas.microsoft.com/office/drawing/2014/main" id="{3748D0DA-204B-3A09-05B5-D242BC858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Priya" refreshedDate="45487.726588773148" createdVersion="8" refreshedVersion="8" minRefreshableVersion="3" recordCount="75" xr:uid="{CC2C8E6F-5679-4D51-8194-F613F5A3FD75}">
  <cacheSource type="worksheet">
    <worksheetSource ref="A2:G77" sheet="Data"/>
  </cacheSource>
  <cacheFields count="5">
    <cacheField name="Year" numFmtId="0">
      <sharedItems containsSemiMixedTypes="0" containsString="0" containsNumber="1" containsInteger="1" minValue="2015" maxValue="2017" count="3">
        <n v="2017"/>
        <n v="2015"/>
        <n v="2016"/>
      </sharedItems>
    </cacheField>
    <cacheField name="Category" numFmtId="0">
      <sharedItems count="4">
        <s v="Components"/>
        <s v="Clothing"/>
        <s v="Bikes"/>
        <s v="Accessories"/>
      </sharedItems>
    </cacheField>
    <cacheField name="Product" numFmtId="0">
      <sharedItems count="25">
        <s v="Chains"/>
        <s v="Socks"/>
        <s v="Bib-Shorts"/>
        <s v="Shorts"/>
        <s v="Tights"/>
        <s v="Handlebars"/>
        <s v="Brakes"/>
        <s v="Mountain Bikes"/>
        <s v="Helmets"/>
        <s v="Lights"/>
        <s v="Locks"/>
        <s v="Bottom Brackets"/>
        <s v="Jerseys"/>
        <s v="Road Bikes"/>
        <s v="Tires and Tubes"/>
        <s v="Cargo Bike"/>
        <s v="Bike Racks"/>
        <s v="Caps"/>
        <s v="Pumps"/>
        <s v="Wheels"/>
        <s v="Touring Bikes"/>
        <s v="Vests"/>
        <s v="Pedals"/>
        <s v="Gloves"/>
        <s v="Saddles"/>
      </sharedItems>
    </cacheField>
    <cacheField name="Sales" numFmtId="0">
      <sharedItems containsSemiMixedTypes="0" containsString="0" containsNumber="1" containsInteger="1" minValue="300" maxValue="63700" count="56">
        <n v="20000"/>
        <n v="3700"/>
        <n v="4000"/>
        <n v="13300"/>
        <n v="36000"/>
        <n v="2300"/>
        <n v="3400"/>
        <n v="6300"/>
        <n v="5400"/>
        <n v="17000"/>
        <n v="21600"/>
        <n v="29800"/>
        <n v="1000"/>
        <n v="6700"/>
        <n v="600"/>
        <n v="3500"/>
        <n v="7500"/>
        <n v="63700"/>
        <n v="9300"/>
        <n v="8500"/>
        <n v="33700"/>
        <n v="3100"/>
        <n v="30700"/>
        <n v="16400"/>
        <n v="22100"/>
        <n v="34000"/>
        <n v="700"/>
        <n v="3300"/>
        <n v="16900"/>
        <n v="36700"/>
        <n v="8300"/>
        <n v="2900"/>
        <n v="8700"/>
        <n v="35000"/>
        <n v="16700"/>
        <n v="1800"/>
        <n v="12000"/>
        <n v="10000"/>
        <n v="500"/>
        <n v="21800"/>
        <n v="400"/>
        <n v="5000"/>
        <n v="800"/>
        <n v="15600"/>
        <n v="1500"/>
        <n v="6200"/>
        <n v="27000"/>
        <n v="2800"/>
        <n v="13800"/>
        <n v="2400"/>
        <n v="300"/>
        <n v="2100"/>
        <n v="3800"/>
        <n v="3200"/>
        <n v="23000"/>
        <n v="1300"/>
      </sharedItems>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26971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n v="0.75"/>
  </r>
  <r>
    <x v="1"/>
    <x v="1"/>
    <x v="1"/>
    <x v="1"/>
    <n v="0.22"/>
  </r>
  <r>
    <x v="0"/>
    <x v="1"/>
    <x v="2"/>
    <x v="2"/>
    <n v="0.22"/>
  </r>
  <r>
    <x v="1"/>
    <x v="1"/>
    <x v="3"/>
    <x v="3"/>
    <n v="0.56000000000000005"/>
  </r>
  <r>
    <x v="0"/>
    <x v="1"/>
    <x v="4"/>
    <x v="4"/>
    <n v="1"/>
  </r>
  <r>
    <x v="1"/>
    <x v="0"/>
    <x v="5"/>
    <x v="5"/>
    <n v="0.35"/>
  </r>
  <r>
    <x v="2"/>
    <x v="1"/>
    <x v="1"/>
    <x v="5"/>
    <n v="0.28000000000000003"/>
  </r>
  <r>
    <x v="2"/>
    <x v="0"/>
    <x v="6"/>
    <x v="6"/>
    <n v="0.36"/>
  </r>
  <r>
    <x v="2"/>
    <x v="2"/>
    <x v="7"/>
    <x v="7"/>
    <n v="0.4"/>
  </r>
  <r>
    <x v="0"/>
    <x v="0"/>
    <x v="6"/>
    <x v="8"/>
    <n v="0.38"/>
  </r>
  <r>
    <x v="2"/>
    <x v="3"/>
    <x v="8"/>
    <x v="9"/>
    <n v="0.9"/>
  </r>
  <r>
    <x v="2"/>
    <x v="3"/>
    <x v="9"/>
    <x v="10"/>
    <n v="0.9"/>
  </r>
  <r>
    <x v="2"/>
    <x v="3"/>
    <x v="10"/>
    <x v="11"/>
    <n v="0.9"/>
  </r>
  <r>
    <x v="2"/>
    <x v="0"/>
    <x v="11"/>
    <x v="12"/>
    <n v="0.23"/>
  </r>
  <r>
    <x v="1"/>
    <x v="1"/>
    <x v="12"/>
    <x v="13"/>
    <n v="0.05"/>
  </r>
  <r>
    <x v="0"/>
    <x v="0"/>
    <x v="11"/>
    <x v="14"/>
    <n v="0.27"/>
  </r>
  <r>
    <x v="1"/>
    <x v="2"/>
    <x v="13"/>
    <x v="15"/>
    <n v="0.5"/>
  </r>
  <r>
    <x v="0"/>
    <x v="1"/>
    <x v="12"/>
    <x v="16"/>
    <n v="0.4"/>
  </r>
  <r>
    <x v="0"/>
    <x v="3"/>
    <x v="14"/>
    <x v="17"/>
    <n v="0.9"/>
  </r>
  <r>
    <x v="0"/>
    <x v="2"/>
    <x v="15"/>
    <x v="18"/>
    <n v="0.6"/>
  </r>
  <r>
    <x v="0"/>
    <x v="2"/>
    <x v="7"/>
    <x v="19"/>
    <n v="0.46"/>
  </r>
  <r>
    <x v="0"/>
    <x v="3"/>
    <x v="16"/>
    <x v="20"/>
    <n v="0.92"/>
  </r>
  <r>
    <x v="0"/>
    <x v="1"/>
    <x v="17"/>
    <x v="14"/>
    <n v="0.15"/>
  </r>
  <r>
    <x v="1"/>
    <x v="2"/>
    <x v="7"/>
    <x v="21"/>
    <n v="0.35"/>
  </r>
  <r>
    <x v="0"/>
    <x v="3"/>
    <x v="18"/>
    <x v="22"/>
    <n v="0.95"/>
  </r>
  <r>
    <x v="2"/>
    <x v="3"/>
    <x v="18"/>
    <x v="23"/>
    <n v="0.8"/>
  </r>
  <r>
    <x v="2"/>
    <x v="3"/>
    <x v="16"/>
    <x v="24"/>
    <n v="0.9"/>
  </r>
  <r>
    <x v="0"/>
    <x v="3"/>
    <x v="8"/>
    <x v="25"/>
    <n v="0.95"/>
  </r>
  <r>
    <x v="1"/>
    <x v="3"/>
    <x v="18"/>
    <x v="26"/>
    <n v="0.1"/>
  </r>
  <r>
    <x v="1"/>
    <x v="1"/>
    <x v="4"/>
    <x v="27"/>
    <n v="0.3"/>
  </r>
  <r>
    <x v="0"/>
    <x v="2"/>
    <x v="13"/>
    <x v="28"/>
    <n v="0.65"/>
  </r>
  <r>
    <x v="0"/>
    <x v="3"/>
    <x v="9"/>
    <x v="29"/>
    <n v="0.9"/>
  </r>
  <r>
    <x v="1"/>
    <x v="3"/>
    <x v="8"/>
    <x v="30"/>
    <n v="0.99"/>
  </r>
  <r>
    <x v="2"/>
    <x v="1"/>
    <x v="2"/>
    <x v="31"/>
    <n v="0.36"/>
  </r>
  <r>
    <x v="1"/>
    <x v="3"/>
    <x v="14"/>
    <x v="32"/>
    <n v="0.9"/>
  </r>
  <r>
    <x v="0"/>
    <x v="3"/>
    <x v="10"/>
    <x v="33"/>
    <n v="1"/>
  </r>
  <r>
    <x v="2"/>
    <x v="2"/>
    <x v="13"/>
    <x v="30"/>
    <n v="0.46"/>
  </r>
  <r>
    <x v="2"/>
    <x v="0"/>
    <x v="19"/>
    <x v="34"/>
    <n v="0.75"/>
  </r>
  <r>
    <x v="2"/>
    <x v="2"/>
    <x v="20"/>
    <x v="35"/>
    <n v="0.15"/>
  </r>
  <r>
    <x v="0"/>
    <x v="1"/>
    <x v="1"/>
    <x v="1"/>
    <n v="0.48"/>
  </r>
  <r>
    <x v="2"/>
    <x v="1"/>
    <x v="3"/>
    <x v="36"/>
    <n v="0.66"/>
  </r>
  <r>
    <x v="1"/>
    <x v="3"/>
    <x v="10"/>
    <x v="37"/>
    <n v="0.85"/>
  </r>
  <r>
    <x v="1"/>
    <x v="0"/>
    <x v="11"/>
    <x v="38"/>
    <n v="0.35"/>
  </r>
  <r>
    <x v="0"/>
    <x v="0"/>
    <x v="19"/>
    <x v="39"/>
    <n v="0.96"/>
  </r>
  <r>
    <x v="2"/>
    <x v="0"/>
    <x v="0"/>
    <x v="23"/>
    <n v="0.7"/>
  </r>
  <r>
    <x v="2"/>
    <x v="1"/>
    <x v="17"/>
    <x v="40"/>
    <n v="0.2"/>
  </r>
  <r>
    <x v="1"/>
    <x v="1"/>
    <x v="21"/>
    <x v="27"/>
    <n v="0.36"/>
  </r>
  <r>
    <x v="0"/>
    <x v="0"/>
    <x v="5"/>
    <x v="41"/>
    <n v="0.35"/>
  </r>
  <r>
    <x v="2"/>
    <x v="0"/>
    <x v="5"/>
    <x v="27"/>
    <n v="0.38"/>
  </r>
  <r>
    <x v="1"/>
    <x v="0"/>
    <x v="22"/>
    <x v="42"/>
    <n v="0.36"/>
  </r>
  <r>
    <x v="2"/>
    <x v="1"/>
    <x v="23"/>
    <x v="43"/>
    <n v="0.65"/>
  </r>
  <r>
    <x v="2"/>
    <x v="0"/>
    <x v="22"/>
    <x v="44"/>
    <n v="0.17"/>
  </r>
  <r>
    <x v="0"/>
    <x v="0"/>
    <x v="22"/>
    <x v="45"/>
    <n v="0.38"/>
  </r>
  <r>
    <x v="0"/>
    <x v="1"/>
    <x v="23"/>
    <x v="46"/>
    <n v="0.88"/>
  </r>
  <r>
    <x v="2"/>
    <x v="0"/>
    <x v="24"/>
    <x v="47"/>
    <n v="0.38"/>
  </r>
  <r>
    <x v="2"/>
    <x v="2"/>
    <x v="15"/>
    <x v="13"/>
    <n v="0.46"/>
  </r>
  <r>
    <x v="1"/>
    <x v="1"/>
    <x v="23"/>
    <x v="3"/>
    <n v="0.5"/>
  </r>
  <r>
    <x v="2"/>
    <x v="3"/>
    <x v="14"/>
    <x v="48"/>
    <n v="0.85"/>
  </r>
  <r>
    <x v="0"/>
    <x v="1"/>
    <x v="21"/>
    <x v="49"/>
    <n v="0.35"/>
  </r>
  <r>
    <x v="1"/>
    <x v="3"/>
    <x v="16"/>
    <x v="50"/>
    <n v="0.05"/>
  </r>
  <r>
    <x v="1"/>
    <x v="0"/>
    <x v="24"/>
    <x v="51"/>
    <n v="0.49"/>
  </r>
  <r>
    <x v="1"/>
    <x v="0"/>
    <x v="6"/>
    <x v="5"/>
    <n v="0.34"/>
  </r>
  <r>
    <x v="1"/>
    <x v="0"/>
    <x v="19"/>
    <x v="37"/>
    <n v="0.66"/>
  </r>
  <r>
    <x v="1"/>
    <x v="2"/>
    <x v="20"/>
    <x v="38"/>
    <n v="0.22"/>
  </r>
  <r>
    <x v="2"/>
    <x v="1"/>
    <x v="12"/>
    <x v="52"/>
    <n v="0.48"/>
  </r>
  <r>
    <x v="1"/>
    <x v="2"/>
    <x v="15"/>
    <x v="53"/>
    <n v="0.48"/>
  </r>
  <r>
    <x v="0"/>
    <x v="1"/>
    <x v="3"/>
    <x v="54"/>
    <n v="1"/>
  </r>
  <r>
    <x v="1"/>
    <x v="1"/>
    <x v="2"/>
    <x v="26"/>
    <n v="0.28000000000000003"/>
  </r>
  <r>
    <x v="1"/>
    <x v="3"/>
    <x v="9"/>
    <x v="55"/>
    <n v="0.9"/>
  </r>
  <r>
    <x v="2"/>
    <x v="1"/>
    <x v="21"/>
    <x v="55"/>
    <n v="0.25"/>
  </r>
  <r>
    <x v="2"/>
    <x v="1"/>
    <x v="4"/>
    <x v="24"/>
    <n v="0.99"/>
  </r>
  <r>
    <x v="0"/>
    <x v="0"/>
    <x v="24"/>
    <x v="21"/>
    <n v="0.42"/>
  </r>
  <r>
    <x v="1"/>
    <x v="1"/>
    <x v="17"/>
    <x v="38"/>
    <n v="0.5"/>
  </r>
  <r>
    <x v="0"/>
    <x v="2"/>
    <x v="20"/>
    <x v="21"/>
    <n v="0.22"/>
  </r>
  <r>
    <x v="1"/>
    <x v="0"/>
    <x v="0"/>
    <x v="32"/>
    <n v="0.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5F730-A2E3-4157-ABC1-F9E326A442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Year">
  <location ref="A3:B7" firstHeaderRow="1" firstDataRow="1" firstDataCol="1"/>
  <pivotFields count="5">
    <pivotField axis="axisRow" showAll="0">
      <items count="4">
        <item x="1"/>
        <item x="2"/>
        <item x="0"/>
        <item t="default"/>
      </items>
    </pivotField>
    <pivotField showAll="0">
      <items count="5">
        <item x="3"/>
        <item x="2"/>
        <item x="1"/>
        <item x="0"/>
        <item t="default"/>
      </items>
    </pivotField>
    <pivotField showAll="0">
      <items count="26">
        <item x="2"/>
        <item x="16"/>
        <item x="11"/>
        <item x="6"/>
        <item x="17"/>
        <item x="15"/>
        <item x="0"/>
        <item x="23"/>
        <item x="5"/>
        <item x="8"/>
        <item x="12"/>
        <item x="9"/>
        <item x="10"/>
        <item x="7"/>
        <item x="22"/>
        <item x="18"/>
        <item x="13"/>
        <item x="24"/>
        <item x="3"/>
        <item x="1"/>
        <item x="4"/>
        <item x="14"/>
        <item x="20"/>
        <item x="21"/>
        <item x="19"/>
        <item t="default"/>
      </items>
    </pivotField>
    <pivotField dataField="1" showAll="0"/>
    <pivotField numFmtId="9" showAll="0"/>
  </pivotFields>
  <rowFields count="1">
    <field x="0"/>
  </rowFields>
  <rowItems count="4">
    <i>
      <x/>
    </i>
    <i>
      <x v="1"/>
    </i>
    <i>
      <x v="2"/>
    </i>
    <i t="grand">
      <x/>
    </i>
  </rowItems>
  <colItems count="1">
    <i/>
  </colItems>
  <dataFields count="1">
    <dataField name="Average of Sales" fld="3" subtotal="average" showDataAs="percentOfCol" baseField="0" baseItem="0" numFmtId="9"/>
  </dataFields>
  <formats count="2">
    <format dxfId="7">
      <pivotArea outline="0" collapsedLevelsAreSubtotals="1" fieldPosition="0"/>
    </format>
    <format dxfId="6">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AAE6F-FFC9-4BAD-BFFF-E5083334CE7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5" firstHeaderRow="1" firstDataRow="1" firstDataCol="1"/>
  <pivotFields count="5">
    <pivotField showAll="0">
      <items count="4">
        <item x="1"/>
        <item x="2"/>
        <item x="0"/>
        <item t="default"/>
      </items>
    </pivotField>
    <pivotField showAll="0">
      <items count="5">
        <item x="3"/>
        <item x="2"/>
        <item x="1"/>
        <item x="0"/>
        <item t="default"/>
      </items>
    </pivotField>
    <pivotField axis="axisRow" showAll="0">
      <items count="26">
        <item h="1" x="2"/>
        <item x="16"/>
        <item h="1" x="11"/>
        <item h="1" x="6"/>
        <item h="1" x="17"/>
        <item h="1" x="15"/>
        <item x="0"/>
        <item h="1" x="23"/>
        <item h="1" x="5"/>
        <item x="8"/>
        <item h="1" x="12"/>
        <item x="9"/>
        <item x="10"/>
        <item h="1" x="7"/>
        <item h="1" x="22"/>
        <item x="18"/>
        <item x="13"/>
        <item h="1" x="24"/>
        <item x="3"/>
        <item h="1" x="1"/>
        <item x="4"/>
        <item x="14"/>
        <item h="1" x="20"/>
        <item h="1" x="21"/>
        <item x="19"/>
        <item t="default"/>
      </items>
    </pivotField>
    <pivotField dataField="1" showAll="0">
      <items count="57">
        <item x="50"/>
        <item x="40"/>
        <item x="38"/>
        <item x="14"/>
        <item x="26"/>
        <item x="42"/>
        <item x="12"/>
        <item x="55"/>
        <item x="44"/>
        <item x="35"/>
        <item x="51"/>
        <item x="5"/>
        <item x="49"/>
        <item x="47"/>
        <item x="31"/>
        <item x="21"/>
        <item x="53"/>
        <item x="27"/>
        <item x="6"/>
        <item x="15"/>
        <item x="1"/>
        <item x="52"/>
        <item x="2"/>
        <item x="41"/>
        <item x="8"/>
        <item x="45"/>
        <item x="7"/>
        <item x="13"/>
        <item x="16"/>
        <item x="30"/>
        <item x="19"/>
        <item x="32"/>
        <item x="18"/>
        <item x="37"/>
        <item x="36"/>
        <item x="3"/>
        <item x="48"/>
        <item x="43"/>
        <item x="23"/>
        <item x="34"/>
        <item x="28"/>
        <item x="9"/>
        <item x="0"/>
        <item x="10"/>
        <item x="39"/>
        <item x="24"/>
        <item x="54"/>
        <item x="46"/>
        <item x="11"/>
        <item x="22"/>
        <item x="20"/>
        <item x="25"/>
        <item x="33"/>
        <item x="4"/>
        <item x="29"/>
        <item x="17"/>
        <item t="default"/>
      </items>
    </pivotField>
    <pivotField numFmtId="9" showAll="0"/>
  </pivotFields>
  <rowFields count="1">
    <field x="2"/>
  </rowFields>
  <rowItems count="12">
    <i>
      <x v="1"/>
    </i>
    <i>
      <x v="6"/>
    </i>
    <i>
      <x v="9"/>
    </i>
    <i>
      <x v="11"/>
    </i>
    <i>
      <x v="12"/>
    </i>
    <i>
      <x v="15"/>
    </i>
    <i>
      <x v="16"/>
    </i>
    <i>
      <x v="18"/>
    </i>
    <i>
      <x v="20"/>
    </i>
    <i>
      <x v="21"/>
    </i>
    <i>
      <x v="24"/>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56C0A-5232-49B1-8AF2-5831F60F17BC}"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F32" firstHeaderRow="1" firstDataRow="2" firstDataCol="2"/>
  <pivotFields count="5">
    <pivotField axis="axisCol" compact="0" outline="0" showAll="0">
      <items count="4">
        <item x="1"/>
        <item x="2"/>
        <item x="0"/>
        <item t="default"/>
      </items>
    </pivotField>
    <pivotField axis="axisRow" compact="0" outline="0" showAll="0">
      <items count="5">
        <item x="3"/>
        <item x="2"/>
        <item x="1"/>
        <item x="0"/>
        <item t="default"/>
      </items>
    </pivotField>
    <pivotField axis="axisRow" compact="0" outline="0" showAll="0" defaultSubtotal="0">
      <items count="25">
        <item x="2"/>
        <item x="16"/>
        <item x="11"/>
        <item x="6"/>
        <item x="17"/>
        <item x="15"/>
        <item x="0"/>
        <item x="23"/>
        <item x="5"/>
        <item x="8"/>
        <item x="12"/>
        <item x="9"/>
        <item x="10"/>
        <item x="7"/>
        <item x="22"/>
        <item x="18"/>
        <item x="13"/>
        <item x="24"/>
        <item x="3"/>
        <item x="1"/>
        <item x="4"/>
        <item x="14"/>
        <item x="20"/>
        <item x="21"/>
        <item x="19"/>
      </items>
    </pivotField>
    <pivotField dataField="1" compact="0" outline="0" showAll="0">
      <items count="57">
        <item x="50"/>
        <item x="40"/>
        <item x="38"/>
        <item x="14"/>
        <item x="26"/>
        <item x="42"/>
        <item x="12"/>
        <item x="55"/>
        <item x="44"/>
        <item x="35"/>
        <item x="51"/>
        <item x="5"/>
        <item x="49"/>
        <item x="47"/>
        <item x="31"/>
        <item x="21"/>
        <item x="53"/>
        <item x="27"/>
        <item x="6"/>
        <item x="15"/>
        <item x="1"/>
        <item x="52"/>
        <item x="2"/>
        <item x="41"/>
        <item x="8"/>
        <item x="45"/>
        <item x="7"/>
        <item x="13"/>
        <item x="16"/>
        <item x="30"/>
        <item x="19"/>
        <item x="32"/>
        <item x="18"/>
        <item x="37"/>
        <item x="36"/>
        <item x="3"/>
        <item x="48"/>
        <item x="43"/>
        <item x="23"/>
        <item x="34"/>
        <item x="28"/>
        <item x="9"/>
        <item x="0"/>
        <item x="10"/>
        <item x="39"/>
        <item x="24"/>
        <item x="54"/>
        <item x="46"/>
        <item x="11"/>
        <item x="22"/>
        <item x="20"/>
        <item x="25"/>
        <item x="33"/>
        <item x="4"/>
        <item x="29"/>
        <item x="17"/>
        <item t="default"/>
      </items>
    </pivotField>
    <pivotField compact="0" numFmtId="9" outline="0" showAll="0"/>
  </pivotFields>
  <rowFields count="2">
    <field x="1"/>
    <field x="2"/>
  </rowFields>
  <rowItems count="30">
    <i>
      <x/>
      <x v="1"/>
    </i>
    <i r="1">
      <x v="9"/>
    </i>
    <i r="1">
      <x v="11"/>
    </i>
    <i r="1">
      <x v="12"/>
    </i>
    <i r="1">
      <x v="15"/>
    </i>
    <i r="1">
      <x v="21"/>
    </i>
    <i t="default">
      <x/>
    </i>
    <i>
      <x v="1"/>
      <x v="5"/>
    </i>
    <i r="1">
      <x v="13"/>
    </i>
    <i r="1">
      <x v="16"/>
    </i>
    <i r="1">
      <x v="22"/>
    </i>
    <i t="default">
      <x v="1"/>
    </i>
    <i>
      <x v="2"/>
      <x/>
    </i>
    <i r="1">
      <x v="4"/>
    </i>
    <i r="1">
      <x v="7"/>
    </i>
    <i r="1">
      <x v="10"/>
    </i>
    <i r="1">
      <x v="18"/>
    </i>
    <i r="1">
      <x v="19"/>
    </i>
    <i r="1">
      <x v="20"/>
    </i>
    <i r="1">
      <x v="23"/>
    </i>
    <i t="default">
      <x v="2"/>
    </i>
    <i>
      <x v="3"/>
      <x v="2"/>
    </i>
    <i r="1">
      <x v="3"/>
    </i>
    <i r="1">
      <x v="6"/>
    </i>
    <i r="1">
      <x v="8"/>
    </i>
    <i r="1">
      <x v="14"/>
    </i>
    <i r="1">
      <x v="17"/>
    </i>
    <i r="1">
      <x v="24"/>
    </i>
    <i t="default">
      <x v="3"/>
    </i>
    <i t="grand">
      <x/>
    </i>
  </rowItems>
  <colFields count="1">
    <field x="0"/>
  </colFields>
  <colItems count="4">
    <i>
      <x/>
    </i>
    <i>
      <x v="1"/>
    </i>
    <i>
      <x v="2"/>
    </i>
    <i t="grand">
      <x/>
    </i>
  </colItems>
  <dataFields count="1">
    <dataField name="Sum of Sales" fld="3"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0C0650-78E5-42CE-A7F3-3D7F15470966}" sourceName="Category">
  <pivotTables>
    <pivotTable tabId="3" name="PivotTable1"/>
    <pivotTable tabId="7" name="PivotTable4"/>
    <pivotTable tabId="9" name="PivotTable6"/>
  </pivotTables>
  <data>
    <tabular pivotCacheId="1269716485">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5D08126-DA1F-4C3E-9891-8A44AC083717}" sourceName="Product">
  <pivotTables>
    <pivotTable tabId="3" name="PivotTable1"/>
  </pivotTables>
  <data>
    <tabular pivotCacheId="1269716485">
      <items count="25">
        <i x="2" s="1"/>
        <i x="16" s="1"/>
        <i x="11" s="1"/>
        <i x="6" s="1"/>
        <i x="17" s="1"/>
        <i x="15" s="1"/>
        <i x="0" s="1"/>
        <i x="23" s="1"/>
        <i x="5" s="1"/>
        <i x="8" s="1"/>
        <i x="12" s="1"/>
        <i x="9" s="1"/>
        <i x="10" s="1"/>
        <i x="7" s="1"/>
        <i x="22" s="1"/>
        <i x="18" s="1"/>
        <i x="13" s="1"/>
        <i x="24" s="1"/>
        <i x="3" s="1"/>
        <i x="1" s="1"/>
        <i x="4" s="1"/>
        <i x="14" s="1"/>
        <i x="20" s="1"/>
        <i x="21"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E7AB9DE-D05D-4443-A05B-212D8B9C9543}" cache="Slicer_Category" caption="Category" columnCount="4" style="SlicerStyleDark4" rowHeight="360000"/>
  <slicer name="Product 1" xr10:uid="{9833415D-59E2-44FB-828B-5CFDB005E420}" cache="Slicer_Product" style="SlicerStyleDark4"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5EB2554-9966-47C3-ABE9-C2172654D06A}" cache="Slicer_Category" caption="Category" rowHeight="247650"/>
  <slicer name="Product" xr10:uid="{01941B7D-2E8E-4CB1-937A-56FF7E415F02}"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5BEFEB-AA56-4F43-88F8-328BD4791C0B}" name="Table1" displayName="Table1" ref="A5:E80" totalsRowShown="0" headerRowDxfId="14" dataDxfId="13">
  <autoFilter ref="A5:E80" xr:uid="{085BEFEB-AA56-4F43-88F8-328BD4791C0B}">
    <filterColumn colId="0" hiddenButton="1"/>
    <filterColumn colId="1" hiddenButton="1"/>
    <filterColumn colId="2" hiddenButton="1"/>
    <filterColumn colId="3" hiddenButton="1"/>
    <filterColumn colId="4" hiddenButton="1"/>
  </autoFilter>
  <tableColumns count="5">
    <tableColumn id="1" xr3:uid="{2F05581C-4470-42BC-81C9-CC936D4A3908}" name="Year" dataDxfId="12"/>
    <tableColumn id="2" xr3:uid="{11A3A0AF-6DAC-444B-9011-D24FD457AB43}" name="Category" dataDxfId="11"/>
    <tableColumn id="3" xr3:uid="{A8EA23F5-A530-4137-A065-EC18B84A4F34}" name="Product" dataDxfId="10"/>
    <tableColumn id="4" xr3:uid="{1F3CF5A8-A432-4CFC-80C2-1300F3E51357}" name="Sales" dataDxfId="9"/>
    <tableColumn id="5" xr3:uid="{1A057D1E-BC4A-4EA5-9289-B95A8610FA54}" name="Rating" dataDxfId="8"/>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5A8E2D-80DD-487C-ADB3-B5EE7F107C4E}" name="Table4" displayName="Table4" ref="A1:E18" totalsRowCount="1">
  <autoFilter ref="A1:E17" xr:uid="{715A8E2D-80DD-487C-ADB3-B5EE7F107C4E}"/>
  <tableColumns count="5">
    <tableColumn id="1" xr3:uid="{2F3BFC9B-52E8-471C-A804-13F3CE4BF58E}" name="Year" totalsRowFunction="sum"/>
    <tableColumn id="2" xr3:uid="{D47AA451-D716-4FAE-9B31-9B3AE881BA73}" name="Rating" totalsRowFunction="sum"/>
    <tableColumn id="3" xr3:uid="{14A7483B-6C22-4CEE-BB60-EFAA37A7D1A9}" name="Forecast(Rating)" totalsRowFunction="sum" dataDxfId="5" totalsRowDxfId="4">
      <calculatedColumnFormula>_xlfn.FORECAST.ETS(A2,$B$2:$B$4,$A$2:$A$4,1,1)</calculatedColumnFormula>
    </tableColumn>
    <tableColumn id="4" xr3:uid="{25DD5819-EDED-4640-AB9B-92BABB9623FC}" name="Lower Confidence Bound(Rating)" totalsRowFunction="sum" dataDxfId="3" totalsRowDxfId="2">
      <calculatedColumnFormula>C2-_xlfn.FORECAST.ETS.CONFINT(A2,$B$2:$B$4,$A$2:$A$4,0.95,1,1)</calculatedColumnFormula>
    </tableColumn>
    <tableColumn id="5" xr3:uid="{FBE01F2D-C90A-471D-BCE4-8F9101961F97}" name="Upper Confidence Bound(Rating)" totalsRowFunction="sum" dataDxfId="1" totalsRowDxfId="0">
      <calculatedColumnFormula>C2+_xlfn.FORECAST.ETS.CONFINT(A2,$B$2:$B$4,$A$2:$A$4,0.95,1,1)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88FF-1B86-4628-BA07-128C005E3830}">
  <sheetPr codeName="Sheet2"/>
  <dimension ref="A2:I80"/>
  <sheetViews>
    <sheetView workbookViewId="0">
      <selection activeCell="I10" sqref="I10"/>
    </sheetView>
  </sheetViews>
  <sheetFormatPr defaultRowHeight="14.4" x14ac:dyDescent="0.3"/>
  <cols>
    <col min="2" max="2" width="17.109375" customWidth="1"/>
    <col min="3" max="3" width="18.109375" customWidth="1"/>
    <col min="4" max="4" width="14.44140625" customWidth="1"/>
    <col min="5" max="5" width="13.5546875" customWidth="1"/>
  </cols>
  <sheetData>
    <row r="2" spans="1:9" ht="28.2" x14ac:dyDescent="0.55000000000000004">
      <c r="A2" s="10"/>
      <c r="B2" s="11" t="s">
        <v>42</v>
      </c>
      <c r="C2" s="12"/>
      <c r="D2" s="10"/>
      <c r="E2" s="10"/>
    </row>
    <row r="5" spans="1:9" x14ac:dyDescent="0.3">
      <c r="A5" s="7" t="s">
        <v>0</v>
      </c>
      <c r="B5" s="7" t="s">
        <v>3</v>
      </c>
      <c r="C5" s="7" t="s">
        <v>4</v>
      </c>
      <c r="D5" s="7" t="s">
        <v>5</v>
      </c>
      <c r="E5" s="7" t="s">
        <v>6</v>
      </c>
    </row>
    <row r="6" spans="1:9" x14ac:dyDescent="0.3">
      <c r="A6" s="6">
        <v>2017</v>
      </c>
      <c r="B6" s="6" t="s">
        <v>7</v>
      </c>
      <c r="C6" s="6" t="s">
        <v>8</v>
      </c>
      <c r="D6" s="6">
        <v>20000</v>
      </c>
      <c r="E6" s="8">
        <v>0.75</v>
      </c>
    </row>
    <row r="7" spans="1:9" x14ac:dyDescent="0.3">
      <c r="A7" s="6">
        <v>2015</v>
      </c>
      <c r="B7" s="6" t="s">
        <v>9</v>
      </c>
      <c r="C7" s="6" t="s">
        <v>10</v>
      </c>
      <c r="D7" s="6">
        <v>3700</v>
      </c>
      <c r="E7" s="8">
        <v>0.22</v>
      </c>
    </row>
    <row r="8" spans="1:9" x14ac:dyDescent="0.3">
      <c r="A8" s="6">
        <v>2017</v>
      </c>
      <c r="B8" s="6" t="s">
        <v>9</v>
      </c>
      <c r="C8" s="6" t="s">
        <v>11</v>
      </c>
      <c r="D8" s="6">
        <v>4000</v>
      </c>
      <c r="E8" s="8">
        <v>0.22</v>
      </c>
    </row>
    <row r="9" spans="1:9" x14ac:dyDescent="0.3">
      <c r="A9" s="6">
        <v>2015</v>
      </c>
      <c r="B9" s="6" t="s">
        <v>9</v>
      </c>
      <c r="C9" s="6" t="s">
        <v>12</v>
      </c>
      <c r="D9" s="6">
        <v>13300</v>
      </c>
      <c r="E9" s="8">
        <v>0.56000000000000005</v>
      </c>
    </row>
    <row r="10" spans="1:9" x14ac:dyDescent="0.3">
      <c r="A10" s="6">
        <v>2017</v>
      </c>
      <c r="B10" s="6" t="s">
        <v>9</v>
      </c>
      <c r="C10" s="6" t="s">
        <v>13</v>
      </c>
      <c r="D10" s="6">
        <v>36000</v>
      </c>
      <c r="E10" s="8">
        <v>1</v>
      </c>
      <c r="I10" t="s">
        <v>46</v>
      </c>
    </row>
    <row r="11" spans="1:9" x14ac:dyDescent="0.3">
      <c r="A11" s="6">
        <v>2015</v>
      </c>
      <c r="B11" s="6" t="s">
        <v>7</v>
      </c>
      <c r="C11" s="6" t="s">
        <v>14</v>
      </c>
      <c r="D11" s="6">
        <v>2300</v>
      </c>
      <c r="E11" s="8">
        <v>0.35</v>
      </c>
    </row>
    <row r="12" spans="1:9" x14ac:dyDescent="0.3">
      <c r="A12" s="6">
        <v>2016</v>
      </c>
      <c r="B12" s="6" t="s">
        <v>9</v>
      </c>
      <c r="C12" s="6" t="s">
        <v>10</v>
      </c>
      <c r="D12" s="6">
        <v>2300</v>
      </c>
      <c r="E12" s="8">
        <v>0.28000000000000003</v>
      </c>
    </row>
    <row r="13" spans="1:9" x14ac:dyDescent="0.3">
      <c r="A13" s="6">
        <v>2016</v>
      </c>
      <c r="B13" s="6" t="s">
        <v>7</v>
      </c>
      <c r="C13" s="6" t="s">
        <v>15</v>
      </c>
      <c r="D13" s="6">
        <v>3400</v>
      </c>
      <c r="E13" s="8">
        <v>0.36</v>
      </c>
    </row>
    <row r="14" spans="1:9" x14ac:dyDescent="0.3">
      <c r="A14" s="6">
        <v>2016</v>
      </c>
      <c r="B14" s="6" t="s">
        <v>16</v>
      </c>
      <c r="C14" s="6" t="s">
        <v>17</v>
      </c>
      <c r="D14" s="6">
        <v>6300</v>
      </c>
      <c r="E14" s="8">
        <v>0.4</v>
      </c>
    </row>
    <row r="15" spans="1:9" x14ac:dyDescent="0.3">
      <c r="A15" s="6">
        <v>2017</v>
      </c>
      <c r="B15" s="6" t="s">
        <v>7</v>
      </c>
      <c r="C15" s="6" t="s">
        <v>15</v>
      </c>
      <c r="D15" s="6">
        <v>5400</v>
      </c>
      <c r="E15" s="8">
        <v>0.38</v>
      </c>
    </row>
    <row r="16" spans="1:9" x14ac:dyDescent="0.3">
      <c r="A16" s="6">
        <v>2016</v>
      </c>
      <c r="B16" s="6" t="s">
        <v>18</v>
      </c>
      <c r="C16" s="6" t="s">
        <v>19</v>
      </c>
      <c r="D16" s="6">
        <v>17000</v>
      </c>
      <c r="E16" s="8">
        <v>0.9</v>
      </c>
    </row>
    <row r="17" spans="1:5" x14ac:dyDescent="0.3">
      <c r="A17" s="6">
        <v>2016</v>
      </c>
      <c r="B17" s="6" t="s">
        <v>18</v>
      </c>
      <c r="C17" s="6" t="s">
        <v>20</v>
      </c>
      <c r="D17" s="6">
        <v>21600</v>
      </c>
      <c r="E17" s="8">
        <v>0.9</v>
      </c>
    </row>
    <row r="18" spans="1:5" x14ac:dyDescent="0.3">
      <c r="A18" s="6">
        <v>2016</v>
      </c>
      <c r="B18" s="6" t="s">
        <v>18</v>
      </c>
      <c r="C18" s="6" t="s">
        <v>21</v>
      </c>
      <c r="D18" s="6">
        <v>29800</v>
      </c>
      <c r="E18" s="8">
        <v>0.9</v>
      </c>
    </row>
    <row r="19" spans="1:5" x14ac:dyDescent="0.3">
      <c r="A19" s="6">
        <v>2016</v>
      </c>
      <c r="B19" s="6" t="s">
        <v>7</v>
      </c>
      <c r="C19" s="6" t="s">
        <v>22</v>
      </c>
      <c r="D19" s="6">
        <v>1000</v>
      </c>
      <c r="E19" s="8">
        <v>0.23</v>
      </c>
    </row>
    <row r="20" spans="1:5" x14ac:dyDescent="0.3">
      <c r="A20" s="6">
        <v>2015</v>
      </c>
      <c r="B20" s="6" t="s">
        <v>9</v>
      </c>
      <c r="C20" s="6" t="s">
        <v>23</v>
      </c>
      <c r="D20" s="6">
        <v>6700</v>
      </c>
      <c r="E20" s="8">
        <v>0.05</v>
      </c>
    </row>
    <row r="21" spans="1:5" x14ac:dyDescent="0.3">
      <c r="A21" s="6">
        <v>2017</v>
      </c>
      <c r="B21" s="6" t="s">
        <v>7</v>
      </c>
      <c r="C21" s="6" t="s">
        <v>22</v>
      </c>
      <c r="D21" s="6">
        <v>600</v>
      </c>
      <c r="E21" s="8">
        <v>0.27</v>
      </c>
    </row>
    <row r="22" spans="1:5" x14ac:dyDescent="0.3">
      <c r="A22" s="6">
        <v>2015</v>
      </c>
      <c r="B22" s="6" t="s">
        <v>16</v>
      </c>
      <c r="C22" s="6" t="s">
        <v>24</v>
      </c>
      <c r="D22" s="6">
        <v>3500</v>
      </c>
      <c r="E22" s="8">
        <v>0.5</v>
      </c>
    </row>
    <row r="23" spans="1:5" x14ac:dyDescent="0.3">
      <c r="A23" s="6">
        <v>2017</v>
      </c>
      <c r="B23" s="6" t="s">
        <v>9</v>
      </c>
      <c r="C23" s="6" t="s">
        <v>23</v>
      </c>
      <c r="D23" s="6">
        <v>7500</v>
      </c>
      <c r="E23" s="8">
        <v>0.4</v>
      </c>
    </row>
    <row r="24" spans="1:5" x14ac:dyDescent="0.3">
      <c r="A24" s="6">
        <v>2017</v>
      </c>
      <c r="B24" s="6" t="s">
        <v>18</v>
      </c>
      <c r="C24" s="6" t="s">
        <v>25</v>
      </c>
      <c r="D24" s="6">
        <v>63700</v>
      </c>
      <c r="E24" s="8">
        <v>0.9</v>
      </c>
    </row>
    <row r="25" spans="1:5" x14ac:dyDescent="0.3">
      <c r="A25" s="6">
        <v>2017</v>
      </c>
      <c r="B25" s="6" t="s">
        <v>16</v>
      </c>
      <c r="C25" s="6" t="s">
        <v>26</v>
      </c>
      <c r="D25" s="6">
        <v>9300</v>
      </c>
      <c r="E25" s="8">
        <v>0.6</v>
      </c>
    </row>
    <row r="26" spans="1:5" x14ac:dyDescent="0.3">
      <c r="A26" s="6">
        <v>2017</v>
      </c>
      <c r="B26" s="6" t="s">
        <v>16</v>
      </c>
      <c r="C26" s="6" t="s">
        <v>17</v>
      </c>
      <c r="D26" s="6">
        <v>8500</v>
      </c>
      <c r="E26" s="8">
        <v>0.46</v>
      </c>
    </row>
    <row r="27" spans="1:5" x14ac:dyDescent="0.3">
      <c r="A27" s="6">
        <v>2017</v>
      </c>
      <c r="B27" s="6" t="s">
        <v>18</v>
      </c>
      <c r="C27" s="6" t="s">
        <v>27</v>
      </c>
      <c r="D27" s="6">
        <v>33700</v>
      </c>
      <c r="E27" s="8">
        <v>0.92</v>
      </c>
    </row>
    <row r="28" spans="1:5" x14ac:dyDescent="0.3">
      <c r="A28" s="6">
        <v>2017</v>
      </c>
      <c r="B28" s="6" t="s">
        <v>9</v>
      </c>
      <c r="C28" s="6" t="s">
        <v>28</v>
      </c>
      <c r="D28" s="6">
        <v>600</v>
      </c>
      <c r="E28" s="8">
        <v>0.15</v>
      </c>
    </row>
    <row r="29" spans="1:5" x14ac:dyDescent="0.3">
      <c r="A29" s="6">
        <v>2015</v>
      </c>
      <c r="B29" s="6" t="s">
        <v>16</v>
      </c>
      <c r="C29" s="6" t="s">
        <v>17</v>
      </c>
      <c r="D29" s="6">
        <v>3100</v>
      </c>
      <c r="E29" s="8">
        <v>0.35</v>
      </c>
    </row>
    <row r="30" spans="1:5" x14ac:dyDescent="0.3">
      <c r="A30" s="6">
        <v>2017</v>
      </c>
      <c r="B30" s="6" t="s">
        <v>18</v>
      </c>
      <c r="C30" s="6" t="s">
        <v>29</v>
      </c>
      <c r="D30" s="6">
        <v>30700</v>
      </c>
      <c r="E30" s="8">
        <v>0.95</v>
      </c>
    </row>
    <row r="31" spans="1:5" x14ac:dyDescent="0.3">
      <c r="A31" s="6">
        <v>2016</v>
      </c>
      <c r="B31" s="6" t="s">
        <v>18</v>
      </c>
      <c r="C31" s="6" t="s">
        <v>29</v>
      </c>
      <c r="D31" s="6">
        <v>16400</v>
      </c>
      <c r="E31" s="8">
        <v>0.8</v>
      </c>
    </row>
    <row r="32" spans="1:5" x14ac:dyDescent="0.3">
      <c r="A32" s="6">
        <v>2016</v>
      </c>
      <c r="B32" s="6" t="s">
        <v>18</v>
      </c>
      <c r="C32" s="6" t="s">
        <v>27</v>
      </c>
      <c r="D32" s="6">
        <v>22100</v>
      </c>
      <c r="E32" s="8">
        <v>0.9</v>
      </c>
    </row>
    <row r="33" spans="1:5" x14ac:dyDescent="0.3">
      <c r="A33" s="6">
        <v>2017</v>
      </c>
      <c r="B33" s="6" t="s">
        <v>18</v>
      </c>
      <c r="C33" s="6" t="s">
        <v>19</v>
      </c>
      <c r="D33" s="6">
        <v>34000</v>
      </c>
      <c r="E33" s="8">
        <v>0.95</v>
      </c>
    </row>
    <row r="34" spans="1:5" x14ac:dyDescent="0.3">
      <c r="A34" s="6">
        <v>2015</v>
      </c>
      <c r="B34" s="6" t="s">
        <v>18</v>
      </c>
      <c r="C34" s="6" t="s">
        <v>29</v>
      </c>
      <c r="D34" s="6">
        <v>700</v>
      </c>
      <c r="E34" s="8">
        <v>0.1</v>
      </c>
    </row>
    <row r="35" spans="1:5" x14ac:dyDescent="0.3">
      <c r="A35" s="6">
        <v>2015</v>
      </c>
      <c r="B35" s="6" t="s">
        <v>9</v>
      </c>
      <c r="C35" s="6" t="s">
        <v>13</v>
      </c>
      <c r="D35" s="6">
        <v>3300</v>
      </c>
      <c r="E35" s="8">
        <v>0.3</v>
      </c>
    </row>
    <row r="36" spans="1:5" x14ac:dyDescent="0.3">
      <c r="A36" s="6">
        <v>2017</v>
      </c>
      <c r="B36" s="6" t="s">
        <v>16</v>
      </c>
      <c r="C36" s="6" t="s">
        <v>24</v>
      </c>
      <c r="D36" s="6">
        <v>16900</v>
      </c>
      <c r="E36" s="8">
        <v>0.65</v>
      </c>
    </row>
    <row r="37" spans="1:5" x14ac:dyDescent="0.3">
      <c r="A37" s="6">
        <v>2017</v>
      </c>
      <c r="B37" s="6" t="s">
        <v>18</v>
      </c>
      <c r="C37" s="6" t="s">
        <v>20</v>
      </c>
      <c r="D37" s="6">
        <v>36700</v>
      </c>
      <c r="E37" s="8">
        <v>0.9</v>
      </c>
    </row>
    <row r="38" spans="1:5" x14ac:dyDescent="0.3">
      <c r="A38" s="6">
        <v>2015</v>
      </c>
      <c r="B38" s="6" t="s">
        <v>18</v>
      </c>
      <c r="C38" s="6" t="s">
        <v>19</v>
      </c>
      <c r="D38" s="6">
        <v>8300</v>
      </c>
      <c r="E38" s="8">
        <v>0.99</v>
      </c>
    </row>
    <row r="39" spans="1:5" x14ac:dyDescent="0.3">
      <c r="A39" s="6">
        <v>2016</v>
      </c>
      <c r="B39" s="6" t="s">
        <v>9</v>
      </c>
      <c r="C39" s="6" t="s">
        <v>11</v>
      </c>
      <c r="D39" s="6">
        <v>2900</v>
      </c>
      <c r="E39" s="8">
        <v>0.36</v>
      </c>
    </row>
    <row r="40" spans="1:5" x14ac:dyDescent="0.3">
      <c r="A40" s="6">
        <v>2015</v>
      </c>
      <c r="B40" s="6" t="s">
        <v>18</v>
      </c>
      <c r="C40" s="6" t="s">
        <v>25</v>
      </c>
      <c r="D40" s="6">
        <v>8700</v>
      </c>
      <c r="E40" s="8">
        <v>0.9</v>
      </c>
    </row>
    <row r="41" spans="1:5" x14ac:dyDescent="0.3">
      <c r="A41" s="6">
        <v>2017</v>
      </c>
      <c r="B41" s="6" t="s">
        <v>18</v>
      </c>
      <c r="C41" s="6" t="s">
        <v>21</v>
      </c>
      <c r="D41" s="6">
        <v>35000</v>
      </c>
      <c r="E41" s="8">
        <v>1</v>
      </c>
    </row>
    <row r="42" spans="1:5" x14ac:dyDescent="0.3">
      <c r="A42" s="6">
        <v>2016</v>
      </c>
      <c r="B42" s="6" t="s">
        <v>16</v>
      </c>
      <c r="C42" s="6" t="s">
        <v>24</v>
      </c>
      <c r="D42" s="6">
        <v>8300</v>
      </c>
      <c r="E42" s="8">
        <v>0.46</v>
      </c>
    </row>
    <row r="43" spans="1:5" x14ac:dyDescent="0.3">
      <c r="A43" s="6">
        <v>2016</v>
      </c>
      <c r="B43" s="6" t="s">
        <v>7</v>
      </c>
      <c r="C43" s="6" t="s">
        <v>30</v>
      </c>
      <c r="D43" s="6">
        <v>16700</v>
      </c>
      <c r="E43" s="8">
        <v>0.75</v>
      </c>
    </row>
    <row r="44" spans="1:5" x14ac:dyDescent="0.3">
      <c r="A44" s="6">
        <v>2016</v>
      </c>
      <c r="B44" s="6" t="s">
        <v>16</v>
      </c>
      <c r="C44" s="6" t="s">
        <v>31</v>
      </c>
      <c r="D44" s="6">
        <v>1800</v>
      </c>
      <c r="E44" s="8">
        <v>0.15</v>
      </c>
    </row>
    <row r="45" spans="1:5" x14ac:dyDescent="0.3">
      <c r="A45" s="6">
        <v>2017</v>
      </c>
      <c r="B45" s="6" t="s">
        <v>9</v>
      </c>
      <c r="C45" s="6" t="s">
        <v>10</v>
      </c>
      <c r="D45" s="6">
        <v>3700</v>
      </c>
      <c r="E45" s="8">
        <v>0.48</v>
      </c>
    </row>
    <row r="46" spans="1:5" x14ac:dyDescent="0.3">
      <c r="A46" s="6">
        <v>2016</v>
      </c>
      <c r="B46" s="6" t="s">
        <v>9</v>
      </c>
      <c r="C46" s="6" t="s">
        <v>12</v>
      </c>
      <c r="D46" s="6">
        <v>12000</v>
      </c>
      <c r="E46" s="8">
        <v>0.66</v>
      </c>
    </row>
    <row r="47" spans="1:5" x14ac:dyDescent="0.3">
      <c r="A47" s="6">
        <v>2015</v>
      </c>
      <c r="B47" s="6" t="s">
        <v>18</v>
      </c>
      <c r="C47" s="6" t="s">
        <v>21</v>
      </c>
      <c r="D47" s="6">
        <v>10000</v>
      </c>
      <c r="E47" s="8">
        <v>0.85</v>
      </c>
    </row>
    <row r="48" spans="1:5" x14ac:dyDescent="0.3">
      <c r="A48" s="6">
        <v>2015</v>
      </c>
      <c r="B48" s="6" t="s">
        <v>7</v>
      </c>
      <c r="C48" s="6" t="s">
        <v>22</v>
      </c>
      <c r="D48" s="6">
        <v>500</v>
      </c>
      <c r="E48" s="8">
        <v>0.35</v>
      </c>
    </row>
    <row r="49" spans="1:5" x14ac:dyDescent="0.3">
      <c r="A49" s="6">
        <v>2017</v>
      </c>
      <c r="B49" s="6" t="s">
        <v>7</v>
      </c>
      <c r="C49" s="6" t="s">
        <v>30</v>
      </c>
      <c r="D49" s="6">
        <v>21800</v>
      </c>
      <c r="E49" s="8">
        <v>0.96</v>
      </c>
    </row>
    <row r="50" spans="1:5" x14ac:dyDescent="0.3">
      <c r="A50" s="6">
        <v>2016</v>
      </c>
      <c r="B50" s="6" t="s">
        <v>7</v>
      </c>
      <c r="C50" s="6" t="s">
        <v>8</v>
      </c>
      <c r="D50" s="6">
        <v>16400</v>
      </c>
      <c r="E50" s="8">
        <v>0.7</v>
      </c>
    </row>
    <row r="51" spans="1:5" x14ac:dyDescent="0.3">
      <c r="A51" s="6">
        <v>2016</v>
      </c>
      <c r="B51" s="6" t="s">
        <v>9</v>
      </c>
      <c r="C51" s="6" t="s">
        <v>28</v>
      </c>
      <c r="D51" s="6">
        <v>400</v>
      </c>
      <c r="E51" s="8">
        <v>0.2</v>
      </c>
    </row>
    <row r="52" spans="1:5" x14ac:dyDescent="0.3">
      <c r="A52" s="6">
        <v>2015</v>
      </c>
      <c r="B52" s="6" t="s">
        <v>9</v>
      </c>
      <c r="C52" s="6" t="s">
        <v>32</v>
      </c>
      <c r="D52" s="6">
        <v>3300</v>
      </c>
      <c r="E52" s="8">
        <v>0.36</v>
      </c>
    </row>
    <row r="53" spans="1:5" x14ac:dyDescent="0.3">
      <c r="A53" s="6">
        <v>2017</v>
      </c>
      <c r="B53" s="6" t="s">
        <v>7</v>
      </c>
      <c r="C53" s="6" t="s">
        <v>14</v>
      </c>
      <c r="D53" s="6">
        <v>5000</v>
      </c>
      <c r="E53" s="8">
        <v>0.35</v>
      </c>
    </row>
    <row r="54" spans="1:5" x14ac:dyDescent="0.3">
      <c r="A54" s="6">
        <v>2016</v>
      </c>
      <c r="B54" s="6" t="s">
        <v>7</v>
      </c>
      <c r="C54" s="6" t="s">
        <v>14</v>
      </c>
      <c r="D54" s="6">
        <v>3300</v>
      </c>
      <c r="E54" s="8">
        <v>0.38</v>
      </c>
    </row>
    <row r="55" spans="1:5" x14ac:dyDescent="0.3">
      <c r="A55" s="6">
        <v>2015</v>
      </c>
      <c r="B55" s="6" t="s">
        <v>7</v>
      </c>
      <c r="C55" s="6" t="s">
        <v>33</v>
      </c>
      <c r="D55" s="6">
        <v>800</v>
      </c>
      <c r="E55" s="8">
        <v>0.36</v>
      </c>
    </row>
    <row r="56" spans="1:5" x14ac:dyDescent="0.3">
      <c r="A56" s="6">
        <v>2016</v>
      </c>
      <c r="B56" s="6" t="s">
        <v>9</v>
      </c>
      <c r="C56" s="6" t="s">
        <v>34</v>
      </c>
      <c r="D56" s="6">
        <v>15600</v>
      </c>
      <c r="E56" s="8">
        <v>0.65</v>
      </c>
    </row>
    <row r="57" spans="1:5" x14ac:dyDescent="0.3">
      <c r="A57" s="6">
        <v>2016</v>
      </c>
      <c r="B57" s="6" t="s">
        <v>7</v>
      </c>
      <c r="C57" s="6" t="s">
        <v>33</v>
      </c>
      <c r="D57" s="6">
        <v>1500</v>
      </c>
      <c r="E57" s="8">
        <v>0.17</v>
      </c>
    </row>
    <row r="58" spans="1:5" x14ac:dyDescent="0.3">
      <c r="A58" s="6">
        <v>2017</v>
      </c>
      <c r="B58" s="6" t="s">
        <v>7</v>
      </c>
      <c r="C58" s="6" t="s">
        <v>33</v>
      </c>
      <c r="D58" s="6">
        <v>6200</v>
      </c>
      <c r="E58" s="8">
        <v>0.38</v>
      </c>
    </row>
    <row r="59" spans="1:5" x14ac:dyDescent="0.3">
      <c r="A59" s="6">
        <v>2017</v>
      </c>
      <c r="B59" s="6" t="s">
        <v>9</v>
      </c>
      <c r="C59" s="6" t="s">
        <v>34</v>
      </c>
      <c r="D59" s="6">
        <v>27000</v>
      </c>
      <c r="E59" s="8">
        <v>0.88</v>
      </c>
    </row>
    <row r="60" spans="1:5" x14ac:dyDescent="0.3">
      <c r="A60" s="6">
        <v>2016</v>
      </c>
      <c r="B60" s="6" t="s">
        <v>7</v>
      </c>
      <c r="C60" s="6" t="s">
        <v>35</v>
      </c>
      <c r="D60" s="6">
        <v>2800</v>
      </c>
      <c r="E60" s="8">
        <v>0.38</v>
      </c>
    </row>
    <row r="61" spans="1:5" x14ac:dyDescent="0.3">
      <c r="A61" s="6">
        <v>2016</v>
      </c>
      <c r="B61" s="6" t="s">
        <v>16</v>
      </c>
      <c r="C61" s="6" t="s">
        <v>26</v>
      </c>
      <c r="D61" s="6">
        <v>6700</v>
      </c>
      <c r="E61" s="8">
        <v>0.46</v>
      </c>
    </row>
    <row r="62" spans="1:5" x14ac:dyDescent="0.3">
      <c r="A62" s="6">
        <v>2015</v>
      </c>
      <c r="B62" s="6" t="s">
        <v>9</v>
      </c>
      <c r="C62" s="6" t="s">
        <v>34</v>
      </c>
      <c r="D62" s="6">
        <v>13300</v>
      </c>
      <c r="E62" s="8">
        <v>0.5</v>
      </c>
    </row>
    <row r="63" spans="1:5" x14ac:dyDescent="0.3">
      <c r="A63" s="6">
        <v>2016</v>
      </c>
      <c r="B63" s="6" t="s">
        <v>18</v>
      </c>
      <c r="C63" s="6" t="s">
        <v>25</v>
      </c>
      <c r="D63" s="6">
        <v>13800</v>
      </c>
      <c r="E63" s="8">
        <v>0.85</v>
      </c>
    </row>
    <row r="64" spans="1:5" x14ac:dyDescent="0.3">
      <c r="A64" s="6">
        <v>2017</v>
      </c>
      <c r="B64" s="6" t="s">
        <v>9</v>
      </c>
      <c r="C64" s="6" t="s">
        <v>32</v>
      </c>
      <c r="D64" s="6">
        <v>2400</v>
      </c>
      <c r="E64" s="8">
        <v>0.35</v>
      </c>
    </row>
    <row r="65" spans="1:5" x14ac:dyDescent="0.3">
      <c r="A65" s="6">
        <v>2015</v>
      </c>
      <c r="B65" s="6" t="s">
        <v>18</v>
      </c>
      <c r="C65" s="6" t="s">
        <v>27</v>
      </c>
      <c r="D65" s="6">
        <v>300</v>
      </c>
      <c r="E65" s="8">
        <v>0.05</v>
      </c>
    </row>
    <row r="66" spans="1:5" x14ac:dyDescent="0.3">
      <c r="A66" s="6">
        <v>2015</v>
      </c>
      <c r="B66" s="6" t="s">
        <v>7</v>
      </c>
      <c r="C66" s="6" t="s">
        <v>35</v>
      </c>
      <c r="D66" s="6">
        <v>2100</v>
      </c>
      <c r="E66" s="8">
        <v>0.49</v>
      </c>
    </row>
    <row r="67" spans="1:5" x14ac:dyDescent="0.3">
      <c r="A67" s="6">
        <v>2015</v>
      </c>
      <c r="B67" s="6" t="s">
        <v>7</v>
      </c>
      <c r="C67" s="6" t="s">
        <v>15</v>
      </c>
      <c r="D67" s="6">
        <v>2300</v>
      </c>
      <c r="E67" s="8">
        <v>0.34</v>
      </c>
    </row>
    <row r="68" spans="1:5" x14ac:dyDescent="0.3">
      <c r="A68" s="6">
        <v>2015</v>
      </c>
      <c r="B68" s="6" t="s">
        <v>7</v>
      </c>
      <c r="C68" s="6" t="s">
        <v>30</v>
      </c>
      <c r="D68" s="6">
        <v>10000</v>
      </c>
      <c r="E68" s="8">
        <v>0.66</v>
      </c>
    </row>
    <row r="69" spans="1:5" x14ac:dyDescent="0.3">
      <c r="A69" s="6">
        <v>2015</v>
      </c>
      <c r="B69" s="6" t="s">
        <v>16</v>
      </c>
      <c r="C69" s="6" t="s">
        <v>31</v>
      </c>
      <c r="D69" s="6">
        <v>500</v>
      </c>
      <c r="E69" s="8">
        <v>0.22</v>
      </c>
    </row>
    <row r="70" spans="1:5" x14ac:dyDescent="0.3">
      <c r="A70" s="6">
        <v>2016</v>
      </c>
      <c r="B70" s="6" t="s">
        <v>9</v>
      </c>
      <c r="C70" s="6" t="s">
        <v>23</v>
      </c>
      <c r="D70" s="6">
        <v>3800</v>
      </c>
      <c r="E70" s="8">
        <v>0.48</v>
      </c>
    </row>
    <row r="71" spans="1:5" x14ac:dyDescent="0.3">
      <c r="A71" s="6">
        <v>2015</v>
      </c>
      <c r="B71" s="6" t="s">
        <v>16</v>
      </c>
      <c r="C71" s="6" t="s">
        <v>26</v>
      </c>
      <c r="D71" s="6">
        <v>3200</v>
      </c>
      <c r="E71" s="8">
        <v>0.48</v>
      </c>
    </row>
    <row r="72" spans="1:5" x14ac:dyDescent="0.3">
      <c r="A72" s="6">
        <v>2017</v>
      </c>
      <c r="B72" s="6" t="s">
        <v>9</v>
      </c>
      <c r="C72" s="6" t="s">
        <v>12</v>
      </c>
      <c r="D72" s="6">
        <v>23000</v>
      </c>
      <c r="E72" s="8">
        <v>1</v>
      </c>
    </row>
    <row r="73" spans="1:5" x14ac:dyDescent="0.3">
      <c r="A73" s="6">
        <v>2015</v>
      </c>
      <c r="B73" s="6" t="s">
        <v>9</v>
      </c>
      <c r="C73" s="6" t="s">
        <v>11</v>
      </c>
      <c r="D73" s="6">
        <v>700</v>
      </c>
      <c r="E73" s="8">
        <v>0.28000000000000003</v>
      </c>
    </row>
    <row r="74" spans="1:5" x14ac:dyDescent="0.3">
      <c r="A74" s="6">
        <v>2015</v>
      </c>
      <c r="B74" s="6" t="s">
        <v>18</v>
      </c>
      <c r="C74" s="6" t="s">
        <v>20</v>
      </c>
      <c r="D74" s="6">
        <v>1300</v>
      </c>
      <c r="E74" s="8">
        <v>0.9</v>
      </c>
    </row>
    <row r="75" spans="1:5" x14ac:dyDescent="0.3">
      <c r="A75" s="6">
        <v>2016</v>
      </c>
      <c r="B75" s="6" t="s">
        <v>9</v>
      </c>
      <c r="C75" s="6" t="s">
        <v>32</v>
      </c>
      <c r="D75" s="6">
        <v>1300</v>
      </c>
      <c r="E75" s="8">
        <v>0.25</v>
      </c>
    </row>
    <row r="76" spans="1:5" x14ac:dyDescent="0.3">
      <c r="A76" s="6">
        <v>2016</v>
      </c>
      <c r="B76" s="6" t="s">
        <v>9</v>
      </c>
      <c r="C76" s="6" t="s">
        <v>13</v>
      </c>
      <c r="D76" s="6">
        <v>22100</v>
      </c>
      <c r="E76" s="8">
        <v>0.99</v>
      </c>
    </row>
    <row r="77" spans="1:5" x14ac:dyDescent="0.3">
      <c r="A77" s="6">
        <v>2017</v>
      </c>
      <c r="B77" s="6" t="s">
        <v>7</v>
      </c>
      <c r="C77" s="6" t="s">
        <v>35</v>
      </c>
      <c r="D77" s="6">
        <v>3100</v>
      </c>
      <c r="E77" s="8">
        <v>0.42</v>
      </c>
    </row>
    <row r="78" spans="1:5" x14ac:dyDescent="0.3">
      <c r="A78" s="6">
        <v>2015</v>
      </c>
      <c r="B78" s="6" t="s">
        <v>9</v>
      </c>
      <c r="C78" s="6" t="s">
        <v>28</v>
      </c>
      <c r="D78" s="6">
        <v>500</v>
      </c>
      <c r="E78" s="8">
        <v>0.5</v>
      </c>
    </row>
    <row r="79" spans="1:5" x14ac:dyDescent="0.3">
      <c r="A79" s="6">
        <v>2017</v>
      </c>
      <c r="B79" s="6" t="s">
        <v>16</v>
      </c>
      <c r="C79" s="6" t="s">
        <v>31</v>
      </c>
      <c r="D79" s="6">
        <v>3100</v>
      </c>
      <c r="E79" s="8">
        <v>0.22</v>
      </c>
    </row>
    <row r="80" spans="1:5" x14ac:dyDescent="0.3">
      <c r="A80" s="6">
        <v>2015</v>
      </c>
      <c r="B80" s="6" t="s">
        <v>7</v>
      </c>
      <c r="C80" s="6" t="s">
        <v>8</v>
      </c>
      <c r="D80" s="6">
        <v>8700</v>
      </c>
      <c r="E80" s="8">
        <v>0.92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57993-5E56-4012-BD1C-EBDAACDE0D47}">
  <sheetPr codeName="Sheet3"/>
  <dimension ref="A1"/>
  <sheetViews>
    <sheetView zoomScale="69" zoomScaleNormal="69" workbookViewId="0">
      <selection activeCell="AE24" sqref="AE2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F29B-D5F5-4CF3-8F1E-6A61CF4EF5C8}">
  <sheetPr codeName="Sheet4"/>
  <dimension ref="A3:M65"/>
  <sheetViews>
    <sheetView tabSelected="1" zoomScaleNormal="100" workbookViewId="0">
      <selection activeCell="D6" sqref="D6"/>
    </sheetView>
  </sheetViews>
  <sheetFormatPr defaultRowHeight="14.4" x14ac:dyDescent="0.3"/>
  <cols>
    <col min="1" max="1" width="11.44140625" bestFit="1" customWidth="1"/>
    <col min="2" max="2" width="15.77734375" bestFit="1" customWidth="1"/>
    <col min="3" max="3" width="13.77734375" customWidth="1"/>
    <col min="4" max="4" width="13.21875" customWidth="1"/>
    <col min="5" max="5" width="15.6640625" bestFit="1" customWidth="1"/>
    <col min="6" max="8" width="8.33203125" bestFit="1" customWidth="1"/>
    <col min="9" max="9" width="11.44140625" bestFit="1" customWidth="1"/>
    <col min="10" max="10" width="14.44140625" bestFit="1" customWidth="1"/>
    <col min="11" max="11" width="13.88671875" bestFit="1" customWidth="1"/>
    <col min="12" max="12" width="16.109375" bestFit="1" customWidth="1"/>
    <col min="13" max="13" width="5.5546875" bestFit="1" customWidth="1"/>
    <col min="14" max="14" width="8.44140625" bestFit="1" customWidth="1"/>
    <col min="15" max="15" width="12" bestFit="1" customWidth="1"/>
    <col min="16" max="16" width="11.44140625" bestFit="1" customWidth="1"/>
    <col min="17" max="21" width="10.44140625" bestFit="1" customWidth="1"/>
    <col min="22" max="22" width="13.6640625" bestFit="1" customWidth="1"/>
    <col min="23" max="29" width="15.6640625" bestFit="1" customWidth="1"/>
    <col min="30" max="30" width="17.33203125" bestFit="1" customWidth="1"/>
    <col min="31" max="31" width="11.44140625" bestFit="1" customWidth="1"/>
    <col min="32" max="40" width="15.44140625" bestFit="1" customWidth="1"/>
    <col min="41" max="41" width="10.77734375" bestFit="1" customWidth="1"/>
    <col min="42" max="523" width="15.44140625" bestFit="1" customWidth="1"/>
    <col min="524" max="524" width="10.77734375" bestFit="1" customWidth="1"/>
  </cols>
  <sheetData>
    <row r="3" spans="1:5" x14ac:dyDescent="0.3">
      <c r="A3" s="1" t="s">
        <v>0</v>
      </c>
      <c r="B3" s="4" t="s">
        <v>38</v>
      </c>
    </row>
    <row r="4" spans="1:5" x14ac:dyDescent="0.3">
      <c r="A4" s="2">
        <v>2015</v>
      </c>
      <c r="B4" s="4">
        <v>0.41751221345358885</v>
      </c>
      <c r="C4" s="4">
        <f>B4</f>
        <v>0.41751221345358885</v>
      </c>
      <c r="D4" s="4">
        <f>1-C4</f>
        <v>0.58248778654641109</v>
      </c>
      <c r="E4" s="4">
        <v>1</v>
      </c>
    </row>
    <row r="5" spans="1:5" x14ac:dyDescent="0.3">
      <c r="A5" s="2">
        <v>2016</v>
      </c>
      <c r="B5" s="4">
        <v>0.93686583990980832</v>
      </c>
      <c r="C5" s="4">
        <f t="shared" ref="C5:C6" si="0">B5</f>
        <v>0.93686583990980832</v>
      </c>
      <c r="D5" s="4">
        <f t="shared" ref="D5:D6" si="1">1-C5</f>
        <v>6.3134160090191682E-2</v>
      </c>
      <c r="E5" s="4">
        <v>1</v>
      </c>
    </row>
    <row r="6" spans="1:5" x14ac:dyDescent="0.3">
      <c r="A6" s="2">
        <v>2017</v>
      </c>
      <c r="B6" s="4">
        <v>1.6456219466366029</v>
      </c>
      <c r="C6" s="4">
        <f t="shared" si="0"/>
        <v>1.6456219466366029</v>
      </c>
      <c r="D6" s="4">
        <f t="shared" si="1"/>
        <v>-0.64562194663660288</v>
      </c>
      <c r="E6" s="4">
        <v>1</v>
      </c>
    </row>
    <row r="7" spans="1:5" x14ac:dyDescent="0.3">
      <c r="A7" s="2" t="s">
        <v>2</v>
      </c>
      <c r="B7" s="4">
        <v>1</v>
      </c>
    </row>
    <row r="19" spans="5:5" ht="18" x14ac:dyDescent="0.35">
      <c r="E19" s="9"/>
    </row>
    <row r="65" spans="13:13" x14ac:dyDescent="0.3">
      <c r="M65"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5CCB-6AEC-4BBA-8EAB-499591DEB163}">
  <sheetPr codeName="Sheet5"/>
  <dimension ref="A3:O24"/>
  <sheetViews>
    <sheetView topLeftCell="A14" workbookViewId="0">
      <selection activeCell="B4" sqref="B4"/>
    </sheetView>
  </sheetViews>
  <sheetFormatPr defaultRowHeight="14.4" x14ac:dyDescent="0.3"/>
  <cols>
    <col min="1" max="1" width="15" bestFit="1" customWidth="1"/>
    <col min="2" max="2" width="12.109375" bestFit="1" customWidth="1"/>
    <col min="3" max="7" width="4.6640625" bestFit="1" customWidth="1"/>
    <col min="8" max="34" width="5.88671875" bestFit="1" customWidth="1"/>
    <col min="35" max="57" width="7.109375" bestFit="1" customWidth="1"/>
    <col min="58" max="58" width="12" bestFit="1" customWidth="1"/>
  </cols>
  <sheetData>
    <row r="3" spans="1:2" x14ac:dyDescent="0.3">
      <c r="A3" s="1" t="s">
        <v>1</v>
      </c>
      <c r="B3" t="s">
        <v>36</v>
      </c>
    </row>
    <row r="4" spans="1:2" x14ac:dyDescent="0.3">
      <c r="A4" s="2" t="s">
        <v>27</v>
      </c>
      <c r="B4">
        <v>56100</v>
      </c>
    </row>
    <row r="5" spans="1:2" x14ac:dyDescent="0.3">
      <c r="A5" s="2" t="s">
        <v>8</v>
      </c>
      <c r="B5">
        <v>45100</v>
      </c>
    </row>
    <row r="6" spans="1:2" x14ac:dyDescent="0.3">
      <c r="A6" s="2" t="s">
        <v>19</v>
      </c>
      <c r="B6">
        <v>59300</v>
      </c>
    </row>
    <row r="7" spans="1:2" x14ac:dyDescent="0.3">
      <c r="A7" s="2" t="s">
        <v>20</v>
      </c>
      <c r="B7">
        <v>59600</v>
      </c>
    </row>
    <row r="8" spans="1:2" x14ac:dyDescent="0.3">
      <c r="A8" s="2" t="s">
        <v>21</v>
      </c>
      <c r="B8">
        <v>74800</v>
      </c>
    </row>
    <row r="9" spans="1:2" x14ac:dyDescent="0.3">
      <c r="A9" s="2" t="s">
        <v>29</v>
      </c>
      <c r="B9">
        <v>47800</v>
      </c>
    </row>
    <row r="10" spans="1:2" x14ac:dyDescent="0.3">
      <c r="A10" s="2" t="s">
        <v>24</v>
      </c>
      <c r="B10">
        <v>28700</v>
      </c>
    </row>
    <row r="11" spans="1:2" x14ac:dyDescent="0.3">
      <c r="A11" s="2" t="s">
        <v>12</v>
      </c>
      <c r="B11">
        <v>48300</v>
      </c>
    </row>
    <row r="12" spans="1:2" x14ac:dyDescent="0.3">
      <c r="A12" s="2" t="s">
        <v>13</v>
      </c>
      <c r="B12">
        <v>61400</v>
      </c>
    </row>
    <row r="13" spans="1:2" x14ac:dyDescent="0.3">
      <c r="A13" s="2" t="s">
        <v>25</v>
      </c>
      <c r="B13">
        <v>86200</v>
      </c>
    </row>
    <row r="14" spans="1:2" x14ac:dyDescent="0.3">
      <c r="A14" s="2" t="s">
        <v>30</v>
      </c>
      <c r="B14">
        <v>48500</v>
      </c>
    </row>
    <row r="15" spans="1:2" x14ac:dyDescent="0.3">
      <c r="A15" s="2" t="s">
        <v>2</v>
      </c>
      <c r="B15">
        <v>615800</v>
      </c>
    </row>
    <row r="24" spans="13:15" ht="18" x14ac:dyDescent="0.35">
      <c r="M24" s="9"/>
      <c r="N24" s="9"/>
      <c r="O2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9ECF-A357-4F0A-852C-8545CF022799}">
  <sheetPr codeName="Sheet6"/>
  <dimension ref="A1:P32"/>
  <sheetViews>
    <sheetView workbookViewId="0">
      <selection activeCell="H24" sqref="H24"/>
    </sheetView>
  </sheetViews>
  <sheetFormatPr defaultRowHeight="14.4" x14ac:dyDescent="0.3"/>
  <cols>
    <col min="1" max="1" width="20.109375" bestFit="1" customWidth="1"/>
    <col min="2" max="2" width="15.6640625" bestFit="1" customWidth="1"/>
    <col min="3" max="5" width="8.33203125" bestFit="1" customWidth="1"/>
    <col min="6" max="6" width="11.44140625" bestFit="1" customWidth="1"/>
    <col min="7" max="17" width="5.88671875" bestFit="1" customWidth="1"/>
    <col min="18" max="19" width="7.109375" bestFit="1" customWidth="1"/>
    <col min="20" max="20" width="11.21875" bestFit="1" customWidth="1"/>
    <col min="21" max="21" width="7.88671875" bestFit="1" customWidth="1"/>
    <col min="22" max="34" width="5.88671875" bestFit="1" customWidth="1"/>
    <col min="35" max="43" width="7.109375" bestFit="1" customWidth="1"/>
    <col min="44" max="44" width="11.21875" bestFit="1" customWidth="1"/>
    <col min="45" max="45" width="7.88671875" bestFit="1" customWidth="1"/>
    <col min="46" max="55" width="5.88671875" bestFit="1" customWidth="1"/>
    <col min="56" max="67" width="7.109375" bestFit="1" customWidth="1"/>
    <col min="68" max="68" width="11.21875" bestFit="1" customWidth="1"/>
    <col min="69" max="69" width="12" bestFit="1" customWidth="1"/>
  </cols>
  <sheetData>
    <row r="1" spans="1:6" x14ac:dyDescent="0.3">
      <c r="A1" s="1" t="s">
        <v>36</v>
      </c>
      <c r="C1" s="1" t="s">
        <v>0</v>
      </c>
    </row>
    <row r="2" spans="1:6" x14ac:dyDescent="0.3">
      <c r="A2" s="1" t="s">
        <v>3</v>
      </c>
      <c r="B2" s="1" t="s">
        <v>4</v>
      </c>
      <c r="C2">
        <v>2015</v>
      </c>
      <c r="D2">
        <v>2016</v>
      </c>
      <c r="E2">
        <v>2017</v>
      </c>
      <c r="F2" t="s">
        <v>2</v>
      </c>
    </row>
    <row r="3" spans="1:6" x14ac:dyDescent="0.3">
      <c r="A3" t="s">
        <v>18</v>
      </c>
      <c r="B3" t="s">
        <v>27</v>
      </c>
      <c r="C3">
        <v>300</v>
      </c>
      <c r="D3">
        <v>22100</v>
      </c>
      <c r="E3">
        <v>33700</v>
      </c>
      <c r="F3">
        <v>56100</v>
      </c>
    </row>
    <row r="4" spans="1:6" x14ac:dyDescent="0.3">
      <c r="B4" t="s">
        <v>19</v>
      </c>
      <c r="C4">
        <v>8300</v>
      </c>
      <c r="D4">
        <v>17000</v>
      </c>
      <c r="E4">
        <v>34000</v>
      </c>
      <c r="F4">
        <v>59300</v>
      </c>
    </row>
    <row r="5" spans="1:6" x14ac:dyDescent="0.3">
      <c r="B5" t="s">
        <v>20</v>
      </c>
      <c r="C5">
        <v>1300</v>
      </c>
      <c r="D5">
        <v>21600</v>
      </c>
      <c r="E5">
        <v>36700</v>
      </c>
      <c r="F5">
        <v>59600</v>
      </c>
    </row>
    <row r="6" spans="1:6" x14ac:dyDescent="0.3">
      <c r="B6" t="s">
        <v>21</v>
      </c>
      <c r="C6">
        <v>10000</v>
      </c>
      <c r="D6">
        <v>29800</v>
      </c>
      <c r="E6">
        <v>35000</v>
      </c>
      <c r="F6">
        <v>74800</v>
      </c>
    </row>
    <row r="7" spans="1:6" x14ac:dyDescent="0.3">
      <c r="B7" t="s">
        <v>29</v>
      </c>
      <c r="C7">
        <v>700</v>
      </c>
      <c r="D7">
        <v>16400</v>
      </c>
      <c r="E7">
        <v>30700</v>
      </c>
      <c r="F7">
        <v>47800</v>
      </c>
    </row>
    <row r="8" spans="1:6" x14ac:dyDescent="0.3">
      <c r="B8" t="s">
        <v>25</v>
      </c>
      <c r="C8">
        <v>8700</v>
      </c>
      <c r="D8">
        <v>13800</v>
      </c>
      <c r="E8">
        <v>63700</v>
      </c>
      <c r="F8">
        <v>86200</v>
      </c>
    </row>
    <row r="9" spans="1:6" x14ac:dyDescent="0.3">
      <c r="A9" t="s">
        <v>41</v>
      </c>
      <c r="C9">
        <v>29300</v>
      </c>
      <c r="D9">
        <v>120700</v>
      </c>
      <c r="E9">
        <v>233800</v>
      </c>
      <c r="F9">
        <v>383800</v>
      </c>
    </row>
    <row r="10" spans="1:6" x14ac:dyDescent="0.3">
      <c r="A10" t="s">
        <v>16</v>
      </c>
      <c r="B10" t="s">
        <v>26</v>
      </c>
      <c r="C10">
        <v>3200</v>
      </c>
      <c r="D10">
        <v>6700</v>
      </c>
      <c r="E10">
        <v>9300</v>
      </c>
      <c r="F10">
        <v>19200</v>
      </c>
    </row>
    <row r="11" spans="1:6" x14ac:dyDescent="0.3">
      <c r="B11" t="s">
        <v>17</v>
      </c>
      <c r="C11">
        <v>3100</v>
      </c>
      <c r="D11">
        <v>6300</v>
      </c>
      <c r="E11">
        <v>8500</v>
      </c>
      <c r="F11">
        <v>17900</v>
      </c>
    </row>
    <row r="12" spans="1:6" x14ac:dyDescent="0.3">
      <c r="B12" t="s">
        <v>24</v>
      </c>
      <c r="C12">
        <v>3500</v>
      </c>
      <c r="D12">
        <v>8300</v>
      </c>
      <c r="E12">
        <v>16900</v>
      </c>
      <c r="F12">
        <v>28700</v>
      </c>
    </row>
    <row r="13" spans="1:6" x14ac:dyDescent="0.3">
      <c r="B13" t="s">
        <v>31</v>
      </c>
      <c r="C13">
        <v>500</v>
      </c>
      <c r="D13">
        <v>1800</v>
      </c>
      <c r="E13">
        <v>3100</v>
      </c>
      <c r="F13">
        <v>5400</v>
      </c>
    </row>
    <row r="14" spans="1:6" x14ac:dyDescent="0.3">
      <c r="A14" t="s">
        <v>43</v>
      </c>
      <c r="C14">
        <v>10300</v>
      </c>
      <c r="D14">
        <v>23100</v>
      </c>
      <c r="E14">
        <v>37800</v>
      </c>
      <c r="F14">
        <v>71200</v>
      </c>
    </row>
    <row r="15" spans="1:6" x14ac:dyDescent="0.3">
      <c r="A15" t="s">
        <v>9</v>
      </c>
      <c r="B15" t="s">
        <v>11</v>
      </c>
      <c r="C15">
        <v>700</v>
      </c>
      <c r="D15">
        <v>2900</v>
      </c>
      <c r="E15">
        <v>4000</v>
      </c>
      <c r="F15">
        <v>7600</v>
      </c>
    </row>
    <row r="16" spans="1:6" x14ac:dyDescent="0.3">
      <c r="B16" t="s">
        <v>28</v>
      </c>
      <c r="C16">
        <v>500</v>
      </c>
      <c r="D16">
        <v>400</v>
      </c>
      <c r="E16">
        <v>600</v>
      </c>
      <c r="F16">
        <v>1500</v>
      </c>
    </row>
    <row r="17" spans="1:16" x14ac:dyDescent="0.3">
      <c r="B17" t="s">
        <v>34</v>
      </c>
      <c r="C17">
        <v>13300</v>
      </c>
      <c r="D17">
        <v>15600</v>
      </c>
      <c r="E17">
        <v>27000</v>
      </c>
      <c r="F17">
        <v>55900</v>
      </c>
    </row>
    <row r="18" spans="1:16" x14ac:dyDescent="0.3">
      <c r="B18" t="s">
        <v>23</v>
      </c>
      <c r="C18">
        <v>6700</v>
      </c>
      <c r="D18">
        <v>3800</v>
      </c>
      <c r="E18">
        <v>7500</v>
      </c>
      <c r="F18">
        <v>18000</v>
      </c>
    </row>
    <row r="19" spans="1:16" x14ac:dyDescent="0.3">
      <c r="B19" t="s">
        <v>12</v>
      </c>
      <c r="C19">
        <v>13300</v>
      </c>
      <c r="D19">
        <v>12000</v>
      </c>
      <c r="E19">
        <v>23000</v>
      </c>
      <c r="F19">
        <v>48300</v>
      </c>
    </row>
    <row r="20" spans="1:16" x14ac:dyDescent="0.3">
      <c r="B20" t="s">
        <v>10</v>
      </c>
      <c r="C20">
        <v>3700</v>
      </c>
      <c r="D20">
        <v>2300</v>
      </c>
      <c r="E20">
        <v>3700</v>
      </c>
      <c r="F20">
        <v>9700</v>
      </c>
    </row>
    <row r="21" spans="1:16" x14ac:dyDescent="0.3">
      <c r="B21" t="s">
        <v>13</v>
      </c>
      <c r="C21">
        <v>3300</v>
      </c>
      <c r="D21">
        <v>22100</v>
      </c>
      <c r="E21">
        <v>36000</v>
      </c>
      <c r="F21">
        <v>61400</v>
      </c>
    </row>
    <row r="22" spans="1:16" x14ac:dyDescent="0.3">
      <c r="B22" t="s">
        <v>32</v>
      </c>
      <c r="C22">
        <v>3300</v>
      </c>
      <c r="D22">
        <v>1300</v>
      </c>
      <c r="E22">
        <v>2400</v>
      </c>
      <c r="F22">
        <v>7000</v>
      </c>
    </row>
    <row r="23" spans="1:16" x14ac:dyDescent="0.3">
      <c r="A23" t="s">
        <v>44</v>
      </c>
      <c r="C23">
        <v>44800</v>
      </c>
      <c r="D23">
        <v>60400</v>
      </c>
      <c r="E23">
        <v>104200</v>
      </c>
      <c r="F23">
        <v>209400</v>
      </c>
    </row>
    <row r="24" spans="1:16" x14ac:dyDescent="0.3">
      <c r="A24" t="s">
        <v>7</v>
      </c>
      <c r="B24" t="s">
        <v>22</v>
      </c>
      <c r="C24">
        <v>500</v>
      </c>
      <c r="D24">
        <v>1000</v>
      </c>
      <c r="E24">
        <v>600</v>
      </c>
      <c r="F24">
        <v>2100</v>
      </c>
    </row>
    <row r="25" spans="1:16" x14ac:dyDescent="0.3">
      <c r="B25" t="s">
        <v>15</v>
      </c>
      <c r="C25">
        <v>2300</v>
      </c>
      <c r="D25">
        <v>3400</v>
      </c>
      <c r="E25">
        <v>5400</v>
      </c>
      <c r="F25">
        <v>11100</v>
      </c>
    </row>
    <row r="26" spans="1:16" x14ac:dyDescent="0.3">
      <c r="B26" t="s">
        <v>8</v>
      </c>
      <c r="C26">
        <v>8700</v>
      </c>
      <c r="D26">
        <v>16400</v>
      </c>
      <c r="E26">
        <v>20000</v>
      </c>
      <c r="F26">
        <v>45100</v>
      </c>
    </row>
    <row r="27" spans="1:16" x14ac:dyDescent="0.3">
      <c r="B27" t="s">
        <v>14</v>
      </c>
      <c r="C27">
        <v>2300</v>
      </c>
      <c r="D27">
        <v>3300</v>
      </c>
      <c r="E27">
        <v>5000</v>
      </c>
      <c r="F27">
        <v>10600</v>
      </c>
    </row>
    <row r="28" spans="1:16" ht="18" x14ac:dyDescent="0.35">
      <c r="B28" t="s">
        <v>33</v>
      </c>
      <c r="C28">
        <v>800</v>
      </c>
      <c r="D28">
        <v>1500</v>
      </c>
      <c r="E28">
        <v>6200</v>
      </c>
      <c r="F28">
        <v>8500</v>
      </c>
      <c r="O28" s="9"/>
      <c r="P28" s="9"/>
    </row>
    <row r="29" spans="1:16" x14ac:dyDescent="0.3">
      <c r="B29" t="s">
        <v>35</v>
      </c>
      <c r="C29">
        <v>2100</v>
      </c>
      <c r="D29">
        <v>2800</v>
      </c>
      <c r="E29">
        <v>3100</v>
      </c>
      <c r="F29">
        <v>8000</v>
      </c>
    </row>
    <row r="30" spans="1:16" x14ac:dyDescent="0.3">
      <c r="B30" t="s">
        <v>30</v>
      </c>
      <c r="C30">
        <v>10000</v>
      </c>
      <c r="D30">
        <v>16700</v>
      </c>
      <c r="E30">
        <v>21800</v>
      </c>
      <c r="F30">
        <v>48500</v>
      </c>
    </row>
    <row r="31" spans="1:16" x14ac:dyDescent="0.3">
      <c r="A31" t="s">
        <v>45</v>
      </c>
      <c r="C31">
        <v>26700</v>
      </c>
      <c r="D31">
        <v>45100</v>
      </c>
      <c r="E31">
        <v>62100</v>
      </c>
      <c r="F31">
        <v>133900</v>
      </c>
    </row>
    <row r="32" spans="1:16" x14ac:dyDescent="0.3">
      <c r="A32" t="s">
        <v>2</v>
      </c>
      <c r="C32">
        <v>111100</v>
      </c>
      <c r="D32">
        <v>249300</v>
      </c>
      <c r="E32">
        <v>437900</v>
      </c>
      <c r="F32">
        <v>798300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11E8-EA0E-48F1-A447-F7B3181BE3F6}">
  <sheetPr codeName="Sheet7"/>
  <dimension ref="A1:E18"/>
  <sheetViews>
    <sheetView workbookViewId="0">
      <selection activeCell="I2" sqref="I2"/>
    </sheetView>
  </sheetViews>
  <sheetFormatPr defaultRowHeight="14.4" x14ac:dyDescent="0.3"/>
  <cols>
    <col min="3" max="3" width="18.44140625" customWidth="1"/>
    <col min="4" max="4" width="33.5546875" customWidth="1"/>
    <col min="5" max="5" width="33.33203125" customWidth="1"/>
  </cols>
  <sheetData>
    <row r="1" spans="1:5" x14ac:dyDescent="0.3">
      <c r="A1" t="s">
        <v>0</v>
      </c>
      <c r="B1" t="s">
        <v>6</v>
      </c>
      <c r="C1" t="s">
        <v>37</v>
      </c>
      <c r="D1" t="s">
        <v>39</v>
      </c>
      <c r="E1" t="s">
        <v>40</v>
      </c>
    </row>
    <row r="2" spans="1:5" x14ac:dyDescent="0.3">
      <c r="A2">
        <v>2015</v>
      </c>
      <c r="B2" s="4">
        <v>0.4632</v>
      </c>
    </row>
    <row r="3" spans="1:5" x14ac:dyDescent="0.3">
      <c r="A3">
        <v>2016</v>
      </c>
      <c r="B3" s="4">
        <v>0.54240000000000022</v>
      </c>
    </row>
    <row r="4" spans="1:5" x14ac:dyDescent="0.3">
      <c r="A4">
        <v>2017</v>
      </c>
      <c r="B4" s="4">
        <v>0.62160000000000004</v>
      </c>
      <c r="C4" s="4">
        <v>0.62160000000000004</v>
      </c>
      <c r="D4" s="4">
        <v>0.62160000000000004</v>
      </c>
      <c r="E4" s="4">
        <v>0.62160000000000004</v>
      </c>
    </row>
    <row r="5" spans="1:5" x14ac:dyDescent="0.3">
      <c r="A5">
        <v>2018</v>
      </c>
      <c r="C5" s="4">
        <f t="shared" ref="C5:C17" si="0">_xlfn.FORECAST.ETS(A5,$B$2:$B$4,$A$2:$A$4,1,1)</f>
        <v>0.70080000000000053</v>
      </c>
      <c r="D5" s="4">
        <f t="shared" ref="D5:D17" si="1">C5-_xlfn.FORECAST.ETS.CONFINT(A5,$B$2:$B$4,$A$2:$A$4,0.95,1,1)</f>
        <v>0.7008000000000002</v>
      </c>
      <c r="E5" s="4">
        <f t="shared" ref="E5:E17" si="2">C5+_xlfn.FORECAST.ETS.CONFINT(A5,$B$2:$B$4,$A$2:$A$4,0.95,1,1)</f>
        <v>0.70080000000000087</v>
      </c>
    </row>
    <row r="6" spans="1:5" x14ac:dyDescent="0.3">
      <c r="A6">
        <v>2019</v>
      </c>
      <c r="C6" s="4">
        <f t="shared" si="0"/>
        <v>0.78000000000000069</v>
      </c>
      <c r="D6" s="4">
        <f t="shared" si="1"/>
        <v>0.78000000000000036</v>
      </c>
      <c r="E6" s="4">
        <f t="shared" si="2"/>
        <v>0.78000000000000103</v>
      </c>
    </row>
    <row r="7" spans="1:5" x14ac:dyDescent="0.3">
      <c r="A7">
        <v>2020</v>
      </c>
      <c r="C7" s="4">
        <f t="shared" si="0"/>
        <v>0.85920000000000085</v>
      </c>
      <c r="D7" s="4">
        <f t="shared" si="1"/>
        <v>0.85920000000000052</v>
      </c>
      <c r="E7" s="4">
        <f t="shared" si="2"/>
        <v>0.85920000000000119</v>
      </c>
    </row>
    <row r="8" spans="1:5" x14ac:dyDescent="0.3">
      <c r="A8">
        <v>2021</v>
      </c>
      <c r="C8" s="4">
        <f t="shared" si="0"/>
        <v>0.93840000000000101</v>
      </c>
      <c r="D8" s="4">
        <f t="shared" si="1"/>
        <v>0.93840000000000068</v>
      </c>
      <c r="E8" s="4">
        <f t="shared" si="2"/>
        <v>0.93840000000000134</v>
      </c>
    </row>
    <row r="9" spans="1:5" x14ac:dyDescent="0.3">
      <c r="A9">
        <v>2022</v>
      </c>
      <c r="C9" s="4">
        <f t="shared" si="0"/>
        <v>1.0176000000000012</v>
      </c>
      <c r="D9" s="4">
        <f t="shared" si="1"/>
        <v>1.0176000000000007</v>
      </c>
      <c r="E9" s="4">
        <f t="shared" si="2"/>
        <v>1.0176000000000016</v>
      </c>
    </row>
    <row r="10" spans="1:5" x14ac:dyDescent="0.3">
      <c r="A10">
        <v>2023</v>
      </c>
      <c r="C10" s="4">
        <f t="shared" si="0"/>
        <v>1.0968000000000013</v>
      </c>
      <c r="D10" s="4">
        <f t="shared" si="1"/>
        <v>1.0968000000000009</v>
      </c>
      <c r="E10" s="4">
        <f t="shared" si="2"/>
        <v>1.0968000000000018</v>
      </c>
    </row>
    <row r="11" spans="1:5" x14ac:dyDescent="0.3">
      <c r="A11">
        <v>2024</v>
      </c>
      <c r="C11" s="4">
        <f t="shared" si="0"/>
        <v>1.1760000000000015</v>
      </c>
      <c r="D11" s="4">
        <f t="shared" si="1"/>
        <v>1.176000000000001</v>
      </c>
      <c r="E11" s="4">
        <f t="shared" si="2"/>
        <v>1.1760000000000019</v>
      </c>
    </row>
    <row r="12" spans="1:5" x14ac:dyDescent="0.3">
      <c r="A12">
        <v>2025</v>
      </c>
      <c r="C12" s="4">
        <f t="shared" si="0"/>
        <v>1.2552000000000016</v>
      </c>
      <c r="D12" s="4">
        <f t="shared" si="1"/>
        <v>1.2552000000000012</v>
      </c>
      <c r="E12" s="4">
        <f t="shared" si="2"/>
        <v>1.2552000000000021</v>
      </c>
    </row>
    <row r="13" spans="1:5" x14ac:dyDescent="0.3">
      <c r="A13">
        <v>2026</v>
      </c>
      <c r="C13" s="4">
        <f t="shared" si="0"/>
        <v>1.3344000000000018</v>
      </c>
      <c r="D13" s="4">
        <f t="shared" si="1"/>
        <v>1.3344000000000014</v>
      </c>
      <c r="E13" s="4">
        <f t="shared" si="2"/>
        <v>1.3344000000000023</v>
      </c>
    </row>
    <row r="14" spans="1:5" x14ac:dyDescent="0.3">
      <c r="A14">
        <v>2027</v>
      </c>
      <c r="C14" s="4">
        <f t="shared" si="0"/>
        <v>1.413600000000002</v>
      </c>
      <c r="D14" s="4">
        <f t="shared" si="1"/>
        <v>1.4136000000000015</v>
      </c>
      <c r="E14" s="4">
        <f t="shared" si="2"/>
        <v>1.4136000000000024</v>
      </c>
    </row>
    <row r="15" spans="1:5" x14ac:dyDescent="0.3">
      <c r="A15">
        <v>2028</v>
      </c>
      <c r="C15" s="4">
        <f t="shared" si="0"/>
        <v>1.4928000000000021</v>
      </c>
      <c r="D15" s="4">
        <f t="shared" si="1"/>
        <v>1.4928000000000017</v>
      </c>
      <c r="E15" s="4">
        <f t="shared" si="2"/>
        <v>1.4928000000000026</v>
      </c>
    </row>
    <row r="16" spans="1:5" x14ac:dyDescent="0.3">
      <c r="A16">
        <v>2029</v>
      </c>
      <c r="C16" s="4">
        <f t="shared" si="0"/>
        <v>1.5720000000000023</v>
      </c>
      <c r="D16" s="4">
        <f t="shared" si="1"/>
        <v>1.5720000000000018</v>
      </c>
      <c r="E16" s="4">
        <f t="shared" si="2"/>
        <v>1.5720000000000027</v>
      </c>
    </row>
    <row r="17" spans="1:5" x14ac:dyDescent="0.3">
      <c r="A17">
        <v>2030</v>
      </c>
      <c r="C17" s="4">
        <f t="shared" si="0"/>
        <v>1.6512000000000024</v>
      </c>
      <c r="D17" s="4">
        <f t="shared" si="1"/>
        <v>1.651200000000002</v>
      </c>
      <c r="E17" s="4">
        <f t="shared" si="2"/>
        <v>1.6512000000000029</v>
      </c>
    </row>
    <row r="18" spans="1:5" x14ac:dyDescent="0.3">
      <c r="A18">
        <f>SUBTOTAL(109,Table4[Year])</f>
        <v>32360</v>
      </c>
      <c r="B18">
        <f>SUBTOTAL(109,Table4[Rating])</f>
        <v>1.6272000000000002</v>
      </c>
      <c r="C18" s="4">
        <f>SUBTOTAL(109,Table4[Forecast(Rating)])</f>
        <v>15.909600000000022</v>
      </c>
      <c r="D18" s="4">
        <f>SUBTOTAL(109,Table4[Lower Confidence Bound(Rating)])</f>
        <v>15.909600000000019</v>
      </c>
      <c r="E18" s="4">
        <f>SUBTOTAL(109,Table4[Upper Confidence Bound(Rating)])</f>
        <v>15.909600000000026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7 8 d c 6 5 3 - 3 1 f 3 - 4 5 b 5 - 9 9 2 0 - 7 3 7 1 6 8 5 a e d 8 5 " > < 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V O S U R B V H h e 7 X 0 H d 1 t H l u Z F I B I J 5 i Q x S q K o Y C s n S 8 6 W b H f 3 d H D P b P f 0 d P e e 3 X N 2 9 + z u v 9 j f M 2 f n 7 M y Z 9 n S 3 b T m 0 Z d n K W a I C g 0 h R z D k g A 3 u / W 1 U P D y A o k h I l A y Q + s l D h P Y L A q / r q h k q O P 5 2 7 n K I i n g m f p 4 R O H 9 1 L 8 V i U 5 u b m y e f z U j K Z p F R K P T o T A 0 l O h q J E A c + z H 6 v 9 b + y I J x 3 k d q p r 0 9 P T F A w G y e V y S X 4 t c D g c O v V s 2 O 8 z a c R O p 1 N i / O 8 S j 5 e + v t p F C + G I X C 9 i e T j + 9 F 2 R U M s B D e r M 4 d 2 E Z p Z M J i g c D t P j x / 0 0 5 + 2 k 8 Q U n f b A z L M Q a H H x K 3 m A D l a T m a W B g g P b t 2 0 f x e J y m m B C l g Q A F O N g J h P T M z A y l m H 1 P n j y h q u o q m p 6 Z p c V I i q J J D / m 9 L v L Q I o 2 N j d P 7 7 7 + b 0 e i f F y u 9 h / 2 6 S S M G s R B A L D c T 6 8 8 / 3 J T v X E R u O D 4 t E i o n j u / d S e U + J 8 2 E H F T m i V M i k a C 7 Q y U 0 N O e k 9 z v C 3 N h A M t W w 7 I 0 x W / J 8 / f U 3 9 N 5 7 7 0 o a 1 + 7 c u U u x W I x 2 7 d r J R C u V c g P 8 j 4 W F R R o f G 6 O t T V t Z E v r 0 l f X H s w h m J 5 S J D b F K S k p o P p K k c z f u y b U i M l E k V B Z K 3 C 4 6 c / Q 1 e j I e p b q y h D T y 7 q F F 6 p m p F E K c 2 R W x S D M 6 O s Z P k N U 0 J s j d O / f o 9 J k P p N y O W 9 1 T V J K c p d G h f n I 6 n B R j y d X S 2 k z D Q 8 O 0 f / 8 + e S 9 I K U i 0 j o 6 d V F o a 0 H / 5 Y s D 7 u d 1 u n V s e q y W W C U Z a l X g 8 9 M X l u x S N x e W e I h S K h L L h 1 L 7 d 9 G D c R w c a F 4 V I K Z Z A i 6 E Q n X t c I d f R + F M z D + m 1 Z j f N T M 9 S P B F n 9 e 5 1 u Q Z p B T X O 6 / W S 3 + + X M g D v 8 + D B Q 2 m E 8 w s L F G G 1 E Q 0 d 9 4 T 4 v Q 8 c 2 E 8 e b p z r C a i m z 5 J u 8 3 O z V B Y s 1 z m F t R J L V E D + H r G U i 7 6 8 f E u u F w F C n b + y 6 Q m F B t L W f p B G p h O 0 u 3 K C w g s z F I 1 G q b y i n M Y n Z + n R Y r u Q q a Y 0 S c 2 V C Z Z c a R v C S C u D i Y l J G n z 6 l L a 1 t 1 F Z W Z m U n T 3 7 F Z 1 h 6 T U 7 O 0 s 9 v X 3 U u b P D s q s m J y e l 8 Z e W Z q p / z 4 O F h X l + H / U / D S C p F h c X + H / 4 R V 0 D Q H I Q I h J h G 5 D T X r 6 G v I E h k B 3 2 M q T t t h W c F n + 9 e J s S R d u q S K h S v 5 d i 3 t c o E o 2 J l H l n 2 x w t s i T p 5 Y b / + u u s + s 2 4 q G t E N c Q 3 2 i J U 5 l W P K 5 t I 2 Y D z Y m D g C d X U V H N D d l N / / x N 6 6 6 1 T T K A p k V J j 4 + M 0 y r Y S G n d F e Q W d P P m G 3 P e i m J q Y o K q a G p 1 7 N k D w 8 v J y + S 7 Z J E I + G o k I 6 Y L 8 + W L c w U D N A 0 F B T F y 3 E w t S 9 n L P G H + v U f 0 O m x O O / 9 j E h N r W s o 0 e s 2 0 E J 4 H X l a B T 7 W G 2 Z w Z Z R X t A W 7 d s o U h w L w 3 P p X v u t 9 t m q K + v j 5 q a m u j h w 0 e i 4 h 0 / f k w k j G m Q C 0 x G 9 N q 5 V C 4 0 3 H P n z t O e P b t E k m 3 f v s 2 S G l N T U 3 T v 3 n 1 p m C 6 X 6 v k r K y u o u b l Z i B 6 P x / i a V 9 4 D J E R j L w s G 5 W 8 B f A e o Y L i O B r 4 W o A M J s I S E J P P 7 A / J d 8 H 4 J J o + H V V g j v R Y X F + V 7 4 f 4 g E / F c j 4 9 O t D P R X A 6 x P W + P + i n p d N P E 4 F W 5 f z N i 0 x K q p X U f V X o T V O b h h u p M S K M F m U Z H R 8 U u u t Q 1 Q f M l r f p u o r p U L + 3 v b N S 5 N C a Z C E F W 7 d D g e 3 r 6 m C y 7 l 2 3 Q I M K l S 5 f p j T d O S O O 8 c + c e H T t 2 R F / N x A 8 X L t J + / h x Q D V e L X J J m t c C w g N P p k u / B z U L I i W e C 7 w J b L / t z 9 E 6 4 q G e S y c 9 f d V t 1 g s V d N + 3 c u Y O + 6 i 5 l U r o o N L Y 5 S c W E u r r p C F V W f 4 h O N M 1 L A 0 e j Q U O M x F I 0 N O u i 1 q q 0 1 + r + q J t a 2 G b y l y x v G 4 A g 7 W w v 1 b C a t R y R 8 P 5 d L H 0 m J y f o z b f e l L K v v v 6 G 3 t f u 9 G z 8 + 7 9 / S h 9 / / B F L J C W 9 V o v n J Z S x q Q z C T C C v l r q G V A D y x n t o / t f Z h 3 4 Z p + M M H W y K 0 e 0 R n x D T 6 3 V T d P K a / N 1 m g u M / v t 8 8 h E I D 2 N G + j 9 o q Q h a Z 4 B H r 6 3 v M N s 9 j O n P m t L 5 T A Y 3 G I J Z k m 4 F S 5 L Z x 5 u L F S 6 L y r Y R 7 9 7 q 4 g X l Y x d u u S 4 i 6 u 3 v E h o G d Z t Q + A G o k g s / v p / q 6 O l 2 6 e u A z w 4 t X W h Z c l u B Q F / H 9 / V r q Q C q J u u c L i J 0 E I A + P p c u l 7 D q x o f h z J v n 9 Q b 6 Z 6 S m q q K y S a 3 i u o / N O u j X k p Y N b F q h / g m i e q r h D c F N s e n O R y o n e Z b M E j C 8 1 B R W Z M K 0 H j g P 0 t p 2 d O 7 k h 4 o 4 0 7 G Q C S p y Z Z I r H E 9 T S 0 q x z y 2 N m Z p o l W H s G m Y A d O 7 Z T R U W 5 E M s O S A C o V 8 9 D J g C N G 0 4 E Q y Z 8 D / m + r J o a 4 D O B T C i f n B i n o c E n F A x W W G Q C Q C B D J g D X 8 E T w v n h P 2 F A G y N 8 Y L J H 4 + l A p R R 0 B 2 l 4 d p k g k R q 7 y g z n r Y q O G 3 F 3 Y B g N k y + m j r 1 M i G q b R m b h I J c y R 2 7 p 1 i z T A R 4 8 e 0 Y c f q k F Z N A q E l T A 7 O 0 N 1 y z R 6 2 B z X r 9 + g J 4 O D Q h C / f 6 m D A o 3 5 x o 3 b t H v 3 L l 2 i U F V V x Z 8 v R P / 8 z / 9 X 3 s e o p M 8 L f D 9 x c P D 7 G t T V N 0 i M 8 u q a W m p p 2 y b 3 2 V G u P X v w S A L 4 T H P 8 n Q 0 c D q d 8 t 1 B o U R w x F T 7 1 O R H m I w 7 y u x P U W h m h W C x O j r L 9 + q 8 2 P h x / / v 7 a 8 9 d W g W D H 9 v 3 c I K L U x 6 r I + z s W p Q x e t c F Q L e 2 u j 9 D E x I S Q Y y 0 N F 2 N N d 2 7 f p Y 8 + O q N L F E Z G R l j y V O T 0 8 h n A F f 2 v / / o n + u 1 v / 2 F J Q z Y A k T 7 7 7 H N q a t o q 3 j 2 M i W 1 p X O o U e R G g U w B x V g N 4 / Y x q i v E u j G t B W u H z I + D Z z U V c d L H f Y 5 W d 6 Y z Q + c c + V p f d x N o f J e b u y N 9 v Z D j + / M P G J p S 3 + i A b 2 X G K h G a p w 9 9 P N T V V M u B q y I M Y j o V j x 4 5 K f r X o 6 r o v q q J R r d A T z 8 / P y X t 9 9 N G H U p Y L a J i Y p n T g 4 L N 7 7 Z 6 e H i E m n B 0 A J B p s t m Q y R W + + e V L K V g t 8 R 0 y 0 D Q b L Z M A a 7 7 s W R K M R I X U 2 M O X K r U k G A k G a R c j P p P J K 3 p R D E n p L H L S 3 I U q 3 e x 5 J + U a F 6 4 / / / X / 9 H 5 3 e c A j U H W T j W k 1 s b X c 9 o H g i J r 2 8 X R K h w q e m p q m + f v U 2 y / z 8 P D 1 8 2 E 1 P W U q N s w 2 C J R 1 o r C B q R 8 c O f d d S Y F Y E 1 K M d z 7 j H A H Z U d 3 e 3 O E z q 6 + t F O s B m g 5 o K Y u E z u 9 0 u L T U c / B l m 5 b v 0 9 P S K f Y M 0 w t D Q M H 3 z t 3 N M / g 5 R I R 8 + f C i d A P 4 O 9 u M C f 5 f l p j 5 h F o W D 7 7 X b U n Y 4 t W d Q 7 u P / B a k a 8 P F n c q V o Y h E d j f o M w O 5 6 7 n C i / F 6 e a u 7 g J q V s I 8 L x l w 0 q o c o b 9 t D M v F s k R + n 8 T W q u 9 d P C 4 i K T Y E h m L J i K h s S 4 f v M u u R u P 0 s G t U S l b D a 5 d u y 4 T W T s 7 O 3 V J b q D h f / f d e S E I 7 C U Q Y i 2 A n Y K x s a t X r 0 u + k q X L 4 S O H R K W E L Y j x L K i Z a N w g 0 0 9 / 8 r G Q F g P I s I G O H T 9 K j d y J m O + L R o 8 l J j 9 8 f 5 H V y S 1 0 8 t R J u W Y k r Q G c F b C v I H U x n W m B Y 3 + g N O N e c 4 8 d u A 6 7 6 t L T K v G M G l K V + 1 J U U 0 b 0 d N r F H V q U X N F M Z 8 x G A R P q + o Y j l L P E T y l v h 5 o J H Z m k j u C Y 2 C K Q T O i l I W F g M 4 2 P j 9 M A 2 1 H j i 0 q d O d O p D P D V 4 v P P z 9 K H H 2 a 6 2 u 2 Y m 5 s T w l Z X V + u S F w c I g V k a k I 5 l L B V b W W p B 0 k x P z V B v X z 8 3 d k U c j G G B z D / / + c 9 s Z M L y k d u s / k 3 I X M O G x n p W P 7 v o 6 L E j 8 m z M f S Y t n j 5 + b 0 M g S P q R o a e 0 t b l F 8 o D d t g L 5 o R 6 C g H N h B 1 1 g 1 Q / A e y E c a Y n R t U E u S y X J k x w m R 3 J O r m 8 k O P 5 y Y Q M S K n i A H A n W + 5 M z 1 F 4 + K w 1 r 2 7 Z 2 f V V J F 6 g 5 m D t 3 d 7 i E S h t 2 S / m 7 O y K i r q w G k A 7 f f 3 + B 3 n v v H a s h Z g M N 7 N N P / 0 y / + M X f L Z E A 6 w E 0 f B A M H Q T c 7 8 g P D 4 / Q z 3 7 2 k 5 y f a W h o S N R S e D g N v j z 7 J X 1 w W n s 4 + b 2 g 4 u F 9 E P C Z Q S L 7 o K + d Q A a L i / M s g T M n 5 e L / n + / z 0 C K r e S a P I M + B C Z V K J s i X 2 n h S a v 1 r + U d G W f V r 5 H N G 6 F R 7 i G I j V 6 U x Y M 6 c H Q c P H q C 9 e / f Q z p 0 7 q b Y 5 7 b b + p t t L l w c 8 s o y 9 e 8 J N 3 / Y s N c S B r q 4 u U a u y V 9 N G E 5 m N G J L j C K t n c D C 8 D O B / 4 / t h g i s I P j 4 + Q S W l N f T 1 V 9 + w 3 f Q t 3 b p 5 S y Q G A I L c v H l b B m s N o A J H o 5 h q p A A y g a A I q u G r Q V w 7 Q C Y M H N v B N N E p Y k k 5 S Z G I W j N 2 w K Z C G 5 K W O B P 4 R 8 Q y k E L U p q 9 u H D j + u o E k 1 N u H X y d X X A 3 c x j l E w h G Z o Y C K N L C n A W T P P l z q 4 o 6 F 5 8 j h K q G 6 C o 9 M P x q e c 1 J t a Z K q f D G 6 1 / W A Y h U H Z L z F / m 6 Y i b 6 7 P k a V f t U o 8 b 8 g P T 7 7 7 A v 6 z W / + Q d + 1 / o A k / P z z L + m N N 4 5 R z 0 I D H W l W D R n D A V B x M Z k X n + U v f / m M f v r T j 6 1 O A B L 2 8 O G D G S T L B j x 3 m I Y E 4 L m C a P h / i 2 x T B c q C l r T C + + N 9 Z 2 e m q b y i U s r u 9 S / Q 0 0 j a x s J 1 f 0 m K w n E Q k A m W i H N Z k g L U r 2 7 Y A G B C 3 d g Q h P K x C n d y T 4 t U d s + 4 k y p 8 c W u w 0 S C b T M D Y v J M W Y w 5 6 O J Z W Y 5 y O F H l H v 6 G F m r e 5 A W X 2 0 C u h n P / n 1 J M 7 5 E 3 N U 1 N 9 U G a M w 0 2 9 3 o s I s w G J i Z k f U / 6 D 9 F p j j C K z Q 6 y K h S j E o b 6 h j t X c G z L p t 7 F R D e o C 1 6 / f F K c D l u K D W L k w P z u L p i / P D k S x p J c A z 1 O R E 9 O X 3 O 4 S K w a + f + y l B e 5 0 7 F I c a a + b O 6 w k S 0 M m F E K p a 4 R l 3 O o d Q v k M p z y P D R D 2 t 9 Z Y 6 s r D M R c F v a u b Y e B z h m l 0 Y l 7 n i E o 9 S T r a M M Z q 4 b 4 1 k w m Y D T u p p G 4 f v f f m I V Y p O 6 i 2 r u 6 l k w m A F / H 2 7 b t 0 s i 0 k E t I b q K A r V 6 9 T b 2 + v q H b H j x / J I B N w 4 M A + e v P N U y L J o D L m Q h m r k / a p T G k y A Q 6 Z P Y H n D B L N s L p n d 7 G 3 2 S Y a G + D e C B d L 3 b D q x w y j + V i N V Y + F H u x P p 2 D x w e G 9 4 s K G S o K K Q s h U x n J L J y D g d V H 3 v a v 0 3 o 4 w v d 8 R o Z P t U V l W g R W 0 8 P q t 1 f M H w A b 7 4 o F P z R r Q Z c A c 9 9 Y v C 5 i l s P 2 1 N 2 i R 1 d w Q S 9 z L Q 5 V U t f 9 3 d P z E M Z q Z n m F S L 1 X r I C 0 Q T p 9 + n 9 X S s 9 Y z g g 0 0 O D h I w 8 P D 4 g n 9 l 3 / 5 f 2 w H P h Y p m A 2 Q z U i g i q p q K x 2 N O 2 T 2 P r B / a + b 2 Y 5 i 9 L 3 U k / 1 / Z U 7 P R T L I X K l z / + X / 8 7 4 I e 2 C 3 z + 6 j c o z x S q C R s 7 z X M F b m 9 J t 0 7 L k c m Q P 4 u O k t P n g z Q 8 N B T u n v 3 H r 3 7 7 t v 6 q k J z R Y I e T + U e 3 F w O V Y E k H W t J q z E z I S d 1 j 5 f Q l n I 2 y t c Z I G 7 P h J v m k 0 E a n P f T w L T N C x e Z o s j C F L W 0 t F i N P R s o h 2 T H A s e G h n q 6 c O E i T U 3 N S K e C B g 9 V E W N W o 6 P j 4 o 4 3 K h 2 A v 8 v 1 v g + f h m g q E p D O Z U 9 D n P o m X d Z 9 s Y R R A 0 E l d E D K W 1 n i j L O 6 v f 7 P 5 1 X C 8 d n F m 8 u 3 t g L A h 0 f 3 s O G c X o 7 x b Y + H M P z 0 X k d a s j y L U N n o 7 e u j b e 1 p F z t w 4 b G H J c D a h T l s u G O t U X o 6 4 6 K 7 I y V 0 q j 2 y 4 g a Y a 8 X o v I t u P r U R K A u h u Q l 6 t 5 P t n 2 C m W z s X M C B 7 6 9 Y d t r 3 C 9 N r r e + i 7 b 8 / T J 7 / + p b 6 q n u P Z s 1 / K k p W 5 V B U 1 c U d j t 5 l G 5 l z 0 a N x N 8 a Q i j c G h p i i N 8 O c c m s 3 s l E A q v C f s q E Q i R s 5 U j C p 9 E / p q Y c L x 2 a X C J V R L f T V V s 3 m C a T / Y I A T j K F C 1 U E l G V V s L m Y B b t 2 5 b O x k B W J Y w t r B 2 W y o X T u 9 U + / m t F 2 C v Q T q t B I 8 r J R I b G 8 w s B 7 j X M Z Y F R 8 a h Q w f l u W H e 3 6 X L V 6 T s o w 9 P a y 2 A 6 P M 7 C R k 8 h 5 v 9 X V a V r w 1 6 R A I / C 3 W l S X 6 O a j K t g S E U x q Q S T E y E M u 8 8 + U r W r m b n C w r a h t r V X E f l 5 U G R T P D s Y a M V V J B L 1 9 l a y Y T Z B x i f A q C q Y F x q v c g k W C c y 4 W t 9 8 8 i 7 K j I B G B / r G s U G l U s / Q C w W p b / + 5 X M 6 + 8 V X M i 3 K 6 / W J q x / j T 9 j q 7 J 2 3 3 6 I T L J F + + O G i 3 I / / 6 f S U 8 n d R 5 I q w r b Q S m Y B x m d u X W S d W G i T T D o q 5 0 P K z 9 A s B B U u o / T t a a W R 4 R C r l w a i L P O E B u n L p s u R P t K U 3 o 1 w N c C 8 G X / E n Z i D z 9 h C r j l k D t S + K K d 2 o X g T T 3 H g x 4 K z m y a 0 N 2 L 0 J H Y U d k E K H D u 2 n n / 7 s J 1 R R U S k b y G B m C V b s G n z x + R f U 2 F h P o S g 3 e J v q i 0 9 w b 9 h N x 1 m t X Q n 2 6 s h V N 5 B W x k E x v f D i W 6 r 9 W E C 3 w F F h B f z U V / g p E P D T j R s 3 y R / t p y 2 N D X T 8 j T e k Y j B 4 u B p g z O r m z V u y w B C r a j H f D 4 B b d 3 I R / 2 t 9 4 X 5 B Y Q e v G W Z y Z M / I W C 2 m W U U c m c s k 9 c j I m D V r H E C H 4 v W W U C Q S F b J h m f 6 H H 5 2 R X Z o W F 9 I L D I H q Q J K O t s Z k 0 P v F o J 0 U O k R i e D 9 V 1 4 U W n L b v U T D h 0 P Y t b O u o 3 U q x J 0 O T X n l 7 i 6 U K c J 3 t n u W A 8 R a M z X z 5 5 d d 0 9 e o 1 + X t M Q T L j K / A Q f t v j k 1 M w 1 h t j z 9 n w 4 m z 6 4 D v d G V 7 + e 6 0 W 8 D T a g Q 1 m r l y 5 R o l E 2 i v q 9 5 f S 3 b t d 1 N / f T 1 + e / V p U a q x 7 m p o Y o / a K B b V v A m O S J S 4 2 s h n O c j a s B n Y p J W R C j B 8 t p S Z n s Z 1 Z Z r 0 X R P j 8 8 q 3 V d e d 5 h N O H O m V K j H 3 c C Q E O C Q D 7 P 7 z D x n I 2 o N Z V V l Z R d b V a D o 5 x l t r a W s K c O + D 7 P i 8 t s F r z s h D 0 s T r a u r Y j Y d D u + q b c T I S 1 N 9 p c w P Q o b N g J Q P 0 7 x + r j q b Y F + v r r v 8 n u t g C e J W b K Y 4 6 g A f I Y n 8 I Y n W v r W x R O p b e b f l 4 Y I g H Y x g z 7 A C r n R J S S i R g 1 1 Y b 0 1 c L B i 8 r q V 4 6 W + h q a Z h 0 f v a a d T A Z I l 7 j T e S x Z g G q H x X 0 Y i z F k A j D O g k b y Y M x N X 7 O R / z L J B O R y C i y H M B v 7 / U w k z D N c L z I B W 8 v j / D 2 d 4 k z 4 W 7 d X 1 M f B W Z + s 1 b p 9 W y 1 R R 0 O 3 k w n A T I z + / g E Z o 4 s N f C N j R s 8 D e D o r / a p + 7 P U G y Y T / K y T T R J t b f H G J / K r B E u p 2 + l s V A M 4 c 3 k X h k N 7 M P 4 t Q / / b D O A W q m q Q + W u m 2 T K n B x E 8 s O W h t b Z G F d n Z M z s X F a + U u e f l T g w x O s A E f 9 K 2 8 B 7 i R t q 8 C e F 4 H q w d l o m s 2 k e w Y f D r E k i N B W 7 Y 0 0 r f f n q N d h 9 + n u y P L T 6 z N B c w z x H x H a A M A C G T q T 6 Q T x q R Y Q u F w u x R L q Z a G 5 y P u j 4 W C 2 k b M 7 y m h W R x U Z i O S q Q z 0 r s G a J k m j D G M k 2 K E V Y y o Y i M w m U z j m o K t D Z a + U T M A d v U 9 6 P g F O n A s X r z 5 z 1 j k A W / X m j V v i u D h y 5 A i V R E f J a 9 M G V g M 0 u F L b 4 L a p P 0 5 x J a O W A S W p Y E v Z 6 7 8 Q Q k F N j j 3 c i f U z a R I Z Y P w I z o W E 6 f h T S e r Y k b k P n h 0 D 0 2 4 6 1 7 u 2 n n W 9 A L U v 2 3 X 9 Y 2 O R V d 2 d B 9 + W a V e 5 g B 2 i 4 A m F M 6 e t v U 3 y s H l 6 e x / T 2 9 v X Z h P 6 m L x Q N 3 N B O S W 0 2 i e V T v R 4 m G O T L Y B Q U D a U r 8 Q h M 7 f t k g k w T g X j l q 4 M 4 N s t x V T I J a o U P F M / J v o n V / 7 / t a W v d k 7 b S K h C F m J i M q w d 2 B A U R 5 5 i g 5 i 6 u n o q K y u l T / / 0 Z 5 q Z m a W A P h z O t 4 b H C b e / J 0 u q W Q S S a j N p F b O p X F B g Q u k v k O c h G P D L U Z n G G Q E g h h s c h M L m K 3 s q R q Q c J w 9 m 4 4 f H X r o y k B / q 1 p D t R I 9 X h Z X m E M I J k n T 5 q b u 7 l + 6 P l V g 2 H G a Y g 2 i h Z E D I B D f 7 7 / / w O 2 p r a 5 V Z 7 K i D I y 2 r l 1 K o u k u P 1 S E D B v b O U Y A q x 4 u o f U Q h c d h m t o d 8 D Q U j o Y 7 v 3 i Y P P v v h 4 x w n 7 A W O 5 R u D / b 1 U 4 U 9 y j 5 m + 5 w I T C Y 1 j L R 6 2 l w 1 4 E 7 P b k B 2 J p I P G 1 3 P K E w O z H F Z C 7 3 Q Z Y X v o o U m 1 L P 4 s P 7 d A R a P s k I Q 1 V j 9 o R 4 K Z T b J 1 q 9 q S b b U D 6 Q b Y T g w 4 2 b 6 U i B B M o v r p P H J D o 4 X j m C i Y g d 1 E L G x 5 o O z E q q q q l F k O u I a D o G s 9 s 1 T h j b N 6 5 x Q i P W s N E i S Z 2 7 m 2 x r B e w D z B 5 X B 7 a P 0 l 6 W q + Z Z Q F e 0 1 9 I 0 3 q Q 9 P w N 1 e e l t L j u Y B o B m 8 w A Q Z n c P J h h G 7 c u C F j U i h f K 2 B D 7 q m P i d a A 7 c U s S F L X l 0 Q q j f t z t Y l 8 D A U h o b w l U O m e Z h A J g L p n 9 9 5 h X K n r 6 j d 0 r i / A 6 l 1 u 7 5 3 d w z Q 2 7 3 o p M y J W g 2 f 9 3 8 r A + h o O Z m b D S p g N s W r 8 3 X c U q M z 0 i D Z 2 n O B X / d x S C Z l D i W e N L c q M / b o W o B P D z H N U Z Z i F Y V t V L n t R O y c 4 p G s s / 1 E Q N t S x 3 d u p o a H B I p O x o z A r + q a t N 8 d U m Z r d u b d B 3 l E T p 9 O d Y a n E f E G u A d s J b m j Z 8 + 1 e F K v 1 K r r i M / T 6 g U N L h h J w h u 6 X j 0 q p b 8 J B s 0 N d c s h c T 3 e f X I N U W + u Y G T o T r J 1 q q Y r L w P J M G P V s k O v D O q i 7 H 4 b U 0 r a R b 6 E g J B S m E t l n R l y 6 d E W k E 6 Y N 7 W t M b 4 N 1 / / 4 j i j w 5 r 0 Q v B 6 h 0 Z h n 7 N i Y U v n J k n W e Q v w g w W T U b 9 0 d L x I 3 9 Y 2 B 2 d p G f 6 f K b c j 4 c 9 9 B g Y p t s w / b R x 2 e E S H / r X v s A t L G 5 M A f Q w + a Y N d D N X z s X n V A W i x a G u y / v b S j s h I o V u X Z V D x v + 3 7 / / Q O f S 5 R 9 8 8 K 6 c u 4 S V s R / s D N O B r W m y A e i p r b G q P A C W c 9 g l J u b V w d u G z g C d w F o H T V 8 U u 7 Y 3 U s D n p S 0 V u V 3 2 M k b k V Q c N Y B m J H X a v 3 U o w 4 1 A x / j f t 1 X E a m c V z U N 9 V X b F D l Z g n k d 0 + 8 i 3 k v Y S q L v N T T 0 + f L C X A d C O M k 2 D J t X 1 V r Q G 8 T 7 1 9 j 5 f 1 O n V P 5 N 8 s h U v a 1 s M i P X F d 8 0 c 3 R L J v F P k q g P 0 u Q I z X G j I 7 I g N c Q 7 v H M n e M J 9 m x 2 o 6 q O p D I U E H x P 3 f U 8 v 9 1 q E J 7 B 5 O G 8 o p O z + T / V m P 8 i J h W e R y 2 b a l j A j l p j I l 0 5 c p V y w g 2 r t t s 7 O z o o K + + + k Z m R 2 f j 8 e S r H / 9 Z C V j G D t X J E A v A j H B A N t j n B v i q c O W J R 2 w b 4 P X G p Y 3 X k K Y v a 2 A 6 4 F k d m 1 C j k 4 u Z d Q B v 5 7 2 R E p F A 1 k p r F d m g S s Y m 8 t + O y n s J 5 W U y Y a P I 8 m B Q z n C q r K y U 3 V A B u x p o g G N p c L r G 0 6 E h 2 S n 1 8 u U r U n 6 N G 0 u h w K 5 O H W q O S V W 9 K t w a K h F V t L F 8 9 b q x 2 b 9 8 J S y t L Y V 3 d k T o z W 0 R a q 7 M l I z 2 + 5 G O w A O S 5 8 j 7 u X z Y 2 l e O p C k t F Q L B O Z G 9 V 3 k 2 M G t 6 V 2 c n n T p 1 k o 4 e P S J l 6 r y i w g P U w O U a 4 v P A f k 7 w c o C k w r y + z q p p W Z W 7 E n z u 1 Z M v G 9 v Y h u o a d c t u s v D E K u q k h 0 e 8 L n 5 v / Q C k K E c b y a c g Q x T 5 H K o q K 2 Q m h H n A i D E m t R K w B g q z J 4 D + q f x T 9 Z 4 F b F R 5 v s 8 r e 0 f A U b G e w B Z f e K 4 r 4 c F M H d 2 7 + i 2 1 + p 7 S 7 O B N X Z o b a q / y 5 Q F j H c i 1 J y G W 9 Y 9 q N R O 2 m V S z J h A y c G B I l l 9 Q 9 / a 2 k Y + B n 0 S u 4 v w J e I g g h w G W q k 9 N Z + 5 t k A v Y a M T Y W Q 9 s + 5 Y X C u A 6 X 2 5 W 9 o v C t N e T b Z F l B 3 3 L a p p Z u h + W i b H v H 6 x d 9 T E / u W A c D l g L 1 W r b y g z v C Q k M 4 P u q 4 Q K W T v I J 1 d + Y / 2 p K Q y G 0 B d U 2 8 j H k t R 5 U W 6 H O w p V e y 4 a q y v S q 2 1 z A Z o 1 1 d e r U B 6 x 7 K i I 3 n s y 4 Z H j B j N U Z S W J Q V V 1 D B w 7 s p 6 q q a n q j / f k 8 b C A s 9 s Q 4 o L d j 7 q y P 0 e t 6 7 N C + q x T O k p r n W 6 S u O S A W C k k C h S h P c W e a 3 3 v 2 5 b U N t b t l i 9 h M f n / m 4 C G O q M k 1 h w y u d c y e 2 L f v N V 1 C 9 J 2 e 0 F n E U m B d m N 2 2 f G d 7 Z m O 1 X / O y N F n N J F h U n R 3 Y j b Y 6 8 Y D i c 0 8 J x 5 e G w 9 h y Y K n G g I 5 T b U F g Z J F S 7 w D 5 r + A V R 1 P T i 0 v a S T 6 F v L a h K B W X 0 w a x b A D b f Q F Q / 3 w + r + x a B I B Y O E g M + x 2 g I 8 M J f Q b Y A t l 0 b k X k B r y f e E 5 A C U e 7 6 t P q 9 c P R z I a / m u 3 L s h 9 3 a 5 2 X h n r v y j D G w M A T + u F a l 0 x X s g N k k j / k u M L H F z l G E f Y / M u S S m A v D Y e X 1 z N v w 9 Y 3 7 + M R 5 i d c a g 5 Z 0 Q u + G r Y K f c K W c + e h D 2 b 7 3 y u W r F G G p d P D g f v H s 2 Z d w o 0 J y H a R W R G 6 0 V s W p s 0 6 R C Z L C 7 P m A m Q w d t a o c g 7 n Z M y R W A l R J E K a r 6 z 7 t 2 b N b Z p h n L 6 X B F t r J V F J 2 P b L v f p R K x i g a i 8 n + E g m J w 5 R M R O n 4 k V b 9 l / m H v L a h Q C I z k A u y 4 J x c b L o o f h + H U 0 5 D P 3 H i G N 2 7 1 7 V k P 4 Q v H + U P m e w z 3 P M V 2 G H J f E p 8 3 h N t y m a C 9 D K 2 z t 5 l Z l D k w s G m q J D J Y G x M r Q T e U Z P 9 H m n p I 2 k T 8 4 8 M J K u s L u F 4 t T N 9 f y T k t Q 2 F n Y r U A 1 Z w u L 1 s O D t k P Q 4 A L x 4 k k z + g 3 O M G G J y 0 / d m P j p e 9 P d l 6 A Q s K c Z o H g A P r s K U 1 Z m t g N s P A t I s 8 3 L e 1 V S 1 P K n 9 y X K a H 4 X A C H J 9 q v L O w a 3 G 4 G 1 B X l m n 7 o p 5 Q x y a g I O h V a h + C 9 W P y i L P a S T 6 F v J Z Q 8 v A 0 k E q m H D L 1 H + V 2 d y 8 m 0 B r 0 T r i t 6 T N F r B 4 4 R x i w 7 7 c R 9 K Z E 0 m A V N G b B f 3 t n l g b v K t s 1 F / Y 3 O 6 k l d Z N 2 V M 7 K F s 7 n z n 1 H d + 7 c o S 8 + P y s r g Q 3 a W I 1 M I 0 0 c z G F E 3 T a U x S X G j 1 z j Y G I p y 2 N w U 8 z f H z u w 1 D 3 g c V A 0 v E g + f Y i y Q Y k + n w g u c p z e X s T a 8 Y Q l E J 4 4 T h 7 M n u i K g + N g S y U 8 t R R r P K 1 L l y J Y F q C a m m o a 6 r 0 t 4 4 D v v v s O q + n b 6 J N f / 4 q v p u v T H J q A G R b v d 4 R l Q 5 q y k g T b R 4 o 0 k w t Q 6 j W B 7 G R C Y J X P 3 k b y 7 S e v J Z Q B H i Q M U 4 z I f 3 e 1 W 9 Q + O 1 z a z v q x t g b b C E C / b 8 L l g a X P E U Q 7 1 B L j Z 7 9 8 k 5 k J O 2 U h K K Z 7 Y R M X 1 B N 2 n M 2 u L 0 w I B j A j 5 M u H P u v g 8 E h c f Q K Z z W E n E Y L 5 4 X Q + I 7 / n 8 t k Q T v r o 5 q C L p i N L J 7 n i 1 n z a h K X Q g X 0 4 v s v q n P Y 2 x q T h P w u r G U Q 3 0 k + I o Q P S c U g n T Z g t w T i r 9 2 x L e R I s x b D v B w 7 T 0 / c S 2 M Z v k K e h I C S U 9 H D R G b p / 8 w L N j T 6 S h 2 7 H 5 M S k u G O L e H H 4 9 V o s S I / s c S e M U e 3 f s r x T A s 6 g Z 6 2 L m g s 7 6 B u 9 w h c k e X t 7 i L a U x / g 9 1 X l e K i T p 9 j D m 9 L F N 5 U r S w a 1 R l o 6 q H O 5 1 T s j f 5 y s K x o a q r a 2 j t r 0 n 6 Q + / + T v 6 / v s f d K l C 6 4 5 O n S r i R Y E t A s y 6 p K t Z S 1 5 Q X B 9 U z g s 4 L H L h W V s M Q F s 0 X u / a Q F I 2 a 2 m t j M m x q y B Q u d f s V 6 + 2 O x i d x 4 J L l S 7 z q B i H P 9 j b S L 7 9 F I S E A r A V c F 2 Q H y q n s S 4 K T g q D G 2 N q 3 l 4 R L w 4 0 e N a + x I u 6 3 O R c O C n 8 J U l x r W f j 5 t P l 1 5 3 F b W S r K V X k w T J 4 K H I g 0 U x I e X C h 3 h l S 3 R l i + 5 j j z r o I N Q Q W O P 0 M E Z g H y G s b y m 7 M 7 t z Z I X u 5 Y R N L j D 3 V 1 t b I A 1 / v Y z u L U M A J 9 m j s m E C b D b j R 9 2 + N y U H U w L 4 t 6 Y m z I C G W y 2 B Z R j b s B 8 Y 1 s K T D T J Y y t p O E J C A S x x 0 1 M Q 5 R O t w E N T B J O 2 u j b E v F 5 X q V T 5 2 h n K u t 5 E v I a w m F h 2 d I N T A 8 m 0 G w Y D A o G 7 X A s 1 T E + g M b h Q I 4 l / d B 1 p w + g x 6 9 F N 6 c H A m A h J j 8 i m X t W N q P g D y W a Y j j Q R P n b 9 0 e q g v E p Q x k k X K W T D h 8 / M G Y i y 7 3 s x 2 l 8 2 3 V M Z m z C X X P 6 c h 3 C Z W L Z n k T 0 p j N 2 L t N A R v Y P x q 2 D x I W 8 T L Q P 5 1 b 4 j w L U B 0 N I L G w U B K T Y h W h M K 0 o R S N z D n o y 7 W S J h z l 8 U P E g F Q 3 p E J I 0 x n b U n S G X 3 B 9 P J M j t 4 D f J 2 V b y I 8 g c g 3 w N c 3 P z l l R q r A t K b A e W x c / F i 9 6 9 V w G o a + u z U F O R p T a g b K i H L I 2 E f T Y S S R C C o T w p X r 5 J H E r P + Y B P D U D n a 8 h r f S k E d Y A B U r U 3 1 U j a w B D N v Z Y N 4 W z A f L N X A f U p N w Y g a T C j A u 3 8 W e 7 x l Q C i z I Y R K / K M Y 2 a E I R J I p c k E q e U k q H o q u N w u 8 g d e / G z f l 4 m 8 d k o 8 H J m R 4 / y B Y K m X I l D Q 1 w m v y p n x a m j 7 6 t A z o c 7 9 / e q R T 0 7 k y J 7 s u h y U 9 D F x i u b C W i K x d B L C c B o 2 k k U m J h e k E / Z S R 5 m o e v z 3 l b V V O d t K v o S 8 t q G c D q e 1 L w R K + g f H J G 3 H 8 T W e q g 5 g I Z 2 9 o e O 9 i 1 g d z G A v 1 k 8 d b Y n K Z p x Y p l E f T M q K X s S H m 6 M y T o V 8 q R 4 / E o B A Q i J d Z k k l D l K m 1 k V J m g O I F h E H H 2 y r p J C w s h K T b N N t J N 9 C X t t Q e O h w k R v 1 7 t 6 9 B x m H A w A r H S S W C 9 m C 7 l V v e b w R g P V T w z Z H x f 4 t U d l b D z G 2 H s P S D 8 y 2 s K a E Z Z B J k 4 f T U O m k n P P N F V h U C I m X E G + e I l d C 7 u s d d 1 D v h I P 8 f m / O t p I v I a 9 t K M D M L M d D / e V P 3 6 H I k 8 x Z E v J F 8 P I C M D v v F L E 2 3 B 5 O u 8 Y R M N F 1 c h H 7 l K v n a T Z / 2 V 6 D Z e u Y 4 Z C k 2 o B a m o F p R Y i 3 1 0 R Z n W P y x C N y H c R K s O 0 c i 4 N M i n Q I k F A J D q Z z z V f k 9 + R Y D t x 3 8 Q N N i e q H C j h 2 7 A j 9 6 U 9 / 5 o t 8 W T 9 c L i 4 i D w B n H a Y r n X 2 o T o 3 8 4 o G K h 2 Z c V M N E O t Y S p q m Q U u H i T A 4 Q p m v E R Y u L C x Q d O C d S C O Q R C W Y j E 6 S U k l z 8 D 7 L a R 7 6 F P B + H c t D w T F Q 2 a g F 5 s P I T c W t b q z x o A x j H q w F s p y J e H V R H l 6 K F S I r V Q 6 L z v S U U i a W o p S I q M y C M v X S s j X X w x p P S Y V p O C g k g k l L 5 n K w G 1 t T k t / 2 E k P c q 3 9 D M v G z C g l M 3 z J 7 m w b J S N o 7 T H 7 3 d / 5 S i Y X X t W V h H J 2 E R K 0 K p D f Z 5 e S p O U t + k i + 4 N s 8 b B R E H + 8 h O f a C B C o l S C X E w e j 0 t J J Z A O x A q 4 Y / T 6 v h 3 y n v m M v H Z K m I A H j a l G 4 + M T k m 5 s b K B / + + I a f f / 9 B f r s s 7 P i W v f 4 8 n t 8 Y n M B 5 I G E U o S w y A Q C a d d 4 T J Z k K G k k x J F Y k c j l S F C U e 7 9 y T 0 y I l E o k a J 6 l X F m p P 2 f 7 y K e Q 9 z Y U A m y o 2 d k 5 6 u z c S c P D I 7 L D U U N d J Z 0 8 e Y I + / P A D 2 r W r k 3 b W r X 5 H n i J e M j S Z F I E M W T j Y i Q W y a Q L h O t I m d r C E w u z y 9 q o o z Y Z A u g T F Y q z W 5 2 g b + R b y 3 o Z C W I j G q b K y Q l z o 2 P w D + 5 u f e L 2 Z K 4 W / A K c B s 8 m I Q b a 9 h J 1 P i 3 g V Y N K I h D J B k 0 c T S E g j a T u x V N o Q b F d t h D z O h M z d g 9 S q 9 E V p y x Y c V Z q 7 f e R T y H s b C n g 8 H a G h o W F 5 8 L v 3 7 O b e K k b 9 j 3 v p 3 I X r + g 6 t u 9 q Q b S + 1 V R c N q F c B d H J p g i B m U u l 8 p u o H Y m m V D 2 W 6 v N w b p w S I x 2 S 6 O e i U b c m q f T E 6 e n z p i Z X 5 i I I g F F B d X S X j E K i x i x c v y x l R d V U B 2 f v N u M + X G 6 I A 2 Z o q 4 n S s N f + P l C x k W G S x E U W k k R B G E c s i m 9 y r J R a T 5 m h z S M q 2 V U W k n i G d Y E c l E 3 G K x B O W J p L v y P t D q 0 3 A q e / o r V A B 8 4 s h 6 h o v F X J 1 d / f q r 0 J 0 q C k 3 Y T A T A n N o s W i u i J c D R R g m k h B F k U l i H Y Q 4 W q U T k h k y c X y o K S z p S u c k X 0 9 I P S N g / h 4 8 f o s U z N k m 8 j F w M + P X A g h P I 2 5 W + 4 b k Q Z 9 6 8 y 3 y z d 2 l 9 v Y 2 s a k M c G c u 2 L d C L o R t k Q s N d l v J k M d I K Y t g I J N F J O O M S I j j A a S J s R R q r c G 6 J 8 y I U I R y U J y v h + n w i U P 8 X 5 a 2 i X w M B a P y Y e I K T j I 8 f / 4 H 8 n t c t L O z g 0 Z H x 2 h 6 e k q u Q + 0 b W 1 g 6 c o s D o O 2 n q W M n 1 C L W D x a Z h C A g k g p C G l u 5 C Y p c 6 j q W t l d 6 Y 2 I z s W 6 H S l Q H B Y B Q H D c F l V Z i T q I s B D j O d / U V T J d d X s I E c c b I 7 / O R x + O h + f k F C g b L h E y Y h P l 9 X + Y G I e / u i M g p e X Z g v h l r J h n A / g b F 7 Z v X j g w y 2 U m l C a N I l J Z G I I e U s 1 2 0 p S x K 9 a X c u S V j Y g d D p c f 9 c D j h R B W c 9 R W J R M l R W k N 7 j x z T / z H / U T A 2 F M K c X u 0 + O T k p l Y N z o 4 x D A v v y m b S B Q x 9 F a U e u m e V F M q 0 d S y R T d o z r V l 6 R S 9 J c b 5 h h v r W c y Z J S H j 3 U 5 c L C v M R w R k j M K m A 8 H q P X j h 6 z 6 r 8 Q Q s H Y U C Z A S w 0 G y 6 V X Q y V N T E x w e W 7 c z l r q A W S 7 1 4 t Y I 4 R I d r K A P D Y y g W T I M y n E + a C v K V I p a V X t j 8 p 1 2 E t J 7 d H z + Q O K T F y v q F u Q C a T K 1 Q b y O R S M D W X w N O q W H g z T j R B H o t g i G F 9 G S R 6 7 l B r P Y V P V B I q e v r W B n 6 s h E Q J K N H F y k g k x y K P T K T 2 r H M Q x 9 7 d W M K G k T E k k R R 5 l O 6 m 8 I t W + d z 5 W H 6 G A U H C E A q a m p 2 V u H z Z x q S g P c o 8 H a b V U l Q P s i + A A G 9 + K W B E g k e m q w C s 1 D c g i y 3 J k s m L c q 2 J 4 + U o c c T r W v G h 5 8 o x 6 F 2 V b K S E q X p x t K J A J 6 Q R 5 W W o V G g p i L l 9 2 i J X V y s N H h U 5 P z 8 g B b K 1 Y 7 Y n a x y 0 2 1 t j P O w J y 7 X Z a x E o A q 0 A u k I Z j I U x u M i E 2 w U g h z t D x 1 h A d 2 B o S A h n J J K T i e k R 9 J R J K K k H l g 2 N i 5 5 G T S + q 9 E E J B z D b P D o m U g 0 L h E D m d L j m k G h 6 i 7 T V q p 1 F D K g N v l h n l X c V J 5 s B z b q a 0 g a C k k 4 n T 5 N E S h 5 9 1 B q k 0 m V Q Z 7 k l S Y 1 l U B m 2 P t S w K i a D 2 Q T o Z M o E 8 W F y I f I z T I q F A K s 5 X 1 W / J W f f 5 H g r O K W H C g g d T k V A x c Q q F w l I Z u 2 r h e l W V a a Q U 1 2 E G V j t J N v v v N g M s O 8 k e R C L x M 9 U E S k s f p c Y p Y q l n b s i E 6 5 0 1 Y W q r j L C a p 8 n D Z e L R 0 4 Q R 5 w P H L u 4 U 4 6 L m c e A Y 0 u n 1 N 3 G o 2 9 I 6 L 4 R Q s P 0 w U 4 b G x s d F 5 f P 7 / T Q 9 M 0 N 1 A Z Z S X H E m A N g o x I 7 n 2 d R l U 4 D J o 6 S R P T B B l h A p n Z c 0 k y K d V + r d o a Y Q V b F d i z l 5 I I 8 4 J D i G X W R I B T I J i R B D 3 Q O Z t H O i t K J K f a Y C R E H a U C Y 4 6 9 t l S Q c q R G J U G K e l x + S K V Y 2 E 6 M r A 8 i d C F K E g T 8 q 8 g E y a J C K d N F m g 7 q X z t i C k g t M h Q U e Y T J Z U s g U Q x Z D K q H y w f S 3 J x G S C Q + L Y x 5 / k r O t C C W x D F f Z P C J N m u Z L Q C K 5 0 D X O l q Y q z e k 4 u N x v f F 7 E c t H T C D z 8 v I 5 V M E N X O n r d 5 7 l S s y g M l M e 6 h t U q H w N c Q h E C I m T y i 8 o F U r N r h 3 0 a Z V J g Z A T K h / / N 4 f b b a L b y f g m 9 p y a p m y 6 A t p W m K R S N c e a h U S C o l r a C 6 f P 0 o v Q d 6 0 X W u 1 D k j h a w d W + 1 B X x c S C c F s p G I V z k p z u b o W p 4 4 a t f T C I h S C a A 1 p y Y Q A a T Q 3 N 6 s I x u 8 B k s F 2 O v W L 3 + j P V 7 h w X H g 4 I I K + k B G d W 6 B K 1 6 L s f T 0 V K q G H k w F y u d z i B X S 4 X G L 4 O p y s 3 T K T R D J z j M m 2 m x M g E 7 + q F + R E U g i B k J d g S K X y S i q p I G k h k i 6 T t F q 2 f q x Z T W a 1 B y G R S C V 0 e o p M k E 5 R l k i Y r 6 f m 7 E V o 1 5 F T V N v U q j 9 j 4 a K g b S g T P O W l U n n 9 j w e o O q B U P l E t O J a 0 j q V H 5 c a z z B j w x o c Q R B I S 5 A e E y S C L e U 4 q r 6 S P L u N n a J F J y t S z x f K L e B z u c P X M T R B V T 9 e D k U w g 1 9 z s r E g k I V Z U n f 1 U 2 8 x k y l G 3 h R Y 2 j H E R K W + k h o Z 6 6 r p 3 n y s w x g H E 4 s q S S r b b V U o F R E P a L B B J A y I I o Q w h 7 E E R x k 4 q R R z 1 v I z K h 2 t W G d L 6 e U Z Z 8 m A G h I w z a f I Y M h k J B f I o K R U n F x x I I q X g i I j S W 5 / 8 k / 6 k h Q / H x U d P N k z L c k Q W y B W a p q m w h 7 q n / L L X G 9 Q + p 6 h / L I y R l t h J O I j A g V O U u V c R V R D p D Q b p N E A i L Y l U W i 7 w L w i k y l U A k W z l I I x V j j K Q S a W F Y E w U U 4 b 0 8 Z a Q c k L A Z u J Y e V w V q a x B W 5 C I 1 T s s J j S q 3 r b d + 6 h 1 7 w H 5 v B s B G 6 o V p b y s + n G j q P C y c c z q h V I 3 O C D N l W v 3 A E q e K 1 7 1 x C r Y G x i / 6 H c t J O j P L d / B 9 n 2 0 0 0 E I I t 9 V S x g r m H x m L J J L P y c 1 u d W k E X N e P 0 u U K f K o O B 5 T R F I k g n R S A R u V i u r H U i n M h H K 7 S z Y U m Y A N Y U P Z Q 6 q m m c b n u L J F X 8 8 m l U 4 L s X T M j U F 6 Y B 1 L g 5 Q + P Y + B z 2 g L 6 Y 4 A 2 b T b 2 9 g 5 E k A w K 6 + u W 9 c s Y u g y S a c 7 H e T h O Z U Y Z f b r 8 i y 1 W m f F O s 0 S S f I c o k y i 3 g k n 3 R l M i X T i N 6 A 3 f / W P O e u w k M P G 0 3 M Y V a 0 t X F + w n 0 A o z G Q 2 p N I k Q m w a i g l o I C i T g N 4 d A b R C y B 8 I c f h H t u D S Q Z E J h G F C W G Q y p F F p e 1 5 9 R / U 9 F T l s 5 V Y e H Y z J 6 9 i k J a 8 6 I z w z z F D B M z Q E w n M W p w N L L O R H Z h N 0 Y 8 B B s 4 u 4 J 0 o L 4 S S 9 / c n v 9 D f a W H B c 7 O Y u Y w M C 4 y G X r g 6 y v a T c 5 2 J H G Z t K B 7 G l x J 2 u 7 C p j S 6 k 4 n Z b e h 1 + Q 1 B m B y q b z L x O K 3 J J Q F J c 4 X X V y 3 b q G z g B Z S F z 8 8 g + T R G L c Y + 4 V E q o 4 b S + Z G O + h i G b F Q j R D N h W D Z N j l 1 e 9 S a r U l p T h E o n G 6 + Y T r Q k i G w d s I u V J R + s N / / S 2 V e D f m 2 c i O S x u U U M D 4 x A L d f z S h y M O E M m N T I B H I B S c F S G N I p W J N J k 4 r E q n A L 8 g J i 0 y s I L m M / P o D j V z F 6 l c T Q o p w D S k V q y S u 6 X I p A y l U P h 1 s Z U I a X a b T h k h C H B N L s J F J C J W k g 1 s X L U l v J N R i N M H q H X E e W g J c 5 M q u / f l H R 6 m p Y z c + + Y b E h i Y U c P l K P 4 V j S S a L W w g k p N J k s s g F I m l S S c C E L C F S m m D 8 I t R J p x l I I z K v K s G w E q t E j i r Q R d z M d U K n J O Y U f j k t d 0 h k y p H X I T s v Q R E G g Z n B p L C V G R J x O p d k U j a Y j U y c r v F F q a l c q X z w 5 t 1 8 4 p R B W y G S q N l p M m 2 p r 6 R f / q e f 4 1 t s W D g u 9 W x s Q g H X r v X T / G J c p B S I B X e 6 E E q r g C K d X I p M 4 k 6 3 S y r O 8 0 s 6 L 8 R B G u + s y g R y T R L y a 2 B K D b j Z 6 l Q W 0 M A R y a u G K b O u c S x J Q w h T p v I Z a d w H c u D H K j N B O V 8 U a X S Z p F V Q 5 I F 9 Z h w 2 q s x I J 9 h N i O t L I 9 R Q y j Y q k 6 l n n D W C O Y x D K Q k l T i A h E 2 z Y K F X X V N F v / m l j k w l g Q j 3 F o 9 / w u H C h W w 7 7 U p I p b U 8 p Y h k i o U y T y S J V m l z 8 I g S x p x V f U K Z i e b W l B b a k A g q E D V n g h q 0 i 8 4 J 2 r 9 L y a 8 q Q Q U 6 X y 0 2 c Q 1 l W W v J W 2 k Y g p E U 6 m T Q T x l z X B E q T y 0 g m Q y q l 3 m E i r I N J t x i B 6 s c k g t q n i Y T B d U W m G J U H y + j 3 / + X v 5 b N v d D g u b x J C A R c u P q L F M N Q / J h I T C u q f I Z E i l 4 5 B l h y S y q R B C I n l F y / y K r F E 6 o I N G Z k s Z D 1 + t H 9 T h s a t E u l y K 9 b X h B A m j z T K N D E k i X V h 6 h 5 D F p W 2 x S K N E K P M k I h j X W a I J G S S 8 S i Q R 5 W J 1 1 S H 9 D A F x 0 w m l O H U 9 t / 9 8 R N 8 0 k 2 B T U U o 4 N L l b p p b i D J Z t I N C 1 E C Q R 0 m s b H v K K f Z U l t o n x M l M q 1 8 V 6 5 S C z t u B 3 N K H D l J Y K X 4 x d 6 D R 6 1 g i 5 N U 1 F e s 8 y k 0 Z 0 h J A E N v 1 j D I Q w p Y H W T j O I B N L H E M q S B + R T C A W y i 0 y K e k E M s l w h J Z M K K t h N e + 3 v / + l f N b N A s f l 3 s 1 F K G B i Y o 6 u X e 9 X J B L V T 5 F L J B T s K y G S I R Z I Y w h m I 5 F J g x 4 S M 1 A u k Y o 5 Z X 5 X h F R C + k U g R F A J X Q o C m D w n T D l i X N D l i j A 6 b x H I B E M g F a c l k y o T Q n G Z U u 1 U 3 k g n a x y K Y 0 M m 4 3 i Q G I H J h K U c 7 5 9 5 i 3 b v 7 c C n 2 1 R g Q g 1 J n W w 2 j I 5 M 0 4 1 b j 7 n x s 9 q n 7 a m 0 h D K x J h L H s L G E O F k B d J E Y e b y x K Z O 0 9 W J P Z k I / / X Q l g A g m Z d K S 4 s g W c 5 B y c 9 2 U 6 V g C f p g Q c t 0 u j Y Q w t r y N S C r N p D F p I Z E u 0 4 R S Z N I E E q n E + X h U p B Q W x r z 9 3 i l 6 b V 8 n P t i m g + P K J i U U g M V t X 3 x x g 5 8 C S K M c F R k 2 l Y 1 M y p U O g q V j f l F 5 M E W y Y I x O 4 w W Q y M o 9 E 6 o i Q A p J M N D o M 2 P 1 i x d 5 V b G k d V l W U G V p I k k M g p g 8 p 1 U e M V Q + q H 4 g k C G T D p p Y h k x K O m X a T G 6 3 i / 7 b / / w 9 x 5 l b t 2 0 m b G p C G f z 1 r 5 c J B / c r M t n U P y s G g T S Z J M 2 x h P T g L 7 9 o 7 u i 8 u o I X D S u B W 9 J A m 9 d J e 0 q V 6 z w a / 5 I Y N / A r B 1 W k 0 p K 3 C G Q P p k w R x 5 D J k k Q m 5 q B i O 5 F U r M j E M Z w S T C Q 1 t Q v p G P n 9 P i H T Z o f j S l + R U M D t W 7 3 0 e G C c G 7 t S / U Q N R F r G p z S x Q B Y b u c C M t N T C u x g y p f O K R 5 x H B J j y D O g q y I h A D B W r y B Z z U E n c g 3 J d p q + l A 5 N D l w t h U A b C C H m W 8 e w J k X R s I 5 O o e J J W B F J q H g 4 K T 9 G u P T v p 9 E d v y W f a 7 G B C D a v a K Y I i 4 S h 9 / s U V T t k l l F I B E S t S a Q I J s U A Y R S L 5 M X k Q R m I G y j Q U 2 Z 4 N I Y A F k E L F 6 t c e y 6 u K b U G V 8 4 8 Q J S t t E U h 7 8 3 R e E Q h 5 E M a Q S g e R T I p I l t 3 E k i n F M X a a + t 0 f f 0 3 l F U F 8 k i I Y R U L l w J d n L 9 M 8 X O t G M m U Q C 0 T K J J U l s T S p D H F M z A l F L i G a J J a H Y o m K A C G F i l W E G O T g W H 5 V W u V N W p E m M w 3 y q D i b T B K j 3 E g k T S Q V g 0 A 6 Z o m E G F + r p r a G / v E P v 5 L P V E Q a j q t F Q u U E l h 5 8 + u l 5 b q 4 g S D a h V B o t y 0 g s L p B Y f p B H Y C w h l 5 1 R t i T I k Q k 0 f h W r X 3 W D R R y V k b z k T N o i E A c h j q 1 c E 0 e V 2 8 g k I Z t I m k Q S K x W P b 5 a D 7 m A r Y f p W E d k g + v 9 L k 2 A / W c p s T 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 G u i d = " c 8 2 b 1 6 b e - d 7 a 3 - 4 7 1 f - a f d 4 - c 5 e b 2 5 0 9 b b d 5 "   R e v = " 1 "   R e v G u i d = " f 0 f 4 d 9 b e - 9 e 8 a - 4 0 3 d - a 8 7 a - a 4 0 f 5 c a e 0 f c d " 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 C o l u m n s \ A t t r i t i o n < / K e y > < / D i a g r a m O b j e c t K e y > < D i a g r a m O b j e c t K e y > < K e y > C o l u m n s \ B u s i n e s s   T r a v e l < / K e y > < / D i a g r a m O b j e c t K e y > < D i a g r a m O b j e c t K e y > < K e y > C o l u m n s \ C F _ a g e   b a n d < / K e y > < / D i a g r a m O b j e c t K e y > < D i a g r a m O b j e c t K e y > < K e y > C o l u m n s \ C F _ a t t r i t i o n   l a b e l < / K e y > < / D i a g r a m O b j e c t K e y > < D i a g r a m O b j e c t K e y > < K e y > C o l u m n s \ D e p a r t m e n t < / K e y > < / D i a g r a m O b j e c t K e y > < D i a g r a m O b j e c t K e y > < K e y > C o l u m n s \ E d u c a t i o n   F i e l d < / K e y > < / D i a g r a m O b j e c t K e y > < D i a g r a m O b j e c t K e y > < K e y > C o l u m n s \ e m p   n o < / K e y > < / D i a g r a m O b j e c t K e y > < D i a g r a m O b j e c t K e y > < K e y > C o l u m n s \ E m p l o y e e   N u m b e r < / K e y > < / D i a g r a m O b j e c t K e y > < D i a g r a m O b j e c t K e y > < K e y > C o l u m n s \ G e n d e r < / K e y > < / D i a g r a m O b j e c t K e y > < D i a g r a m O b j e c t K e y > < K e y > C o l u m n s \ J o b   R o l e < / K e y > < / D i a g r a m O b j e c t K e y > < D i a g r a m O b j e c t K e y > < K e y > C o l u m n s \ M a r i t a l   S t a t u s < / K e y > < / D i a g r a m O b j e c t K e y > < D i a g r a m O b j e c t K e y > < K e y > C o l u m n s \ O v e r   T i m e < / K e y > < / D i a g r a m O b j e c t K e y > < D i a g r a m O b j e c t K e y > < K e y > C o l u m n s \ O v e r 1 8 < / K e y > < / D i a g r a m O b j e c t K e y > < D i a g r a m O b j e c t K e y > < K e y > C o l u m n s \ T r a i n i n g   T i m e s   L a s t   Y e a r < / K e y > < / D i a g r a m O b j e c t K e y > < D i a g r a m O b j e c t K e y > < K e y > C o l u m n s \ - 2 < / K e y > < / D i a g r a m O b j e c t K e y > < D i a g r a m O b j e c t K e y > < K e y > C o l u m n s \ 0 < / K e y > < / D i a g r a m O b j e c t K e y > < D i a g r a m O b j e c t K e y > < K e y > C o l u m n s \ A g e < / K e y > < / D i a g r a m O b j e c t K e y > < D i a g r a m O b j e c t K e y > < K e y > C o l u m n s \ C F _ a t t r i t i o n   c o u n t < / K e y > < / D i a g r a m O b j e c t K e y > < D i a g r a m O b j e c t K e y > < K e y > C o l u m n s \ C F _ a t t r i t i o n   c o u n t s < / K e y > < / D i a g r a m O b j e c t K e y > < D i a g r a m O b j e c t K e y > < K e y > C o l u m n s \ C F _ a t t r i t i o n   r a t e < / K e y > < / D i a g r a m O b j e c t K e y > < D i a g r a m O b j e c t K e y > < K e y > C o l u m n s \ C F _ c u r r e n t   E m p l o y e e < / K e y > < / D i a g r a m O b j e c t K e y > < D i a g r a m O b j e c t K e y > < K e y > C o l u m n s \ D a i l y   R a t e < / K e y > < / D i a g r a m O b j e c t K e y > < D i a g r a m O b j e c t K e y > < K e y > C o l u m n s \ D i s t a n c e   F r o m   H o m e < / K e y > < / D i a g r a m O b j e c t K e y > < D i a g r a m O b j e c t K e y > < K e y > C o l u m n s \ E d u c a t i o n < / K e y > < / D i a g r a m O b j e c t K e y > < D i a g r a m O b j e c t K e y > < K e y > C o l u m n s \ E m p l o y e e   C o u n t < / K e y > < / D i a g r a m O b j e c t K e y > < D i a g r a m O b j e c t K e y > < K e y > C o l u m n s \ E n v i r o n m e n t   S a t i s f a c t i o n < / K e y > < / D i a g r a m O b j e c t K e y > < D i a g r a m O b j e c t K e y > < K e y > C o l u m n s \ H o u r l y   R a t e < / K e y > < / D i a g r a m O b j e c t K e y > < D i a g r a m O b j e c t K e y > < K e y > C o l u m n s \ J o b   I n v o l v e m e n t < / K e y > < / D i a g r a m O b j e c t K e y > < D i a g r a m O b j e c t K e y > < K e y > C o l u m n s \ J o b   L e v e l < / K e y > < / D i a g r a m O b j e c t K e y > < D i a g r a m O b j e c t K e y > < K e y > C o l u m n s \ J o b   S a t i s f a c t i o n < / K e y > < / D i a g r a m O b j e c t K e y > < D i a g r a m O b j e c t K e y > < K e y > C o l u m n s \ M o n t h l y   I n c o m e < / K e y > < / D i a g r a m O b j e c t K e y > < D i a g r a m O b j e c t K e y > < K e y > C o l u m n s \ M o n t h l y   R a t e < / K e y > < / D i a g r a m O b j e c t K e y > < D i a g r a m O b j e c t K e y > < K e y > C o l u m n s \ N u m   C o m p a n i e s   W o r k e d < / K e y > < / D i a g r a m O b j e c t K e y > < D i a g r a m O b j e c t K e y > < K e y > C o l u m n s \ P e r c e n t   S a l a r y   H i k e < / K e y > < / D i a g r a m O b j e c t K e y > < D i a g r a m O b j e c t K e y > < K e y > C o l u m n s \ P e r f o r m a n c e   R a t i n g < / K e y > < / D i a g r a m O b j e c t K e y > < D i a g r a m O b j e c t K e y > < K e y > C o l u m n s \ R e l a t i o n s h i p   S a t i s f a c t i o n < / K e y > < / D i a g r a m O b j e c t K e y > < D i a g r a m O b j e c t K e y > < K e y > C o l u m n s \ S t a n d a r d   H o u r s < / K e y > < / D i a g r a m O b j e c t K e y > < D i a g r a m O b j e c t K e y > < K e y > C o l u m n s \ S t o c k   O p t i o n   L e v e l < / K e y > < / D i a g r a m O b j e c t K e y > < D i a g r a m O b j e c t K e y > < K e y > C o l u m n s \ T o t a l   W o r k i n g   Y e a r s < / K e y > < / D i a g r a m O b j e c t K e y > < D i a g r a m O b j e c t K e y > < K e y > C o l u m n s \ W o r k   L i f e   B a l a n c e < / K e y > < / D i a g r a m O b j e c t K e y > < D i a g r a m O b j e c t K e y > < K e y > C o l u m n s \ Y e a r s   A t   C o m p a n y < / K e y > < / D i a g r a m O b j e c t K e y > < D i a g r a m O b j e c t K e y > < K e y > C o l u m n s \ Y e a r s   I n   C u r r e n t   R o l e < / K e y > < / D i a g r a m O b j e c t K e y > < D i a g r a m O b j e c t K e y > < K e y > C o l u m n s \ Y e a r s   S i n c e   L a s t   P r o m o t i o n < / K e y > < / D i a g r a m O b j e c t K e y > < D i a g r a m O b j e c t K e y > < K e y > C o l u m n s \ Y e a r s   W i t h   C u r r   M a n a g e r 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 C o l u m n s \ A t t r i t i o n < / K e y > < / a : K e y > < a : V a l u e   i : t y p e = " M e a s u r e G r i d N o d e V i e w S t a t e " > < L a y e d O u t > t r u e < / L a y e d O u t > < / a : V a l u e > < / a : K e y V a l u e O f D i a g r a m O b j e c t K e y a n y T y p e z b w N T n L X > < a : K e y V a l u e O f D i a g r a m O b j e c t K e y a n y T y p e z b w N T n L X > < a : K e y > < K e y > C o l u m n s \ B u s i n e s s   T r a v e l < / K e y > < / a : K e y > < a : V a l u e   i : t y p e = " M e a s u r e G r i d N o d e V i e w S t a t e " > < C o l u m n > 1 < / C o l u m n > < L a y e d O u t > t r u e < / L a y e d O u t > < / a : V a l u e > < / a : K e y V a l u e O f D i a g r a m O b j e c t K e y a n y T y p e z b w N T n L X > < a : K e y V a l u e O f D i a g r a m O b j e c t K e y a n y T y p e z b w N T n L X > < a : K e y > < K e y > C o l u m n s \ C F _ a g e   b a n d < / K e y > < / a : K e y > < a : V a l u e   i : t y p e = " M e a s u r e G r i d N o d e V i e w S t a t e " > < C o l u m n > 2 < / C o l u m n > < L a y e d O u t > t r u e < / L a y e d O u t > < / a : V a l u e > < / a : K e y V a l u e O f D i a g r a m O b j e c t K e y a n y T y p e z b w N T n L X > < a : K e y V a l u e O f D i a g r a m O b j e c t K e y a n y T y p e z b w N T n L X > < a : K e y > < K e y > C o l u m n s \ C F _ a t t r i t i o n   l a b e l 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  F i e l d < / K e y > < / a : K e y > < a : V a l u e   i : t y p e = " M e a s u r e G r i d N o d e V i e w S t a t e " > < C o l u m n > 5 < / C o l u m n > < L a y e d O u t > t r u e < / L a y e d O u t > < / a : V a l u e > < / a : K e y V a l u e O f D i a g r a m O b j e c t K e y a n y T y p e z b w N T n L X > < a : K e y V a l u e O f D i a g r a m O b j e c t K e y a n y T y p e z b w N T n L X > < a : K e y > < K e y > C o l u m n s \ e m p   n o < / K e y > < / a : K e y > < a : V a l u e   i : t y p e = " M e a s u r e G r i d N o d e V i e w S t a t e " > < C o l u m n > 6 < / C o l u m n > < L a y e d O u t > t r u e < / L a y e d O u t > < / a : V a l u e > < / a : K e y V a l u e O f D i a g r a m O b j e c t K e y a n y T y p e z b w N T n L X > < a : K e y V a l u e O f D i a g r a m O b j e c t K e y a n y T y p e z b w N T n L X > < a : K e y > < K e y > C o l u m n s \ E m p l o y e e   N u m b e r < / K e y > < / a : K e y > < a : V a l u e   i : t y p e = " M e a s u r e G r i d N o d e V i e w S t a t e " > < C o l u m n > 7 < / C o l u m n > < L a y e d O u t > t r u e < / L a y e d O u t > < / a : V a l u e > < / a : K e y V a l u e O f D i a g r a m O b j e c t K e y a n y T y p e z b w N T n L X > < a : K e y V a l u e O f D i a g r a m O b j e c t K e y a n y T y p e z b w N T n L X > < a : K e y > < K e y > C o l u m n s \ G e n d e r < / K e y > < / a : K e y > < a : V a l u e   i : t y p e = " M e a s u r e G r i d N o d e V i e w S t a t e " > < C o l u m n > 8 < / C o l u m n > < L a y e d O u t > t r u e < / L a y e d O u t > < / a : V a l u e > < / a : K e y V a l u e O f D i a g r a m O b j e c t K e y a n y T y p e z b w N T n L X > < a : K e y V a l u e O f D i a g r a m O b j e c t K e y a n y T y p e z b w N T n L X > < a : K e y > < K e y > C o l u m n s \ J o b   R o l e < / K e y > < / a : K e y > < a : V a l u e   i : t y p e = " M e a s u r e G r i d N o d e V i e w S t a t e " > < C o l u m n > 9 < / C o l u m n > < L a y e d O u t > t r u e < / L a y e d O u t > < / a : V a l u e > < / a : K e y V a l u e O f D i a g r a m O b j e c t K e y a n y T y p e z b w N T n L X > < a : K e y V a l u e O f D i a g r a m O b j e c t K e y a n y T y p e z b w N T n L X > < a : K e y > < K e y > C o l u m n s \ M a r i t a l   S t a t u s < / K e y > < / a : K e y > < a : V a l u e   i : t y p e = " M e a s u r e G r i d N o d e V i e w S t a t e " > < C o l u m n > 1 0 < / C o l u m n > < L a y e d O u t > t r u e < / L a y e d O u t > < / a : V a l u e > < / a : K e y V a l u e O f D i a g r a m O b j e c t K e y a n y T y p e z b w N T n L X > < a : K e y V a l u e O f D i a g r a m O b j e c t K e y a n y T y p e z b w N T n L X > < a : K e y > < K e y > C o l u m n s \ O v e r   T i m e < / K e y > < / a : K e y > < a : V a l u e   i : t y p e = " M e a s u r e G r i d N o d e V i e w S t a t e " > < C o l u m n > 1 1 < / C o l u m n > < L a y e d O u t > t r u e < / L a y e d O u t > < / a : V a l u e > < / a : K e y V a l u e O f D i a g r a m O b j e c t K e y a n y T y p e z b w N T n L X > < a : K e y V a l u e O f D i a g r a m O b j e c t K e y a n y T y p e z b w N T n L X > < a : K e y > < K e y > C o l u m n s \ O v e r 1 8 < / K e y > < / a : K e y > < a : V a l u e   i : t y p e = " M e a s u r e G r i d N o d e V i e w S t a t e " > < C o l u m n > 1 2 < / C o l u m n > < L a y e d O u t > t r u e < / L a y e d O u t > < / a : V a l u e > < / a : K e y V a l u e O f D i a g r a m O b j e c t K e y a n y T y p e z b w N T n L X > < a : K e y V a l u e O f D i a g r a m O b j e c t K e y a n y T y p e z b w N T n L X > < a : K e y > < K e y > C o l u m n s \ T r a i n i n g   T i m e s   L a s t   Y e a r < / K e y > < / a : K e y > < a : V a l u e   i : t y p e = " M e a s u r e G r i d N o d e V i e w S t a t e " > < C o l u m n > 1 3 < / C o l u m n > < L a y e d O u t > t r u e < / L a y e d O u t > < / a : V a l u e > < / a : K e y V a l u e O f D i a g r a m O b j e c t K e y a n y T y p e z b w N T n L X > < a : K e y V a l u e O f D i a g r a m O b j e c t K e y a n y T y p e z b w N T n L X > < a : K e y > < K e y > C o l u m n s \ - 2 < / K e y > < / a : K e y > < a : V a l u e   i : t y p e = " M e a s u r e G r i d N o d e V i e w S t a t e " > < C o l u m n > 1 4 < / C o l u m n > < L a y e d O u t > t r u e < / L a y e d O u t > < / a : V a l u e > < / a : K e y V a l u e O f D i a g r a m O b j e c t K e y a n y T y p e z b w N T n L X > < a : K e y V a l u e O f D i a g r a m O b j e c t K e y a n y T y p e z b w N T n L X > < a : K e y > < K e y > C o l u m n s \ 0 < / K e y > < / a : K e y > < a : V a l u e   i : t y p e = " M e a s u r e G r i d N o d e V i e w S t a t e " > < C o l u m n > 1 5 < / C o l u m n > < L a y e d O u t > t r u e < / L a y e d O u t > < / a : V a l u e > < / a : K e y V a l u e O f D i a g r a m O b j e c t K e y a n y T y p e z b w N T n L X > < a : K e y V a l u e O f D i a g r a m O b j e c t K e y a n y T y p e z b w N T n L X > < a : K e y > < K e y > C o l u m n s \ A g e < / K e y > < / a : K e y > < a : V a l u e   i : t y p e = " M e a s u r e G r i d N o d e V i e w S t a t e " > < C o l u m n > 1 6 < / C o l u m n > < L a y e d O u t > t r u e < / L a y e d O u t > < / a : V a l u e > < / a : K e y V a l u e O f D i a g r a m O b j e c t K e y a n y T y p e z b w N T n L X > < a : K e y V a l u e O f D i a g r a m O b j e c t K e y a n y T y p e z b w N T n L X > < a : K e y > < K e y > C o l u m n s \ C F _ a t t r i t i o n   c o u n t < / K e y > < / a : K e y > < a : V a l u e   i : t y p e = " M e a s u r e G r i d N o d e V i e w S t a t e " > < C o l u m n > 1 7 < / C o l u m n > < L a y e d O u t > t r u e < / L a y e d O u t > < / a : V a l u e > < / a : K e y V a l u e O f D i a g r a m O b j e c t K e y a n y T y p e z b w N T n L X > < a : K e y V a l u e O f D i a g r a m O b j e c t K e y a n y T y p e z b w N T n L X > < a : K e y > < K e y > C o l u m n s \ C F _ a t t r i t i o n   c o u n t s < / K e y > < / a : K e y > < a : V a l u e   i : t y p e = " M e a s u r e G r i d N o d e V i e w S t a t e " > < C o l u m n > 1 8 < / C o l u m n > < L a y e d O u t > t r u e < / L a y e d O u t > < / a : V a l u e > < / a : K e y V a l u e O f D i a g r a m O b j e c t K e y a n y T y p e z b w N T n L X > < a : K e y V a l u e O f D i a g r a m O b j e c t K e y a n y T y p e z b w N T n L X > < a : K e y > < K e y > C o l u m n s \ C F _ a t t r i t i o n   r a t e < / K e y > < / a : K e y > < a : V a l u e   i : t y p e = " M e a s u r e G r i d N o d e V i e w S t a t e " > < C o l u m n > 1 9 < / C o l u m n > < L a y e d O u t > t r u e < / L a y e d O u t > < / a : V a l u e > < / a : K e y V a l u e O f D i a g r a m O b j e c t K e y a n y T y p e z b w N T n L X > < a : K e y V a l u e O f D i a g r a m O b j e c t K e y a n y T y p e z b w N T n L X > < a : K e y > < K e y > C o l u m n s \ C F _ c u r r e n t   E m p l o y e e < / K e y > < / a : K e y > < a : V a l u e   i : t y p e = " M e a s u r e G r i d N o d e V i e w S t a t e " > < C o l u m n > 2 0 < / C o l u m n > < L a y e d O u t > t r u e < / L a y e d O u t > < / a : V a l u e > < / a : K e y V a l u e O f D i a g r a m O b j e c t K e y a n y T y p e z b w N T n L X > < a : K e y V a l u e O f D i a g r a m O b j e c t K e y a n y T y p e z b w N T n L X > < a : K e y > < K e y > C o l u m n s \ D a i l y   R a t e < / K e y > < / a : K e y > < a : V a l u e   i : t y p e = " M e a s u r e G r i d N o d e V i e w S t a t e " > < C o l u m n > 2 1 < / C o l u m n > < L a y e d O u t > t r u e < / L a y e d O u t > < / a : V a l u e > < / a : K e y V a l u e O f D i a g r a m O b j e c t K e y a n y T y p e z b w N T n L X > < a : K e y V a l u e O f D i a g r a m O b j e c t K e y a n y T y p e z b w N T n L X > < a : K e y > < K e y > C o l u m n s \ D i s t a n c e   F r o m   H o m e < / K e y > < / a : K e y > < a : V a l u e   i : t y p e = " M e a s u r e G r i d N o d e V i e w S t a t e " > < C o l u m n > 2 2 < / C o l u m n > < L a y e d O u t > t r u e < / L a y e d O u t > < / a : V a l u e > < / a : K e y V a l u e O f D i a g r a m O b j e c t K e y a n y T y p e z b w N T n L X > < a : K e y V a l u e O f D i a g r a m O b j e c t K e y a n y T y p e z b w N T n L X > < a : K e y > < K e y > C o l u m n s \ E d u c a t i o n < / K e y > < / a : K e y > < a : V a l u e   i : t y p e = " M e a s u r e G r i d N o d e V i e w S t a t e " > < C o l u m n > 2 3 < / C o l u m n > < L a y e d O u t > t r u e < / L a y e d O u t > < / a : V a l u e > < / a : K e y V a l u e O f D i a g r a m O b j e c t K e y a n y T y p e z b w N T n L X > < a : K e y V a l u e O f D i a g r a m O b j e c t K e y a n y T y p e z b w N T n L X > < a : K e y > < K e y > C o l u m n s \ E m p l o y e e   C o u n t < / K e y > < / a : K e y > < a : V a l u e   i : t y p e = " M e a s u r e G r i d N o d e V i e w S t a t e " > < C o l u m n > 2 4 < / C o l u m n > < L a y e d O u t > t r u e < / L a y e d O u t > < / a : V a l u e > < / a : K e y V a l u e O f D i a g r a m O b j e c t K e y a n y T y p e z b w N T n L X > < a : K e y V a l u e O f D i a g r a m O b j e c t K e y a n y T y p e z b w N T n L X > < a : K e y > < K e y > C o l u m n s \ E n v i r o n m e n t   S a t i s f a c t i o n < / K e y > < / a : K e y > < a : V a l u e   i : t y p e = " M e a s u r e G r i d N o d e V i e w S t a t e " > < C o l u m n > 2 5 < / C o l u m n > < L a y e d O u t > t r u e < / L a y e d O u t > < / a : V a l u e > < / a : K e y V a l u e O f D i a g r a m O b j e c t K e y a n y T y p e z b w N T n L X > < a : K e y V a l u e O f D i a g r a m O b j e c t K e y a n y T y p e z b w N T n L X > < a : K e y > < K e y > C o l u m n s \ H o u r l y   R a t e < / K e y > < / a : K e y > < a : V a l u e   i : t y p e = " M e a s u r e G r i d N o d e V i e w S t a t e " > < C o l u m n > 2 6 < / C o l u m n > < L a y e d O u t > t r u e < / L a y e d O u t > < / a : V a l u e > < / a : K e y V a l u e O f D i a g r a m O b j e c t K e y a n y T y p e z b w N T n L X > < a : K e y V a l u e O f D i a g r a m O b j e c t K e y a n y T y p e z b w N T n L X > < a : K e y > < K e y > C o l u m n s \ J o b   I n v o l v e m e n t < / K e y > < / a : K e y > < a : V a l u e   i : t y p e = " M e a s u r e G r i d N o d e V i e w S t a t e " > < C o l u m n > 2 7 < / C o l u m n > < L a y e d O u t > t r u e < / L a y e d O u t > < / a : V a l u e > < / a : K e y V a l u e O f D i a g r a m O b j e c t K e y a n y T y p e z b w N T n L X > < a : K e y V a l u e O f D i a g r a m O b j e c t K e y a n y T y p e z b w N T n L X > < a : K e y > < K e y > C o l u m n s \ J o b   L e v e l < / K e y > < / a : K e y > < a : V a l u e   i : t y p e = " M e a s u r e G r i d N o d e V i e w S t a t e " > < C o l u m n > 2 8 < / C o l u m n > < L a y e d O u t > t r u e < / L a y e d O u t > < / a : V a l u e > < / a : K e y V a l u e O f D i a g r a m O b j e c t K e y a n y T y p e z b w N T n L X > < a : K e y V a l u e O f D i a g r a m O b j e c t K e y a n y T y p e z b w N T n L X > < a : K e y > < K e y > C o l u m n s \ J o b   S a t i s f a c t i o n < / K e y > < / a : K e y > < a : V a l u e   i : t y p e = " M e a s u r e G r i d N o d e V i e w S t a t e " > < C o l u m n > 2 9 < / C o l u m n > < L a y e d O u t > t r u e < / L a y e d O u t > < / a : V a l u e > < / a : K e y V a l u e O f D i a g r a m O b j e c t K e y a n y T y p e z b w N T n L X > < a : K e y V a l u e O f D i a g r a m O b j e c t K e y a n y T y p e z b w N T n L X > < a : K e y > < K e y > C o l u m n s \ M o n t h l y   I n c o m e < / K e y > < / a : K e y > < a : V a l u e   i : t y p e = " M e a s u r e G r i d N o d e V i e w S t a t e " > < C o l u m n > 3 0 < / C o l u m n > < L a y e d O u t > t r u e < / L a y e d O u t > < / a : V a l u e > < / a : K e y V a l u e O f D i a g r a m O b j e c t K e y a n y T y p e z b w N T n L X > < a : K e y V a l u e O f D i a g r a m O b j e c t K e y a n y T y p e z b w N T n L X > < a : K e y > < K e y > C o l u m n s \ M o n t h l y   R a t e < / K e y > < / a : K e y > < a : V a l u e   i : t y p e = " M e a s u r e G r i d N o d e V i e w S t a t e " > < C o l u m n > 3 1 < / C o l u m n > < L a y e d O u t > t r u e < / L a y e d O u t > < / a : V a l u e > < / a : K e y V a l u e O f D i a g r a m O b j e c t K e y a n y T y p e z b w N T n L X > < a : K e y V a l u e O f D i a g r a m O b j e c t K e y a n y T y p e z b w N T n L X > < a : K e y > < K e y > C o l u m n s \ N u m   C o m p a n i e s   W o r k e d < / K e y > < / a : K e y > < a : V a l u e   i : t y p e = " M e a s u r e G r i d N o d e V i e w S t a t e " > < C o l u m n > 3 2 < / C o l u m n > < L a y e d O u t > t r u e < / L a y e d O u t > < / a : V a l u e > < / a : K e y V a l u e O f D i a g r a m O b j e c t K e y a n y T y p e z b w N T n L X > < a : K e y V a l u e O f D i a g r a m O b j e c t K e y a n y T y p e z b w N T n L X > < a : K e y > < K e y > C o l u m n s \ P e r c e n t   S a l a r y   H i k e < / K e y > < / a : K e y > < a : V a l u e   i : t y p e = " M e a s u r e G r i d N o d e V i e w S t a t e " > < C o l u m n > 3 3 < / C o l u m n > < L a y e d O u t > t r u e < / L a y e d O u t > < / a : V a l u e > < / a : K e y V a l u e O f D i a g r a m O b j e c t K e y a n y T y p e z b w N T n L X > < a : K e y V a l u e O f D i a g r a m O b j e c t K e y a n y T y p e z b w N T n L X > < a : K e y > < K e y > C o l u m n s \ P e r f o r m a n c e   R a t i n g < / K e y > < / a : K e y > < a : V a l u e   i : t y p e = " M e a s u r e G r i d N o d e V i e w S t a t e " > < C o l u m n > 3 4 < / C o l u m n > < L a y e d O u t > t r u e < / L a y e d O u t > < / a : V a l u e > < / a : K e y V a l u e O f D i a g r a m O b j e c t K e y a n y T y p e z b w N T n L X > < a : K e y V a l u e O f D i a g r a m O b j e c t K e y a n y T y p e z b w N T n L X > < a : K e y > < K e y > C o l u m n s \ R e l a t i o n s h i p   S a t i s f a c t i o n < / K e y > < / a : K e y > < a : V a l u e   i : t y p e = " M e a s u r e G r i d N o d e V i e w S t a t e " > < C o l u m n > 3 5 < / C o l u m n > < L a y e d O u t > t r u e < / L a y e d O u t > < / a : V a l u e > < / a : K e y V a l u e O f D i a g r a m O b j e c t K e y a n y T y p e z b w N T n L X > < a : K e y V a l u e O f D i a g r a m O b j e c t K e y a n y T y p e z b w N T n L X > < a : K e y > < K e y > C o l u m n s \ S t a n d a r d   H o u r s < / K e y > < / a : K e y > < a : V a l u e   i : t y p e = " M e a s u r e G r i d N o d e V i e w S t a t e " > < C o l u m n > 3 6 < / C o l u m n > < L a y e d O u t > t r u e < / L a y e d O u t > < / a : V a l u e > < / a : K e y V a l u e O f D i a g r a m O b j e c t K e y a n y T y p e z b w N T n L X > < a : K e y V a l u e O f D i a g r a m O b j e c t K e y a n y T y p e z b w N T n L X > < a : K e y > < K e y > C o l u m n s \ S t o c k   O p t i o n   L e v e l < / K e y > < / a : K e y > < a : V a l u e   i : t y p e = " M e a s u r e G r i d N o d e V i e w S t a t e " > < C o l u m n > 3 7 < / C o l u m n > < L a y e d O u t > t r u e < / L a y e d O u t > < / a : V a l u e > < / a : K e y V a l u e O f D i a g r a m O b j e c t K e y a n y T y p e z b w N T n L X > < a : K e y V a l u e O f D i a g r a m O b j e c t K e y a n y T y p e z b w N T n L X > < a : K e y > < K e y > C o l u m n s \ T o t a l   W o r k i n g   Y e a r s < / K e y > < / a : K e y > < a : V a l u e   i : t y p e = " M e a s u r e G r i d N o d e V i e w S t a t e " > < C o l u m n > 3 8 < / C o l u m n > < L a y e d O u t > t r u e < / L a y e d O u t > < / a : V a l u e > < / a : K e y V a l u e O f D i a g r a m O b j e c t K e y a n y T y p e z b w N T n L X > < a : K e y V a l u e O f D i a g r a m O b j e c t K e y a n y T y p e z b w N T n L X > < a : K e y > < K e y > C o l u m n s \ W o r k   L i f e   B a l a n c e < / K e y > < / a : K e y > < a : V a l u e   i : t y p e = " M e a s u r e G r i d N o d e V i e w S t a t e " > < C o l u m n > 3 9 < / C o l u m n > < L a y e d O u t > t r u e < / L a y e d O u t > < / a : V a l u e > < / a : K e y V a l u e O f D i a g r a m O b j e c t K e y a n y T y p e z b w N T n L X > < a : K e y V a l u e O f D i a g r a m O b j e c t K e y a n y T y p e z b w N T n L X > < a : K e y > < K e y > C o l u m n s \ Y e a r s   A t   C o m p a n y < / K e y > < / a : K e y > < a : V a l u e   i : t y p e = " M e a s u r e G r i d N o d e V i e w S t a t e " > < C o l u m n > 4 0 < / C o l u m n > < L a y e d O u t > t r u e < / L a y e d O u t > < / a : V a l u e > < / a : K e y V a l u e O f D i a g r a m O b j e c t K e y a n y T y p e z b w N T n L X > < a : K e y V a l u e O f D i a g r a m O b j e c t K e y a n y T y p e z b w N T n L X > < a : K e y > < K e y > C o l u m n s \ Y e a r s   I n   C u r r e n t   R o l e < / K e y > < / a : K e y > < a : V a l u e   i : t y p e = " M e a s u r e G r i d N o d e V i e w S t a t e " > < C o l u m n > 4 1 < / C o l u m n > < L a y e d O u t > t r u e < / L a y e d O u t > < / a : V a l u e > < / a : K e y V a l u e O f D i a g r a m O b j e c t K e y a n y T y p e z b w N T n L X > < a : K e y V a l u e O f D i a g r a m O b j e c t K e y a n y T y p e z b w N T n L X > < a : K e y > < K e y > C o l u m n s \ Y e a r s   S i n c e   L a s t   P r o m o t i o n < / K e y > < / a : K e y > < a : V a l u e   i : t y p e = " M e a s u r e G r i d N o d e V i e w S t a t e " > < C o l u m n > 4 2 < / C o l u m n > < L a y e d O u t > t r u e < / L a y e d O u t > < / a : V a l u e > < / a : K e y V a l u e O f D i a g r a m O b j e c t K e y a n y T y p e z b w N T n L X > < a : K e y V a l u e O f D i a g r a m O b j e c t K e y a n y T y p e z b w N T n L X > < a : K e y > < K e y > C o l u m n s \ Y e a r s   W i t h   C u r r   M a n a g e r < / K e y > < / a : K e y > < a : V a l u e   i : t y p e = " M e a s u r e G r i d N o d e V i e w S t a t e " > < C o l u m n > 4 3 < / C o l u m n > < L a y e d O u t > t r u e < / L a y e d O u t > < / 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 2 1 < / 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  T r a v e l < / K e y > < / a : K e y > < a : V a l u e   i : t y p e = " T a b l e W i d g e t B a s e V i e w S t a t e " / > < / a : K e y V a l u e O f D i a g r a m O b j e c t K e y a n y T y p e z b w N T n L X > < a : K e y V a l u e O f D i a g r a m O b j e c t K e y a n y T y p e z b w N T n L X > < a : K e y > < K e y > C o l u m n s \ C F _ a g e   b a n d < / K e y > < / a : K e y > < a : V a l u e   i : t y p e = " T a b l e W i d g e t B a s e V i e w S t a t e " / > < / a : K e y V a l u e O f D i a g r a m O b j e c t K e y a n y T y p e z b w N T n L X > < a : K e y V a l u e O f D i a g r a m O b j e c t K e y a n y T y p e z b w N T n L X > < a : K e y > < K e y > C o l u m n s \ C F _ a t t r i t i o n   l a b e l 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 C o l u m n s \ e m p   n o < / K e y > < / a : K e y > < a : V a l u e   i : t y p e = " T a b l e W i d g e t B a s e V i e w S t a t e " / > < / a : K e y V a l u e O f D i a g r a m O b j e c t K e y a n y T y p e z b w N T n L X > < a : K e y V a l u e O f D i a g r a m O b j e c t K e y a n y T y p e z b w N T n L X > < a : K e y > < K e y > C o l u m n s \ E m p l o y e e   N u m b e r 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 C o l u m n s \ O v e r   T i m e < / 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 C o l u m n s \ T r a i n i n g   T i m e s   L a s t   Y e a r < / 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 C o l u m n s \ C F _ a t t r i t i o n   c o u n t < / K e y > < / a : K e y > < a : V a l u e   i : t y p e = " T a b l e W i d g e t B a s e V i e w S t a t e " / > < / a : K e y V a l u e O f D i a g r a m O b j e c t K e y a n y T y p e z b w N T n L X > < a : K e y V a l u e O f D i a g r a m O b j e c t K e y a n y T y p e z b w N T n L X > < a : K e y > < K e y > C o l u m n s \ C F _ a t t r i t i o n   c o u n t s < / K e y > < / a : K e y > < a : V a l u e   i : t y p e = " T a b l e W i d g e t B a s e V i e w S t a t e " / > < / a : K e y V a l u e O f D i a g r a m O b j e c t K e y a n y T y p e z b w N T n L X > < a : K e y V a l u e O f D i a g r a m O b j e c t K e y a n y T y p e z b w N T n L X > < a : K e y > < K e y > C o l u m n s \ C F _ a t t r i t i o n   r a t e < / K e y > < / a : K e y > < a : V a l u e   i : t y p e = " T a b l e W i d g e t B a s e V i e w S t a t e " / > < / a : K e y V a l u e O f D i a g r a m O b j e c t K e y a n y T y p e z b w N T n L X > < a : K e y V a l u e O f D i a g r a m O b j e c t K e y a n y T y p e z b w N T n L X > < a : K e y > < K e y > C o l u m n s \ C F _ c u r r e n t   E m p l o y e e < / K e y > < / a : K e y > < a : V a l u e   i : t y p e = " T a b l e W i d g e t B a s e V i e w S t a t e " / > < / a : K e y V a l u e O f D i a g r a m O b j e c t K e y a n y T y p e z b w N T n L X > < a : K e y V a l u e O f D i a g r a m O b j e c t K e y a n y T y p e z b w N T n L X > < a : K e y > < K e y > C o l u m n s \ D a i l y   R a t e < / 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 C o l u m n s \ E m p l o y e e   C o u n t < / K e y > < / a : K e y > < a : V a l u e   i : t y p e = " T a b l e W i d g e t B a s e V i e w S t a t e " / > < / a : K e y V a l u e O f D i a g r a m O b j e c t K e y a n y T y p e z b w N T n L X > < a : K e y V a l u e O f D i a g r a m O b j e c t K e y a n y T y p e z b w N T n L X > < a : K e y > < K e y > C o l u m n s \ E n v i r o n m e n t   S a t i s f a c t i o n < / K e y > < / a : K e y > < a : V a l u e   i : t y p e = " T a b l e W i d g e t B a s e V i e w S t a t e " / > < / a : K e y V a l u e O f D i a g r a m O b j e c t K e y a n y T y p e z b w N T n L X > < a : K e y V a l u e O f D i a g r a m O b j e c t K e y a n y T y p e z b w N T n L X > < a : K e y > < K e y > C o l u m n s \ H o u r l y   R a t e < / K e y > < / a : K e y > < a : V a l u e   i : t y p e = " T a b l e W i d g e t B a s e V i e w S t a t e " / > < / a : K e y V a l u e O f D i a g r a m O b j e c t K e y a n y T y p e z b w N T n L X > < a : K e y V a l u e O f D i a g r a m O b j e c t K e y a n y T y p e z b w N T n L X > < a : K e y > < K e y > C o l u m n s \ J o b   I n v o l v e m e n t < / K e y > < / a : K e y > < a : V a l u e   i : t y p e = " T a b l e W i d g e t B a s e V i e w S t a t e " / > < / a : K e y V a l u e O f D i a g r a m O b j e c t K e y a n y T y p e z b w N T n L X > < a : K e y V a l u e O f D i a g r a m O b j e c t K e y a n y T y p e z b w N T n L X > < a : K e y > < K e y > C o l u m n s \ J o b   L e v e l < / K e y > < / a : K e y > < a : V a l u e   i : t y p e = " T a b l e W i d g e t B a s e V i e w S t a t e " / > < / a : K e y V a l u e O f D i a g r a m O b j e c t K e y a n y T y p e z b w N T n L X > < a : K e y V a l u e O f D i a g r a m O b j e c t K e y a n y T y p e z b w N T n L X > < a : K e y > < K e y > C o l u m n s \ J o b   S a t i s f a c t i o n < / K e y > < / a : K e y > < a : V a l u e   i : t y p e = " T a b l e W i d g e t B a s e V i e w S t a t e " / > < / a : K e y V a l u e O f D i a g r a m O b j e c t K e y a n y T y p e z b w N T n L X > < a : K e y V a l u e O f D i a g r a m O b j e c t K e y a n y T y p e z b w N T n L X > < a : K e y > < K e y > C o l u m n s \ M o n t h l y   I n c o m e < / K e y > < / a : K e y > < a : V a l u e   i : t y p e = " T a b l e W i d g e t B a s e V i e w S t a t e " / > < / a : K e y V a l u e O f D i a g r a m O b j e c t K e y a n y T y p e z b w N T n L X > < a : K e y V a l u e O f D i a g r a m O b j e c t K e y a n y T y p e z b w N T n L X > < a : K e y > < K e y > C o l u m n s \ M o n t h l y   R a t e < / K e y > < / a : K e y > < a : V a l u e   i : t y p e = " T a b l e W i d g e t B a s e V i e w S t a t e " / > < / a : K e y V a l u e O f D i a g r a m O b j e c t K e y a n y T y p e z b w N T n L X > < a : K e y V a l u e O f D i a g r a m O b j e c t K e y a n y T y p e z b w N T n L X > < a : K e y > < K e y > C o l u m n s \ N u m   C o m p a n i e s   W o r k e d < / K e y > < / a : K e y > < a : V a l u e   i : t y p e = " T a b l e W i d g e t B a s e V i e w S t a t e " / > < / a : K e y V a l u e O f D i a g r a m O b j e c t K e y a n y T y p e z b w N T n L X > < a : K e y V a l u e O f D i a g r a m O b j e c t K e y a n y T y p e z b w N T n L X > < a : K e y > < K e y > C o l u m n s \ P e r c e n t   S a l a r y   H i k e < / 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 C o l u m n s \ R e l a t i o n s h i p   S a t i s f a c t i o n < / K e y > < / a : K e y > < a : V a l u e   i : t y p e = " T a b l e W i d g e t B a s e V i e w S t a t e " / > < / a : K e y V a l u e O f D i a g r a m O b j e c t K e y a n y T y p e z b w N T n L X > < a : K e y V a l u e O f D i a g r a m O b j e c t K e y a n y T y p e z b w N T n L X > < a : K e y > < K e y > C o l u m n s \ S t a n d a r d   H o u r s < / K e y > < / a : K e y > < a : V a l u e   i : t y p e = " T a b l e W i d g e t B a s e V i e w S t a t e " / > < / a : K e y V a l u e O f D i a g r a m O b j e c t K e y a n y T y p e z b w N T n L X > < a : K e y V a l u e O f D i a g r a m O b j e c t K e y a n y T y p e z b w N T n L X > < a : K e y > < K e y > C o l u m n s \ S t o c k   O p t i o n   L e v e l < / K e y > < / a : K e y > < a : V a l u e   i : t y p e = " T a b l e W i d g e t B a s e V i e w S t a t e " / > < / a : K e y V a l u e O f D i a g r a m O b j e c t K e y a n y T y p e z b w N T n L X > < a : K e y V a l u e O f D i a g r a m O b j e c t K e y a n y T y p e z b w N T n L X > < a : K e y > < K e y > C o l u m n s \ T o t a l   W o r k i n g   Y e a r s 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 C o l u m n s \ Y e a r s   S i n c e   L a s t   P r o m o t i o n < / K e y > < / a : K e y > < a : V a l u e   i : t y p e = " T a b l e W i d g e t B a s e V i e w S t a t e " / > < / a : K e y V a l u e O f D i a g r a m O b j e c t K e y a n y T y p e z b w N T n L X > < a : K e y V a l u e O f D i a g r a m O b j e c t K e y a n y T y p e z b w N T n L X > < a : K e y > < K e y > C o l u m n s \ Y e a r s   W i t h   C u r r   M a n a g e r 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 A t t r i t i o n < / s t r i n g > < / k e y > < v a l u e > < i n t > 1 0 8 < / i n t > < / v a l u e > < / i t e m > < i t e m > < k e y > < s t r i n g > B u s i n e s s   T r a v e l < / s t r i n g > < / k e y > < v a l u e > < i n t > 1 6 0 < / i n t > < / v a l u e > < / i t e m > < i t e m > < k e y > < s t r i n g > C F _ a g e   b a n d < / s t r i n g > < / k e y > < v a l u e > < i n t > 1 4 1 < / i n t > < / v a l u e > < / i t e m > < i t e m > < k e y > < s t r i n g > C F _ a t t r i t i o n   l a b e l < / s t r i n g > < / k e y > < v a l u e > < i n t > 1 7 4 < / i n t > < / v a l u e > < / i t e m > < i t e m > < k e y > < s t r i n g > D e p a r t m e n t < / s t r i n g > < / k e y > < v a l u e > < i n t > 1 3 6 < / i n t > < / v a l u e > < / i t e m > < i t e m > < k e y > < s t r i n g > E d u c a t i o n   F i e l d < / s t r i n g > < / k e y > < v a l u e > < i n t > 1 6 0 < / i n t > < / v a l u e > < / i t e m > < i t e m > < k e y > < s t r i n g > e m p   n o < / s t r i n g > < / k e y > < v a l u e > < i n t > 1 0 1 < / i n t > < / v a l u e > < / i t e m > < i t e m > < k e y > < s t r i n g > E m p l o y e e   N u m b e r < / s t r i n g > < / k e y > < v a l u e > < i n t > 1 8 5 < / i n t > < / v a l u e > < / i t e m > < i t e m > < k e y > < s t r i n g > G e n d e r < / s t r i n g > < / k e y > < v a l u e > < i n t > 1 0 0 < / i n t > < / v a l u e > < / i t e m > < i t e m > < k e y > < s t r i n g > J o b   R o l e < / s t r i n g > < / k e y > < v a l u e > < i n t > 1 0 6 < / i n t > < / v a l u e > < / i t e m > < i t e m > < k e y > < s t r i n g > M a r i t a l   S t a t u s < / s t r i n g > < / k e y > < v a l u e > < i n t > 1 5 0 < / i n t > < / v a l u e > < / i t e m > < i t e m > < k e y > < s t r i n g > O v e r   T i m e < / s t r i n g > < / k e y > < v a l u e > < i n t > 1 2 2 < / i n t > < / v a l u e > < / i t e m > < i t e m > < k e y > < s t r i n g > O v e r 1 8 < / s t r i n g > < / k e y > < v a l u e > < i n t > 1 0 1 < / i n t > < / v a l u e > < / i t e m > < i t e m > < k e y > < s t r i n g > T r a i n i n g   T i m e s   L a s t   Y e a r < / s t r i n g > < / k e y > < v a l u e > < i n t > 2 2 5 < / i n t > < / v a l u e > < / i t e m > < i t e m > < k e y > < s t r i n g > - 2 < / s t r i n g > < / k e y > < v a l u e > < i n t > 5 9 < / i n t > < / v a l u e > < / i t e m > < i t e m > < k e y > < s t r i n g > 0 < / s t r i n g > < / k e y > < v a l u e > < i n t > 5 3 < / i n t > < / v a l u e > < / i t e m > < i t e m > < k e y > < s t r i n g > A g e < / s t r i n g > < / k e y > < v a l u e > < i n t > 7 2 < / i n t > < / v a l u e > < / i t e m > < i t e m > < k e y > < s t r i n g > C F _ a t t r i t i o n   c o u n t < / s t r i n g > < / k e y > < v a l u e > < i n t > 1 8 2 < / i n t > < / v a l u e > < / i t e m > < i t e m > < k e y > < s t r i n g > C F _ a t t r i t i o n   c o u n t s < / s t r i n g > < / k e y > < v a l u e > < i n t > 1 9 0 < / i n t > < / v a l u e > < / i t e m > < i t e m > < k e y > < s t r i n g > C F _ a t t r i t i o n   r a t e < / s t r i n g > < / k e y > < v a l u e > < i n t > 1 6 9 < / i n t > < / v a l u e > < / i t e m > < i t e m > < k e y > < s t r i n g > C F _ c u r r e n t   E m p l o y e e < / s t r i n g > < / k e y > < v a l u e > < i n t > 2 0 7 < / i n t > < / v a l u e > < / i t e m > < i t e m > < k e y > < s t r i n g > D a i l y   R a t e < / s t r i n g > < / k e y > < v a l u e > < i n t > 1 1 9 < / i n t > < / v a l u e > < / i t e m > < i t e m > < k e y > < s t r i n g > D i s t a n c e   F r o m   H o m e < / s t r i n g > < / k e y > < v a l u e > < i n t > 2 0 4 < / i n t > < / v a l u e > < / i t e m > < i t e m > < k e y > < s t r i n g > E d u c a t i o n < / s t r i n g > < / k e y > < v a l u e > < i n t > 1 2 0 < / i n t > < / v a l u e > < / i t e m > < i t e m > < k e y > < s t r i n g > E m p l o y e e   C o u n t < / s t r i n g > < / k e y > < v a l u e > < i n t > 1 6 8 < / i n t > < / v a l u e > < / i t e m > < i t e m > < k e y > < s t r i n g > E n v i r o n m e n t   S a t i s f a c t i o n < / s t r i n g > < / k e y > < v a l u e > < i n t > 2 3 7 < / i n t > < / v a l u e > < / i t e m > < i t e m > < k e y > < s t r i n g > H o u r l y   R a t e < / s t r i n g > < / k e y > < v a l u e > < i n t > 1 3 3 < / i n t > < / v a l u e > < / i t e m > < i t e m > < k e y > < s t r i n g > J o b   I n v o l v e m e n t < / s t r i n g > < / k e y > < v a l u e > < i n t > 1 7 0 < / i n t > < / v a l u e > < / i t e m > < i t e m > < k e y > < s t r i n g > J o b   L e v e l < / s t r i n g > < / k e y > < v a l u e > < i n t > 1 1 2 < / i n t > < / v a l u e > < / i t e m > < i t e m > < k e y > < s t r i n g > J o b   S a t i s f a c t i o n < / s t r i n g > < / k e y > < v a l u e > < i n t > 1 6 4 < / i n t > < / v a l u e > < / i t e m > < i t e m > < k e y > < s t r i n g > M o n t h l y   I n c o m e < / s t r i n g > < / k e y > < v a l u e > < i n t > 1 7 0 < / i n t > < / v a l u e > < / i t e m > < i t e m > < k e y > < s t r i n g > M o n t h l y   R a t e < / s t r i n g > < / k e y > < v a l u e > < i n t > 1 4 6 < / i n t > < / v a l u e > < / i t e m > < i t e m > < k e y > < s t r i n g > N u m   C o m p a n i e s   W o r k e d < / s t r i n g > < / k e y > < v a l u e > < i n t > 2 3 3 < / i n t > < / v a l u e > < / i t e m > < i t e m > < k e y > < s t r i n g > P e r c e n t   S a l a r y   H i k e < / s t r i n g > < / k e y > < v a l u e > < i n t > 1 9 0 < / i n t > < / v a l u e > < / i t e m > < i t e m > < k e y > < s t r i n g > P e r f o r m a n c e   R a t i n g < / s t r i n g > < / k e y > < v a l u e > < i n t > 1 9 6 < / i n t > < / v a l u e > < / i t e m > < i t e m > < k e y > < s t r i n g > R e l a t i o n s h i p   S a t i s f a c t i o n < / s t r i n g > < / k e y > < v a l u e > < i n t > 2 3 3 < / i n t > < / v a l u e > < / i t e m > < i t e m > < k e y > < s t r i n g > S t a n d a r d   H o u r s < / s t r i n g > < / k e y > < v a l u e > < i n t > 1 6 4 < / i n t > < / v a l u e > < / i t e m > < i t e m > < k e y > < s t r i n g > S t o c k   O p t i o n   L e v e l < / s t r i n g > < / k e y > < v a l u e > < i n t > 1 8 6 < / i n t > < / v a l u e > < / i t e m > < i t e m > < k e y > < s t r i n g > T o t a l   W o r k i n g   Y e a r s < / s t r i n g > < / k e y > < v a l u e > < i n t > 1 9 3 < / i n t > < / v a l u e > < / i t e m > < i t e m > < k e y > < s t r i n g > W o r k   L i f e   B a l a n c e < / s t r i n g > < / k e y > < v a l u e > < i n t > 1 7 9 < / i n t > < / v a l u e > < / i t e m > < i t e m > < k e y > < s t r i n g > Y e a r s   A t   C o m p a n y < / s t r i n g > < / k e y > < v a l u e > < i n t > 1 8 2 < / i n t > < / v a l u e > < / i t e m > < i t e m > < k e y > < s t r i n g > Y e a r s   I n   C u r r e n t   R o l e < / s t r i n g > < / k e y > < v a l u e > < i n t > 2 0 4 < / i n t > < / v a l u e > < / i t e m > < i t e m > < k e y > < s t r i n g > Y e a r s   S i n c e   L a s t   P r o m o t i o n < / s t r i n g > < / k e y > < v a l u e > < i n t > 2 5 0 < / i n t > < / v a l u e > < / i t e m > < i t e m > < k e y > < s t r i n g > Y e a r s   W i t h   C u r r   M a n a g e r < / s t r i n g > < / k e y > < v a l u e > < i n t > 2 3 6 < / i n t > < / v a l u e > < / i t e m > < / C o l u m n W i d t h s > < C o l u m n D i s p l a y I n d e x > < i t e m > < k e y > < s t r i n g > A t t r i t i o n < / s t r i n g > < / k e y > < v a l u e > < i n t > 0 < / i n t > < / v a l u e > < / i t e m > < i t e m > < k e y > < s t r i n g > B u s i n e s s   T r a v e l < / s t r i n g > < / k e y > < v a l u e > < i n t > 1 < / i n t > < / v a l u e > < / i t e m > < i t e m > < k e y > < s t r i n g > C F _ a g e   b a n d < / s t r i n g > < / k e y > < v a l u e > < i n t > 2 < / i n t > < / v a l u e > < / i t e m > < i t e m > < k e y > < s t r i n g > C F _ a t t r i t i o n   l a b e l < / s t r i n g > < / k e y > < v a l u e > < i n t > 3 < / i n t > < / v a l u e > < / i t e m > < i t e m > < k e y > < s t r i n g > D e p a r t m e n t < / s t r i n g > < / k e y > < v a l u e > < i n t > 4 < / i n t > < / v a l u e > < / i t e m > < i t e m > < k e y > < s t r i n g > E d u c a t i o n   F i e l d < / s t r i n g > < / k e y > < v a l u e > < i n t > 5 < / i n t > < / v a l u e > < / i t e m > < i t e m > < k e y > < s t r i n g > e m p   n o < / s t r i n g > < / k e y > < v a l u e > < i n t > 6 < / i n t > < / v a l u e > < / i t e m > < i t e m > < k e y > < s t r i n g > E m p l o y e e   N u m b e r < / s t r i n g > < / k e y > < v a l u e > < i n t > 7 < / i n t > < / v a l u e > < / i t e m > < i t e m > < k e y > < s t r i n g > G e n d e r < / s t r i n g > < / k e y > < v a l u e > < i n t > 8 < / i n t > < / v a l u e > < / i t e m > < i t e m > < k e y > < s t r i n g > J o b   R o l e < / s t r i n g > < / k e y > < v a l u e > < i n t > 9 < / i n t > < / v a l u e > < / i t e m > < i t e m > < k e y > < s t r i n g > M a r i t a l   S t a t u s < / s t r i n g > < / k e y > < v a l u e > < i n t > 1 0 < / i n t > < / v a l u e > < / i t e m > < i t e m > < k e y > < s t r i n g > O v e r   T i m e < / s t r i n g > < / k e y > < v a l u e > < i n t > 1 1 < / i n t > < / v a l u e > < / i t e m > < i t e m > < k e y > < s t r i n g > O v e r 1 8 < / s t r i n g > < / k e y > < v a l u e > < i n t > 1 2 < / i n t > < / v a l u e > < / i t e m > < i t e m > < k e y > < s t r i n g > T r a i n i n g   T i m e s   L a s t   Y e a r < / s t r i n g > < / k e y > < v a l u e > < i n t > 1 3 < / i n t > < / v a l u e > < / i t e m > < i t e m > < k e y > < s t r i n g > - 2 < / s t r i n g > < / k e y > < v a l u e > < i n t > 1 4 < / i n t > < / v a l u e > < / i t e m > < i t e m > < k e y > < s t r i n g > 0 < / s t r i n g > < / k e y > < v a l u e > < i n t > 1 5 < / i n t > < / v a l u e > < / i t e m > < i t e m > < k e y > < s t r i n g > A g e < / s t r i n g > < / k e y > < v a l u e > < i n t > 1 6 < / i n t > < / v a l u e > < / i t e m > < i t e m > < k e y > < s t r i n g > C F _ a t t r i t i o n   c o u n t < / s t r i n g > < / k e y > < v a l u e > < i n t > 1 7 < / i n t > < / v a l u e > < / i t e m > < i t e m > < k e y > < s t r i n g > C F _ a t t r i t i o n   c o u n t s < / s t r i n g > < / k e y > < v a l u e > < i n t > 1 8 < / i n t > < / v a l u e > < / i t e m > < i t e m > < k e y > < s t r i n g > C F _ a t t r i t i o n   r a t e < / s t r i n g > < / k e y > < v a l u e > < i n t > 1 9 < / i n t > < / v a l u e > < / i t e m > < i t e m > < k e y > < s t r i n g > C F _ c u r r e n t   E m p l o y e e < / s t r i n g > < / k e y > < v a l u e > < i n t > 2 0 < / i n t > < / v a l u e > < / i t e m > < i t e m > < k e y > < s t r i n g > D a i l y   R a t e < / s t r i n g > < / k e y > < v a l u e > < i n t > 2 1 < / i n t > < / v a l u e > < / i t e m > < i t e m > < k e y > < s t r i n g > D i s t a n c e   F r o m   H o m e < / s t r i n g > < / k e y > < v a l u e > < i n t > 2 2 < / i n t > < / v a l u e > < / i t e m > < i t e m > < k e y > < s t r i n g > E d u c a t i o n < / s t r i n g > < / k e y > < v a l u e > < i n t > 2 3 < / i n t > < / v a l u e > < / i t e m > < i t e m > < k e y > < s t r i n g > E m p l o y e e   C o u n t < / s t r i n g > < / k e y > < v a l u e > < i n t > 2 4 < / i n t > < / v a l u e > < / i t e m > < i t e m > < k e y > < s t r i n g > E n v i r o n m e n t   S a t i s f a c t i o n < / s t r i n g > < / k e y > < v a l u e > < i n t > 2 5 < / i n t > < / v a l u e > < / i t e m > < i t e m > < k e y > < s t r i n g > H o u r l y   R a t e < / s t r i n g > < / k e y > < v a l u e > < i n t > 2 6 < / i n t > < / v a l u e > < / i t e m > < i t e m > < k e y > < s t r i n g > J o b   I n v o l v e m e n t < / s t r i n g > < / k e y > < v a l u e > < i n t > 2 7 < / i n t > < / v a l u e > < / i t e m > < i t e m > < k e y > < s t r i n g > J o b   L e v e l < / s t r i n g > < / k e y > < v a l u e > < i n t > 2 8 < / i n t > < / v a l u e > < / i t e m > < i t e m > < k e y > < s t r i n g > J o b   S a t i s f a c t i o n < / s t r i n g > < / k e y > < v a l u e > < i n t > 2 9 < / i n t > < / v a l u e > < / i t e m > < i t e m > < k e y > < s t r i n g > M o n t h l y   I n c o m e < / s t r i n g > < / k e y > < v a l u e > < i n t > 3 0 < / i n t > < / v a l u e > < / i t e m > < i t e m > < k e y > < s t r i n g > M o n t h l y   R a t e < / s t r i n g > < / k e y > < v a l u e > < i n t > 3 1 < / i n t > < / v a l u e > < / i t e m > < i t e m > < k e y > < s t r i n g > N u m   C o m p a n i e s   W o r k e d < / s t r i n g > < / k e y > < v a l u e > < i n t > 3 2 < / i n t > < / v a l u e > < / i t e m > < i t e m > < k e y > < s t r i n g > P e r c e n t   S a l a r y   H i k e < / s t r i n g > < / k e y > < v a l u e > < i n t > 3 3 < / i n t > < / v a l u e > < / i t e m > < i t e m > < k e y > < s t r i n g > P e r f o r m a n c e   R a t i n g < / s t r i n g > < / k e y > < v a l u e > < i n t > 3 4 < / i n t > < / v a l u e > < / i t e m > < i t e m > < k e y > < s t r i n g > R e l a t i o n s h i p   S a t i s f a c t i o n < / s t r i n g > < / k e y > < v a l u e > < i n t > 3 5 < / i n t > < / v a l u e > < / i t e m > < i t e m > < k e y > < s t r i n g > S t a n d a r d   H o u r s < / s t r i n g > < / k e y > < v a l u e > < i n t > 3 6 < / i n t > < / v a l u e > < / i t e m > < i t e m > < k e y > < s t r i n g > S t o c k   O p t i o n   L e v e l < / s t r i n g > < / k e y > < v a l u e > < i n t > 3 7 < / i n t > < / v a l u e > < / i t e m > < i t e m > < k e y > < s t r i n g > T o t a l   W o r k i n g   Y e a r s < / s t r i n g > < / k e y > < v a l u e > < i n t > 3 8 < / i n t > < / v a l u e > < / i t e m > < i t e m > < k e y > < s t r i n g > W o r k   L i f e   B a l a n c e < / s t r i n g > < / k e y > < v a l u e > < i n t > 3 9 < / i n t > < / v a l u e > < / i t e m > < i t e m > < k e y > < s t r i n g > Y e a r s   A t   C o m p a n y < / s t r i n g > < / k e y > < v a l u e > < i n t > 4 0 < / i n t > < / v a l u e > < / i t e m > < i t e m > < k e y > < s t r i n g > Y e a r s   I n   C u r r e n t   R o l e < / s t r i n g > < / k e y > < v a l u e > < i n t > 4 1 < / i n t > < / v a l u e > < / i t e m > < i t e m > < k e y > < s t r i n g > Y e a r s   S i n c e   L a s t   P r o m o t i o n < / s t r i n g > < / k e y > < v a l u e > < i n t > 4 2 < / i n t > < / v a l u e > < / i t e m > < i t e m > < k e y > < s t r i n g > Y e a r s   W i t h   C u r r   M a n a g e r < / s t r i n g > < / k e y > < v a l u e > < i n t > 4 3 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 2 0 2 4 - 0 7 - 1 6 T 2 1 : 1 4 : 1 6 . 6 6 2 6 9 5 3 + 0 5 : 3 0 < / L a s t P r o c e s s e d T i m e > < / D a t a M o d e l i n g S a n d b o x . S e r i a l i z e d S a n d b o x E r r o r C a c h e > ] ] > < / 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C l i e n t W i n d o w X M L " > < C u s t o m C o n t e n t > < ! [ C D A T A [ T a b l e 3 ] ] > < / 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T a b l e 3 ] ] > < / 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V i s u a l i z a t i o n   x m l n s : x s d = " h t t p : / / w w w . w 3 . o r g / 2 0 0 1 / X M L S c h e m a "   x m l n s : x s i = " h t t p : / / w w w . w 3 . o r g / 2 0 0 1 / X M L S c h e m a - i n s t a n c e "   x m l n s = " h t t p : / / m i c r o s o f t . d a t a . v i s u a l i z a t i o n . C l i e n t . E x c e l / 1 . 0 " > < T o u r s > < T o u r   N a m e = " T o u r   1 "   I d = " { 8 5 5 5 9 1 9 C - 1 A E B - 4 3 4 B - B 4 9 E - 0 0 E C 2 8 C 5 4 9 4 E } "   T o u r I d = " d 8 6 8 b b 3 2 - 3 6 9 7 - 4 c 7 8 - b 3 5 d - 1 6 4 c 4 7 a d 5 0 b 1 "   X m l V e r = " 6 "   M i n X m l V e r = " 3 " > < D e s c r i p t i o n > S o m e   d e s c r i p t i o n   f o r   t h e   t o u r   g o e s   h e r e < / D e s c r i p t i o n > < I m a g e > i V B O R w 0 K G g o A A A A N S U h E U g A A A N Q A A A B 1 C A Y A A A A 2 n s 9 T A A A A A X N S R 0 I A r s 4 c 6 Q A A A A R n Q U 1 B A A C x j w v 8 Y Q U A A A A J c E h Z c w A A A 2 A A A A N g A b T C 1 p 0 A A D V O S U R B V H h e 7 X 0 H d 1 t H l u Z F I B I J 5 i Q x S q K o Y C s n S 8 6 W b H f 3 d H D P b P f 0 d P e e 3 X N 2 9 + z u v 9 j f M 2 f n 7 M y Z 9 n S 3 b T m 0 Z d n K W a I C g 0 h R z D k g A 3 u / W 1 U P D y A o k h I l A y Q + s l D h P Y L A q / r q h k q O P 5 2 7 n K I i n g m f p 4 R O H 9 1 L 8 V i U 5 u b m y e f z U j K Z p F R K P T o T A 0 l O h q J E A c + z H 6 v 9 b + y I J x 3 k d q p r 0 9 P T F A w G y e V y S X 4 t c D g c O v V s 2 O 8 z a c R O p 1 N i / O 8 S j 5 e + v t p F C + G I X C 9 i e T j + 9 F 2 R U M s B D e r M 4 d 2 E Z p Z M J i g c D t P j x / 0 0 5 + 2 k 8 Q U n f b A z L M Q a H H x K 3 m A D l a T m a W B g g P b t 2 0 f x e J y m m B C l g Q A F O N g J h P T M z A y l m H 1 P n j y h q u o q m p 6 Z p c V I i q J J D / m 9 L v L Q I o 2 N j d P 7 7 7 + b 0 e i f F y u 9 h / 2 6 S S M G s R B A L D c T 6 8 8 / 3 J T v X E R u O D 4 t E i o n j u / d S e U + J 8 2 E H F T m i V M i k a C 7 Q y U 0 N O e k 9 z v C 3 N h A M t W w 7 I 0 x W / J 8 / f U 3 9 N 5 7 7 0 o a 1 + 7 c u U u x W I x 2 7 d r J R C u V c g P 8 j 4 W F R R o f G 6 O t T V t Z E v r 0 l f X H s w h m J 5 S J D b F K S k p o P p K k c z f u y b U i M l E k V B Z K 3 C 4 6 c / Q 1 e j I e p b q y h D T y 7 q F F 6 p m p F E K c 2 R W x S D M 6 O s Z P k N U 0 J s j d O / f o 9 J k P p N y O W 9 1 T V J K c p d G h f n I 6 n B R j y d X S 2 k z D Q 8 O 0 f / 8 + e S 9 I K U i 0 j o 6 d V F o a 0 H / 5 Y s D 7 u d 1 u n V s e q y W W C U Z a l X g 8 9 M X l u x S N x e W e I h S K h L L h 1 L 7 d 9 G D c R w c a F 4 V I K Z Z A i 6 E Q n X t c I d f R + F M z D + m 1 Z j f N T M 9 S P B F n 9 e 5 1 u Q Z p B T X O 6 / W S 3 + + X M g D v 8 + D B Q 2 m E 8 w s L F G G 1 E Q 0 d 9 4 T 4 v Q 8 c 2 E 8 e b p z r C a i m z 5 J u 8 3 O z V B Y s 1 z m F t R J L V E D + H r G U i 7 6 8 f E u u F w F C n b + y 6 Q m F B t L W f p B G p h O 0 u 3 K C w g s z F I 1 G q b y i n M Y n Z + n R Y r u Q q a Y 0 S c 2 V C Z Z c a R v C S C u D i Y l J G n z 6 l L a 1 t 1 F Z W Z m U n T 3 7 F Z 1 h 6 T U 7 O 0 s 9 v X 3 U u b P D s q s m J y e l 8 Z e W Z q p / z 4 O F h X l + H / U / D S C p F h c X + H / 4 R V 0 D Q H I Q I h J h G 5 D T X r 6 G v I E h k B 3 2 M q T t t h W c F n + 9 e J s S R d u q S K h S v 5 d i 3 t c o E o 2 J l H l n 2 x w t s i T p 5 Y b / + u u s + s 2 4 q G t E N c Q 3 2 i J U 5 l W P K 5 t I 2 Y D z Y m D g C d X U V H N D d l N / / x N 6 6 6 1 T T K A p k V J j 4 + M 0 y r Y S G n d F e Q W d P P m G 3 P e i m J q Y o K q a G p 1 7 N k D w 8 v J y + S 7 Z J E I + G o k I 6 Y L 8 + W L c w U D N A 0 F B T F y 3 E w t S 9 n L P G H + v U f 0 O m x O O / 9 j E h N r W s o 0 e s 2 0 E J 4 H X l a B T 7 W G 2 Z w Z Z R X t A W 7 d s o U h w L w 3 P p X v u t 9 t m q K + v j 5 q a m u j h w 0 e i 4 h 0 / f k w k j G m Q C 0 x G 9 N q 5 V C 4 0 3 H P n z t O e P b t E k m 3 f v s 2 S G l N T U 3 T v 3 n 1 p m C 6 X 6 v k r K y u o u b l Z i B 6 P x / i a V 9 4 D J E R j L w s G 5 W 8 B f A e o Y L i O B r 4 W o A M J s I S E J P P 7 A / J d 8 H 4 J J o + H V V g j v R Y X F + V 7 4 f 4 g E / F c j 4 9 O t D P R X A 6 x P W + P + i n p d N P E 4 F W 5 f z N i 0 x K q p X U f V X o T V O b h h u p M S K M F m U Z H R 8 U u u t Q 1 Q f M l r f p u o r p U L + 3 v b N S 5 N C a Z C E F W 7 d D g e 3 r 6 m C y 7 l 2 3 Q I M K l S 5 f p j T d O S O O 8 c + c e H T t 2 R F / N x A 8 X L t J + / h x Q D V e L X J J m t c C w g N P p k u / B z U L I i W e C 7 w J b L / t z 9 E 6 4 q G e S y c 9 f d V t 1 g s V d N + 3 c u Y O + 6 i 5 l U r o o N L Y 5 S c W E u r r p C F V W f 4 h O N M 1 L A 0 e j Q U O M x F I 0 N O u i 1 q q 0 1 + r + q J t a 2 G b y l y x v G 4 A g 7 W w v 1 b C a t R y R 8 P 5 d L H 0 m J y f o z b f e l L K v v v 6 G 3 t f u 9 G z 8 + 7 9 / S h 9 / / B F L J C W 9 V o v n J Z S x q Q z C T C C v l r q G V A D y x n t o / t f Z h 3 4 Z p + M M H W y K 0 e 0 R n x D T 6 3 V T d P K a / N 1 m g u M / v t 8 8 h E I D 2 N G + j 9 o q Q h a Z 4 B H r 6 3 v M N s 9 j O n P m t L 5 T A Y 3 G I J Z k m 4 F S 5 L Z x 5 u L F S 6 L y r Y R 7 9 7 q 4 g X l Y x d u u S 4 i 6 u 3 v E h o G d Z t Q + A G o k g s / v p / q 6 O l 2 6 e u A z w 4 t X W h Z c l u B Q F / H 9 / V r q Q C q J u u c L i J 0 E I A + P p c u l 7 D q x o f h z J v n 9 Q b 6 Z 6 S m q q K y S a 3 i u o / N O u j X k p Y N b F q h / g m i e q r h D c F N s e n O R y o n e Z b M E j C 8 1 B R W Z M K 0 H j g P 0 t p 2 d O 7 k h 4 o 4 0 7 G Q C S p y Z Z I r H E 9 T S 0 q x z y 2 N m Z p o l W H s G m Y A d O 7 Z T R U W 5 E M s O S A C o V 8 9 D J g C N G 0 4 E Q y Z 8 D / m + r J o a 4 D O B T C i f n B i n o c E n F A x W W G Q C Q C B D J g D X 8 E T w v n h P 2 F A G y N 8 Y L J H 4 + l A p R R 0 B 2 l 4 d p k g k R q 7 y g z n r Y q O G 3 F 3 Y B g N k y + m j r 1 M i G q b R m b h I J c y R 2 7 p 1 i z T A R 4 8 e 0 Y c f q k F Z N A q E l T A 7 O 0 N 1 y z R 6 2 B z X r 9 + g J 4 O D Q h C / f 6 m D A o 3 5 x o 3 b t H v 3 L l 2 i U F V V x Z 8 v R P / 8 z / 9 X 3 s e o p M 8 L f D 9 x c P D 7 G t T V N 0 i M 8 u q a W m p p 2 y b 3 2 V G u P X v w S A L 4 T H P 8 n Q 0 c D q d 8 t 1 B o U R w x F T 7 1 O R H m I w 7 y u x P U W h m h W C x O j r L 9 + q 8 2 P h x / / v 7 a 8 9 d W g W D H 9 v 3 c I K L U x 6 r I + z s W p Q x e t c F Q L e 2 u j 9 D E x I S Q Y y 0 N F 2 N N d 2 7 f p Y 8 + O q N L F E Z G R l j y V O T 0 8 h n A F f 2 v / / o n + u 1 v / 2 F J Q z Y A k T 7 7 7 H N q a t o q 3 j 2 M i W 1 p X O o U e R G g U w B x V g N 4 / Y x q i v E u j G t B W u H z I + D Z z U V c d L H f Y 5 W d 6 Y z Q + c c + V p f d x N o f J e b u y N 9 v Z D j + / M P G J p S 3 + i A b 2 X G K h G a p w 9 9 P N T V V M u B q y I M Y j o V j x 4 5 K f r X o 6 r o v q q J R r d A T z 8 / P y X t 9 9 N G H U p Y L a J i Y p n T g 4 L N 7 7 Z 6 e H i E m n B 0 A J B p s t m Q y R W + + e V L K V g t 8 R 0 y 0 D Q b L Z M A a 7 7 s W R K M R I X U 2 M O X K r U k G A k G a R c j P p P J K 3 p R D E n p L H L S 3 I U q 3 e x 5 J + U a F 6 4 / / / X / 9 H 5 3 e c A j U H W T j W k 1 s b X c 9 o H g i J r 2 8 X R K h w q e m p q m + f v U 2 y / z 8 P D 1 8 2 E 1 P W U q N s w 2 C J R 1 o r C B q R 8 c O f d d S Y F Y E 1 K M d z 7 j H A H Z U d 3 e 3 O E z q 6 + t F O s B m g 5 o K Y u E z u 9 0 u L T U c / B l m 5 b v 0 9 P S K f Y M 0 w t D Q M H 3 z t 3 N M / g 5 R I R 8 + f C i d A P 4 O 9 u M C f 5 f l p j 5 h F o W D 7 7 X b U n Y 4 t W d Q 7 u P / B a k a 8 P F n c q V o Y h E d j f o M w O 5 6 7 n C i / F 6 e a u 7 g J q V s I 8 L x l w 0 q o c o b 9 t D M v F s k R + n 8 T W q u 9 d P C 4 i K T Y E h m L J i K h s S 4 f v M u u R u P 0 s G t U S l b D a 5 d u y 4 T W T s 7 O 3 V J b q D h f / f d e S E I 7 C U Q Y i 2 A n Y K x s a t X r 0 u + k q X L 4 S O H R K W E L Y j x L K i Z a N w g 0 0 9 / 8 r G Q F g P I s I G O H T 9 K j d y J m O + L R o 8 l J j 9 8 f 5 H V y S 1 0 8 t R J u W Y k r Q G c F b C v I H U x n W m B Y 3 + g N O N e c 4 8 d u A 6 7 6 t L T K v G M G l K V + 1 J U U 0 b 0 d N r F H V q U X N F M Z 8 x G A R P q + o Y j l L P E T y l v h 5 o J H Z m k j u C Y 2 C K Q T O i l I W F g M 4 2 P j 9 M A 2 1 H j i 0 q d O d O p D P D V 4 v P P z 9 K H H 2 a 6 2 u 2 Y m 5 s T w l Z X V + u S F w c I g V k a k I 5 l L B V b W W p B 0 k x P z V B v X z 8 3 d k U c j G G B z D / / + c 9 s Z M L y k d u s / k 3 I X M O G x n p W P 7 v o 6 L E j 8 m z M f S Y t n j 5 + b 0 M g S P q R o a e 0 t b l F 8 o D d t g L 5 o R 6 C g H N h B 1 1 g 1 Q / A e y E c a Y n R t U E u S y X J k x w m R 3 J O r m 8 k O P 5 y Y Q M S K n i A H A n W + 5 M z 1 F 4 + K w 1 r 2 7 Z 2 f V V J F 6 g 5 m D t 3 d 7 i E S h t 2 S / m 7 O y K i r q w G k A 7 f f 3 + B 3 n v v H a s h Z g M N 7 N N P / 0 y / + M X f L Z E A 6 w E 0 f B A M H Q T c 7 8 g P D 4 / Q z 3 7 2 k 5 y f a W h o S N R S e D g N v j z 7 J X 1 w W n s 4 + b 2 g 4 u F 9 E P C Z Q S L 7 o K + d Q A a L i / M s g T M n 5 e L / n + / z 0 C K r e S a P I M + B C Z V K J s i X 2 n h S a v 1 r + U d G W f V r 5 H N G 6 F R 7 i G I j V 6 U x Y M 6 c H Q c P H q C 9 e / f Q z p 0 7 q b Y 5 7 b b + p t t L l w c 8 s o y 9 e 8 J N 3 / Y s N c S B r q 4 u U a u y V 9 N G E 5 m N G J L j C K t n c D C 8 D O B / 4 / t h g i s I P j 4 + Q S W l N f T 1 V 9 + w 3 f Q t 3 b p 5 S y Q G A I L c v H l b B m s N o A J H o 5 h q p A A y g a A I q u G r Q V w 7 Q C Y M H N v B N N E p Y k k 5 S Z G I W j N 2 w K Z C G 5 K W O B P 4 R 8 Q y k E L U p q 9 u H D j + u o E k 1 N u H X y d X X A 3 c x j l E w h G Z o Y C K N L C n A W T P P l z q 4 o 6 F 5 8 j h K q G 6 C o 9 M P x q e c 1 J t a Z K q f D G 6 1 / W A Y h U H Z L z F / m 6 Y i b 6 7 P k a V f t U o 8 b 8 g P T 7 7 7 A v 6 z W / + Q d + 1 / o A k / P z z L + m N N 4 5 R z 0 I D H W l W D R n D A V B x M Z k X n + U v f / m M f v r T j 6 1 O A B L 2 8 O G D G S T L B j x 3 m I Y E 4 L m C a P h / i 2 x T B c q C l r T C + + N 9 Z 2 e m q b y i U s r u 9 S / Q 0 0 j a x s J 1 f 0 m K w n E Q k A m W i H N Z k g L U r 2 7 Y A G B C 3 d g Q h P K x C n d y T 4 t U d s + 4 k y p 8 c W u w 0 S C b T M D Y v J M W Y w 5 6 O J Z W Y 5 y O F H l H v 6 G F m r e 5 A W X 2 0 C u h n P / n 1 J M 7 5 E 3 N U 1 N 9 U G a M w 0 2 9 3 o s I s w G J i Z k f U / 6 D 9 F p j j C K z Q 6 y K h S j E o b 6 h j t X c G z L p t 7 F R D e o C 1 6 / f F K c D l u K D W L k w P z u L p i / P D k S x p J c A z 1 O R E 9 O X 3 O 4 S K w a + f + y l B e 5 0 7 F I c a a + b O 6 w k S 0 M m F E K p a 4 R l 3 O o d Q v k M p z y P D R D 2 t 9 Z Y 6 s r D M R c F v a u b Y e B z h m l 0 Y l 7 n i E o 9 S T r a M M Z q 4 b 4 1 k w m Y D T u p p G 4 f v f f m I V Y p O 6 i 2 r u 6 l k w m A F / H 2 7 b t 0 s i 0 k E t I b q K A r V 6 9 T b 2 + v q H b H j x / J I B N w 4 M A + e v P N U y L J o D L m Q h m r k / a p T G k y A Q 6 Z P Y H n D B L N s L p n d 7 G 3 2 S Y a G + D e C B d L 3 b D q x w y j + V i N V Y + F H u x P p 2 D x w e G 9 4 s K G S o K K Q s h U x n J L J y D g d V H 3 v a v 0 3 o 4 w v d 8 R o Z P t U V l W g R W 0 8 P q t 1 f M H w A b 7 4 o F P z R r Q Z c A c 9 9 Y v C 5 i l s P 2 1 N 2 i R 1 d w Q S 9 z L Q 5 V U t f 9 3 d P z E M Z q Z n m F S L 1 X r I C 0 Q T p 9 + n 9 X S s 9 Y z g g 0 0 O D h I w 8 P D 4 g n 9 l 3 / 5 f 2 w H P h Y p m A 2 Q z U i g i q p q K x 2 N O 2 T 2 P r B / a + b 2 Y 5 i 9 L 3 U k / 1 / Z U 7 P R T L I X K l z / + X / 8 7 4 I e 2 C 3 z + 6 j c o z x S q C R s 7 z X M F b m 9 J t 0 7 L k c m Q P 4 u O k t P n g z Q 8 N B T u n v 3 H r 3 7 7 t v 6 q k J z R Y I e T + U e 3 F w O V Y E k H W t J q z E z I S d 1 j 5 f Q l n I 2 y t c Z I G 7 P h J v m k 0 E a n P f T w L T N C x e Z o s j C F L W 0 t F i N P R s o h 2 T H A s e G h n q 6 c O E i T U 3 N S K e C B g 9 V E W N W o 6 P j 4 o 4 3 K h 2 A v 8 v 1 v g + f h m g q E p D O Z U 9 D n P o m X d Z 9 s Y R R A 0 E l d E D K W 1 n i j L O 6 v f 7 P 5 1 X C 8 d n F m 8 u 3 t g L A h 0 f 3 s O G c X o 7 x b Y + H M P z 0 X k d a s j y L U N n o 7 e u j b e 1 p F z t w 4 b G H J c D a h T l s u G O t U X o 6 4 6 K 7 I y V 0 q j 2 y 4 g a Y a 8 X o v I t u P r U R K A u h u Q l 6 t 5 P t n 2 C m W z s X M C B 7 6 9 Y d t r 3 C 9 N r r e + i 7 b 8 / T J 7 / + p b 6 q n u P Z s 1 / K k p W 5 V B U 1 c U d j t 5 l G 5 l z 0 a N x N 8 a Q i j c G h p i i N 8 O c c m s 3 s l E A q v C f s q E Q i R s 5 U j C p 9 E / p q Y c L x 2 a X C J V R L f T V V s 3 m C a T / Y I A T j K F C 1 U E l G V V s L m Y B b t 2 5 b O x k B W J Y w t r B 2 W y o X T u 9 U + / m t F 2 C v Q T q t B I 8 r J R I b G 8 w s B 7 j X M Z Y F R 8 a h Q w f l u W H e 3 6 X L V 6 T s o w 9 P a y 2 A 6 P M 7 C R k 8 h 5 v 9 X V a V r w 1 6 R A I / C 3 W l S X 6 O a j K t g S E U x q Q S T E y E M u 8 8 + U r W r m b n C w r a h t r V X E f l 5 U G R T P D s Y a M V V J B L 1 9 l a y Y T Z B x i f A q C q Y F x q v c g k W C c y 4 W t 9 8 8 i 7 K j I B G B / r G s U G l U s / Q C w W p b / + 5 X M 6 + 8 V X M i 3 K 6 / W J q x / j T 9 j q 7 J 2 3 3 6 I T L J F + + O G i 3 I / / 6 f S U 8 n d R 5 I q w r b Q S m Y B x m d u X W S d W G i T T D o q 5 0 P K z 9 A s B B U u o / T t a a W R 4 R C r l w a i L P O E B u n L p s u R P t K U 3 o 1 w N c C 8 G X / E n Z i D z 9 h C r j l k D t S + K K d 2 o X g T T 3 H g x 4 K z m y a 0 N 2 L 0 J H Y U d k E K H D u 2 n n / 7 s J 1 R R U S k b y G B m C V b s G n z x + R f U 2 F h P o S g 3 e J v q i 0 9 w b 9 h N x 1 m t X Q n 2 6 s h V N 5 B W x k E x v f D i W 6 r 9 W E C 3 w F F h B f z U V / g p E P D T j R s 3 y R / t p y 2 N D X T 8 j T e k Y j B 4 u B p g z O r m z V u y w B C r a j H f D 4 B b d 3 I R / 2 t 9 4 X 5 B Y Q e v G W Z y Z M / I W C 2 m W U U c m c s k 9 c j I m D V r H E C H 4 v W W U C Q S F b J h m f 6 H H 5 2 R X Z o W F 9 I L D I H q Q J K O t s Z k 0 P v F o J 0 U O k R i e D 9 V 1 4 U W n L b v U T D h 0 P Y t b O u o 3 U q x J 0 O T X n l 7 i 6 U K c J 3 t n u W A 8 R a M z X z 5 5 d d 0 9 e o 1 + X t M Q T L j K / A Q f t v j k 1 M w 1 h t j z 9 n w 4 m z 6 4 D v d G V 7 + e 6 0 W 8 D T a g Q 1 m r l y 5 R o l E 2 i v q 9 5 f S 3 b t d 1 N / f T 1 + e / V p U a q x 7 m p o Y o / a K B b V v A m O S J S 4 2 s h n O c j a s B n Y p J W R C j B 8 t p S Z n s Z 1 Z Z r 0 X R P j 8 8 q 3 V d e d 5 h N O H O m V K j H 3 c C Q E O C Q D 7 P 7 z D x n I 2 o N Z V V l Z R d b V a D o 5 x l t r a W s K c O + D 7 P i 8 t s F r z s h D 0 s T r a u r Y j Y d D u + q b c T I S 1 N 9 p c w P Q o b N g J Q P 0 7 x + r j q b Y F + v r r v 8 n u t g C e J W b K Y 4 6 g A f I Y n 8 I Y n W v r W x R O p b e b f l 4 Y I g H Y x g z 7 A C r n R J S S i R g 1 1 Y b 0 1 c L B i 8 r q V 4 6 W + h q a Z h 0 f v a a d T A Z I l 7 j T e S x Z g G q H x X 0 Y i z F k A j D O g k b y Y M x N X 7 O R / z L J B O R y C i y H M B v 7 / U w k z D N c L z I B W 8 v j / D 2 d 4 k z 4 W 7 d X 1 M f B W Z + s 1 b p 9 W y 1 R R 0 O 3 k w n A T I z + / g E Z o 4 s N f C N j R s 8 D e D o r / a p + 7 P U G y Y T / K y T T R J t b f H G J / K r B E u p 2 + l s V A M 4 c 3 k X h k N 7 M P 4 t Q / / b D O A W q m q Q + W u m 2 T K n B x E 8 s O W h t b Z G F d n Z M z s X F a + U u e f l T g w x O s A E f 9 K 2 8 B 7 i R t q 8 C e F 4 H q w d l o m s 2 k e w Y f D r E k i N B W 7 Y 0 0 r f f n q N d h 9 + n u y P L T 6 z N B c w z x H x H a A M A C G T q T 6 Q T x q R Y Q u F w u x R L q Z a G 5 y P u j 4 W C 2 k b M 7 y m h W R x U Z i O S q Q z 0 r s G a J k m j D G M k 2 K E V Y y o Y i M w m U z j m o K t D Z a + U T M A d v U 9 6 P g F O n A s X r z 5 z 1 j k A W / X m j V v i u D h y 5 A i V R E f J a 9 M G V g M 0 u F L b 4 L a p P 0 5 x J a O W A S W p Y E v Z 6 7 8 Q Q k F N j j 3 c i f U z a R I Z Y P w I z o W E 6 f h T S e r Y k b k P n h 0 D 0 2 4 6 1 7 u 2 n n W 9 A L U v 2 3 X 9 Y 2 O R V d 2 d B 9 + W a V e 5 g B 2 i 4 A m F M 6 e t v U 3 y s H l 6 e x / T 2 9 v X Z h P 6 m L x Q N 3 N B O S W 0 2 i e V T v R 4 m G O T L Y B Q U D a U r 8 Q h M 7 f t k g k w T g X j l q 4 M 4 N s t x V T I J a o U P F M / J v o n V / 7 / t a W v d k 7 b S K h C F m J i M q w d 2 B A U R 5 5 i g 5 i 6 u n o q K y u l T / / 0 Z 5 q Z m a W A P h z O t 4 b H C b e / J 0 u q W Q S S a j N p F b O p X F B g Q u k v k O c h G P D L U Z n G G Q E g h h s c h M L m K 3 s q R q Q c J w 9 m 4 4 f H X r o y k B / q 1 p D t R I 9 X h Z X m E M I J k n T 5 q b u 7 l + 6 P l V g 2 H G a Y g 2 i h Z E D I B D f 7 7 / / w O 2 p r a 5 V Z 7 K i D I y 2 r l 1 K o u k u P 1 S E D B v b O U Y A q x 4 u o f U Q h c d h m t o d 8 D Q U j o Y 7 v 3 i Y P P v v h 4 x w n 7 A W O 5 R u D / b 1 U 4 U 9 y j 5 m + 5 w I T C Y 1 j L R 6 2 l w 1 4 E 7 P b k B 2 J p I P G 1 3 P K E w O z H F Z C 7 3 Q Z Y X v o o U m 1 L P 4 s P 7 d A R a P s k I Q 1 V j 9 o R 4 K Z T b J 1 q 9 q S b b U D 6 Q b Y T g w 4 2 b 6 U i B B M o v r p P H J D o 4 X j m C i Y g d 1 E L G x 5 o O z E q q q q l F k O u I a D o G s 9 s 1 T h j b N 6 5 x Q i P W s N E i S Z 2 7 m 2 x r B e w D z B 5 X B 7 a P 0 l 6 W q + Z Z Q F e 0 1 9 I 0 3 q Q 9 P w N 1 e e l t L j u Y B o B m 8 w A Q Z n c P J h h G 7 c u C F j U i h f K 2 B D 7 q m P i d a A 7 c U s S F L X l 0 Q q j f t z t Y l 8 D A U h o b w l U O m e Z h A J g L p n 9 9 5 h X K n r 6 j d 0 r i / A 6 l 1 u 7 5 3 d w z Q 2 7 3 o p M y J W g 2 f 9 3 8 r A + h o O Z m b D S p g N s W r 8 3 X c U q M z 0 i D Z 2 n O B X / d x S C Z l D i W e N L c q M / b o W o B P D z H N U Z Z i F Y V t V L n t R O y c 4 p G s s / 1 E Q N t S x 3 d u p o a H B I p O x o z A r + q a t N 8 d U m Z r d u b d B 3 l E T p 9 O d Y a n E f E G u A d s J b m j Z 8 + 1 e F K v 1 K r r i M / T 6 g U N L h h J w h u 6 X j 0 q p b 8 J B s 0 N d c s h c T 3 e f X I N U W + u Y G T o T r J 1 q q Y r L w P J M G P V s k O v D O q i 7 H 4 b U 0 r a R b 6 E g J B S m E t l n R l y 6 d E W k E 6 Y N 7 W t M b 4 N 1 / / 4 j i j w 5 r 0 Q v B 6 h 0 Z h n 7 N i Y U v n J k n W e Q v w g w W T U b 9 0 d L x I 3 9 Y 2 B 2 d p G f 6 f K b c j 4 c 9 9 B g Y p t s w / b R x 2 e E S H / r X v s A t L G 5 M A f Q w + a Y N d D N X z s X n V A W i x a G u y / v b S j s h I o V u X Z V D x v + 3 7 / / Q O f S 5 R 9 8 8 K 6 c u 4 S V s R / s D N O B r W m y A e i p r b G q P A C W c 9 g l J u b V w d u G z g C d w F o H T V 8 U u 7 Y 3 U s D n p S 0 V u V 3 2 M k b k V Q c N Y B m J H X a v 3 U o w 4 1 A x / j f t 1 X E a m c V z U N 9 V X b F D l Z g n k d 0 + 8 i 3 k v Y S q L v N T T 0 + f L C X A d C O M k 2 D J t X 1 V r Q G 8 T 7 1 9 j 5 f 1 O n V P 5 N 8 s h U v a 1 s M i P X F d 8 0 c 3 R L J v F P k q g P 0 u Q I z X G j I 7 I g N c Q 7 v H M n e M J 9 m x 2 o 6 q O p D I U E H x P 3 f U 8 v 9 1 q E J 7 B 5 O G 8 o p O z + T / V m P 8 i J h W e R y 2 b a l j A j l p j I l 0 5 c p V y w g 2 r t t s 7 O z o o K + + + k Z m R 2 f j 8 e S r H / 9 Z C V j G D t X J E A v A j H B A N t j n B v i q c O W J R 2 w b 4 P X G p Y 3 X k K Y v a 2 A 6 4 F k d m 1 C j k 4 u Z d Q B v 5 7 2 R E p F A 1 k p r F d m g S s Y m 8 t + O y n s J 5 W U y Y a P I 8 m B Q z n C q r K y U 3 V A B u x p o g G N p c L r G 0 6 E h 2 S n 1 8 u U r U n 6 N G 0 u h w K 5 O H W q O S V W 9 K t w a K h F V t L F 8 9 b q x 2 b 9 8 J S y t L Y V 3 d k T o z W 0 R a q 7 M l I z 2 + 5 G O w A O S 5 8 j 7 u X z Y 2 l e O p C k t F Q L B O Z G 9 V 3 k 2 M G t 6 V 2 c n n T p 1 k o 4 e P S J l 6 r y i w g P U w O U a 4 v P A f k 7 w c o C k w r y + z q p p W Z W 7 E n z u 1 Z M v G 9 v Y h u o a d c t u s v D E K u q k h 0 e 8 L n 5 v / Q C k K E c b y a c g Q x T 5 H K o q K 2 Q m h H n A i D E m t R K w B g q z J 4 D + q f x T 9 Z 4 F b F R 5 v s 8 r e 0 f A U b G e w B Z f e K 4 r 4 c F M H d 2 7 + i 2 1 + p 7 S 7 O B N X Z o b a q / y 5 Q F j H c i 1 J y G W 9 Y 9 q N R O 2 m V S z J h A y c G B I l l 9 Q 9 / a 2 k Y + B n 0 S u 4 v w J e I g g h w G W q k 9 N Z + 5 t k A v Y a M T Y W Q 9 s + 5 Y X C u A 6 X 2 5 W 9 o v C t N e T b Z F l B 3 3 L a p p Z u h + W i b H v H 6 x d 9 T E / u W A c D l g L 1 W r b y g z v C Q k M 4 P u q 4 Q K W T v I J 1 d + Y / 2 p K Q y G 0 B d U 2 8 j H k t R 5 U W 6 H O w p V e y 4 a q y v S q 2 1 z A Z o 1 1 d e r U B 6 x 7 K i I 3 n s y 4 Z H j B j N U Z S W J Q V V 1 D B w 7 s p 6 q q a n q j / f k 8 b C A s 9 s Q 4 o L d j 7 q y P 0 e t 6 7 N C + q x T O k p r n W 6 S u O S A W C k k C h S h P c W e a 3 3 v 2 5 b U N t b t l i 9 h M f n / m 4 C G O q M k 1 h w y u d c y e 2 L f v N V 1 C 9 J 2 e 0 F n E U m B d m N 2 2 f G d 7 Z m O 1 X / O y N F n N J F h U n R 3 Y j b Y 6 8 Y D i c 0 8 J x 5 e G w 9 h y Y K n G g I 5 T b U F g Z J F S 7 w D 5 r + A V R 1 P T i 0 v a S T 6 F v L a h K B W X 0 w a x b A D b f Q F Q / 3 w + r + x a B I B Y O E g M + x 2 g I 8 M J f Q b Y A t l 0 b k X k B r y f e E 5 A C U e 7 6 t P q 9 c P R z I a / m u 3 L s h 9 3 a 5 2 X h n r v y j D G w M A T + u F a l 0 x X s g N k k j / k u M L H F z l G E f Y / M u S S m A v D Y e X 1 z N v w 9 Y 3 7 + M R 5 i d c a g 5 Z 0 Q u + G r Y K f c K W c + e h D 2 b 7 3 y u W r F G G p d P D g f v H s 2 Z d w o 0 J y H a R W R G 6 0 V s W p s 0 6 R C Z L C 7 P m A m Q w d t a o c g 7 n Z M y R W A l R J E K a r 6 z 7 t 2 b N b Z p h n L 6 X B F t r J V F J 2 P b L v f p R K x i g a i 8 n + E g m J w 5 R M R O n 4 k V b 9 l / m H v L a h Q C I z k A u y 4 J x c b L o o f h + H U 0 5 D P 3 H i G N 2 7 1 7 V k P 4 Q v H + U P m e w z 3 P M V 2 G H J f E p 8 3 h N t y m a C 9 D K 2 z t 5 l Z l D k w s G m q J D J Y G x M r Q T e U Z P 9 H m n p I 2 k T 8 4 8 M J K u s L u F 4 t T N 9 f y T k t Q 2 F n Y r U A 1 Z w u L 1 s O D t k P Q 4 A L x 4 k k z + g 3 O M G G J y 0 / d m P j p e 9 P d l 6 A Q s K c Z o H g A P r s K U 1 Z m t g N s P A t I s 8 3 L e 1 V S 1 P K n 9 y X K a H 4 X A C H J 9 q v L O w a 3 G 4 G 1 B X l m n 7 o p 5 Q x y a g I O h V a h + C 9 W P y i L P a S T 6 F v J Z Q 8 v A 0 k E q m H D L 1 H + V 2 d y 8 m 0 B r 0 T r i t 6 T N F r B 4 4 R x i w 7 7 c R 9 K Z E 0 m A V N G b B f 3 t n l g b v K t s 1 F / Y 3 O 6 k l d Z N 2 V M 7 K F s 7 n z n 1 H d + 7 c o S 8 + P y s r g Q 3 a W I 1 M I 0 0 c z G F E 3 T a U x S X G j 1 z j Y G I p y 2 N w U 8 z f H z u w 1 D 3 g c V A 0 v E g + f Y i y Q Y k + n w g u c p z e X s T a 8 Y Q l E J 4 4 T h 7 M n u i K g + N g S y U 8 t R R r P K 1 L l y J Y F q C a m m o a 6 r 0 t 4 4 D v v v s O q + n b 6 J N f / 4 q v p u v T H J q A G R b v d 4 R l Q 5 q y k g T b R 4 o 0 k w t Q 6 j W B 7 G R C Y J X P 3 k b y 7 S e v J Z Q B H i Q M U 4 z I f 3 e 1 W 9 Q + O 1 z a z v q x t g b b C E C / b 8 L l g a X P E U Q 7 1 B L j Z 7 9 8 k 5 k J O 2 U h K K Z 7 Y R M X 1 B N 2 n M 2 u L 0 w I B j A j 5 M u H P u v g 8 E h c f Q K Z z W E n E Y L 5 4 X Q + I 7 / n 8 t k Q T v r o 5 q C L p i N L J 7 n i 1 n z a h K X Q g X 0 4 v s v q n P Y 2 x q T h P w u r G U Q 3 0 k + I o Q P S c U g n T Z g t w T i r 9 2 x L e R I s x b D v B w 7 T 0 / c S 2 M Z v k K e h I C S U 9 H D R G b p / 8 w L N j T 6 S h 2 7 H 5 M S k u G O L e H H 4 9 V o s S I / s c S e M U e 3 f s r x T A s 6 g Z 6 2 L m g s 7 6 B u 9 w h c k e X t 7 i L a U x / g 9 1 X l e K i T p 9 j D m 9 L F N 5 U r S w a 1 R l o 6 q H O 5 1 T s j f 5 y s K x o a q r a 2 j t r 0 n 6 Q + / + T v 6 / v s f d K l C 6 4 5 O n S r i R Y E t A s y 6 p K t Z S 1 5 Q X B 9 U z g s 4 L H L h W V s M Q F s 0 X u / a Q F I 2 a 2 m t j M m x q y B Q u d f s V 6 + 2 O x i d x 4 J L l S 7 z q B i H P 9 j b S L 7 9 F I S E A r A V c F 2 Q H y q n s S 4 K T g q D G 2 N q 3 l 4 R L w 4 0 e N a + x I u 6 3 O R c O C n 8 J U l x r W f j 5 t P l 1 5 3 F b W S r K V X k w T J 4 K H I g 0 U x I e X C h 3 h l S 3 R l i + 5 j j z r o I N Q Q W O P 0 M E Z g H y G s b y m 7 M 7 t z Z I X u 5 Y R N L j D 3 V 1 t b I A 1 / v Y z u L U M A J 9 m j s m E C b D b j R 9 2 + N y U H U w L 4 t 6 Y m z I C G W y 2 B Z R j b s B 8 Y 1 s K T D T J Y y t p O E J C A S x x 0 1 M Q 5 R O t w E N T B J O 2 u j b E v F 5 X q V T 5 2 h n K u t 5 E v I a w m F h 2 d I N T A 8 m 0 G w Y D A o G 7 X A s 1 T E + g M b h Q I 4 l / d B 1 p w + g x 6 9 F N 6 c H A m A h J j 8 i m X t W N q P g D y W a Y j j Q R P n b 9 0 e q g v E p Q x k k X K W T D h 8 / M G Y i y 7 3 s x 2 l 8 2 3 V M Z m z C X X P 6 c h 3 C Z W L Z n k T 0 p j N 2 L t N A R v Y P x q 2 D x I W 8 T L Q P 5 1 b 4 j w L U B 0 N I L G w U B K T Y h W h M K 0 o R S N z D n o y 7 W S J h z l 8 U P E g F Q 3 p E J I 0 x n b U n S G X 3 B 9 P J M j t 4 D f J 2 V b y I 8 g c g 3 w N c 3 P z l l R q r A t K b A e W x c / F i 9 6 9 V w G o a + u z U F O R p T a g b K i H L I 2 E f T Y S S R C C o T w p X r 5 J H E r P + Y B P D U D n a 8 h r f S k E d Y A B U r U 3 1 U j a w B D N v Z Y N 4 W z A f L N X A f U p N w Y g a T C j A u 3 8 W e 7 x l Q C i z I Y R K / K M Y 2 a E I R J I p c k E q e U k q H o q u N w u 8 g d e / G z f l 4 m 8 d k o 8 H J m R 4 / y B Y K m X I l D Q 1 w m v y p n x a m j 7 6 t A z o c 7 9 / e q R T 0 7 k y J 7 s u h y U 9 D F x i u b C W i K x d B L C c B o 2 k k U m J h e k E / Z S R 5 m o e v z 3 l b V V O d t K v o S 8 t q G c D q e 1 L w R K + g f H J G 3 H 8 T W e q g 5 g I Z 2 9 o e O 9 i 1 g d z G A v 1 k 8 d b Y n K Z p x Y p l E f T M q K X s S H m 6 M y T o V 8 q R 4 / E o B A Q i J d Z k k l D l K m 1 k V J m g O I F h E H H 2 y r p J C w s h K T b N N t J N 9 C X t t Q e O h w k R v 1 7 t 6 9 B x m H A w A r H S S W C 9 m C 7 l V v e b w R g P V T w z Z H x f 4 t U d l b D z G 2 H s P S D 8 y 2 s K a E Z Z B J k 4 f T U O m k n P P N F V h U C I m X E G + e I l d C 7 u s d d 1 D v h I P 8 f m / O t p I v I a 9 t K M D M L M d D / e V P 3 6 H I k 8 x Z E v J F 8 P I C M D v v F L E 2 3 B 5 O u 8 Y R M N F 1 c h H 7 l K v n a T Z / 2 V 6 D Z e u Y 4 Z C k 2 o B a m o F p R Y i 3 1 0 R Z n W P y x C N y H c R K s O 0 c i 4 N M i n Q I k F A J D q Z z z V f k 9 + R Y D t x 3 8 Q N N i e q H C j h 2 7 A j 9 6 U 9 / 5 o t 8 W T 9 c L i 4 i D w B n H a Y r n X 2 o T o 3 8 4 o G K h 2 Z c V M N E O t Y S p q m Q U u H i T A 4 Q p m v E R Y u L C x Q d O C d S C O Q R C W Y j E 6 S U k l z 8 D 7 L a R 7 6 F P B + H c t D w T F Q 2 a g F 5 s P I T c W t b q z x o A x j H q w F s p y J e H V R H l 6 K F S I r V Q 6 L z v S U U i a W o p S I q M y C M v X S s j X X w x p P S Y V p O C g k g k l L 5 n K w G 1 t T k t / 2 E k P c q 3 9 D M v G z C g l M 3 z J 7 m w b J S N o 7 T H 7 3 d / 5 S i Y X X t W V h H J 2 E R K 0 K p D f Z 5 e S p O U t + k i + 4 N s 8 b B R E H + 8 h O f a C B C o l S C X E w e j 0 t J J Z A O x A q 4 Y / T 6 v h 3 y n v m M v H Z K m I A H j a l G 4 + M T k m 5 s b K B / + + I a f f / 9 B f r s s 7 P i W v f 4 8 n t 8 Y n M B 5 I G E U o S w y A Q C a d d 4 T J Z k K G k k x J F Y k c j l S F C U e 7 9 y T 0 y I l E o k a J 6 l X F m p P 2 f 7 y K e Q 9 z Y U A m y o 2 d k 5 6 u z c S c P D I 7 L D U U N d J Z 0 8 e Y I + / P A D 2 r W r k 3 b W r X 5 H n i J e M j S Z F I E M W T j Y i Q W y a Q L h O t I m d r C E w u z y 9 q o o z Y Z A u g T F Y q z W 5 2 g b + R b y 3 o Z C W I j G q b K y Q l z o 2 P w D + 5 u f e L 2 Z K 4 W / A K c B s 8 m I Q b a 9 h J 1 P i 3 g V Y N K I h D J B k 0 c T S E g j a T u x V N o Q b F d t h D z O h M z d g 9 S q 9 E V p y x Y c V Z q 7 f e R T y H s b C n g 8 H a G h o W F 5 8 L v 3 7 O b e K k b 9 j 3 v p 3 I X r + g 6 t u 9 q Q b S + 1 V R c N q F c B d H J p g i B m U u l 8 p u o H Y m m V D 2 W 6 v N w b p w S I x 2 S 6 O e i U b c m q f T E 6 e n z p i Z X 5 i I I g F F B d X S X j E K i x i x c v y x l R d V U B 2 f v N u M + X G 6 I A 2 Z o q 4 n S s N f + P l C x k W G S x E U W k k R B G E c s i m 9 y r J R a T 5 m h z S M q 2 V U W k n i G d Y E c l E 3 G K x B O W J p L v y P t D q 0 3 A q e / o r V A B 8 4 s h 6 h o v F X J 1 d / f q r 0 J 0 q C k 3 Y T A T A n N o s W i u i J c D R R g m k h B F k U l i H Y Q 4 W q U T k h k y c X y o K S z p S u c k X 0 9 I P S N g / h 4 8 f o s U z N k m 8 j F w M + P X A g h P I 2 5 W + 4 b k Q Z 9 6 8 y 3 y z d 2 l 9 v Y 2 s a k M c G c u 2 L d C L o R t k Q s N d l v J k M d I K Y t g I J N F J O O M S I j j A a S J s R R q r c G 6 J 8 y I U I R y U J y v h + n w i U P 8 X 5 a 2 i X w M B a P y Y e I K T j I 8 f / 4 H 8 n t c t L O z g 0 Z H x 2 h 6 e k q u Q + 0 b W 1 g 6 c o s D o O 2 n q W M n 1 C L W D x a Z h C A g k g p C G l u 5 C Y p c 6 j q W t l d 6 Y 2 I z s W 6 H S l Q H B Y B Q H D c F l V Z i T q I s B D j O d / U V T J d d X s I E c c b I 7 / O R x + O h + f k F C g b L h E y Y h P l 9 X + Y G I e / u i M g p e X Z g v h l r J h n A / g b F 7 Z v X j g w y 2 U m l C a N I l J Z G I I e U s 1 2 0 p S x K 9 a X c u S V j Y g d D p c f 9 c D j h R B W c 9 R W J R M l R W k N 7 j x z T / z H / U T A 2 F M K c X u 0 + O T k p l Y N z o 4 x D A v v y m b S B Q x 9 F a U e u m e V F M q 0 d S y R T d o z r V l 6 R S 9 J c b 5 h h v r W c y Z J S H j 3 U 5 c L C v M R w R k j M K m A 8 H q P X j h 6 z 6 r 8 Q Q s H Y U C Z A S w 0 G y 6 V X Q y V N T E x w e W 7 c z l r q A W S 7 1 4 t Y I 4 R I d r K A P D Y y g W T I M y n E + a C v K V I p a V X t j 8 p 1 2 E t J 7 d H z + Q O K T F y v q F u Q C a T K 1 Q b y O R S M D W X w N O q W H g z T j R B H o t g i G F 9 G S R 6 7 l B r P Y V P V B I q e v r W B n 6 s h E Q J K N H F y k g k x y K P T K T 2 r H M Q x 9 7 d W M K G k T E k k R R 5 l O 6 m 8 I t W + d z 5 W H 6 G A U H C E A q a m p 2 V u H z Z x q S g P c o 8 H a b V U l Q P s i + A A G 9 + K W B E g k e m q w C s 1 D c g i y 3 J k s m L c q 2 J 4 + U o c c T r W v G h 5 8 o x 6 F 2 V b K S E q X p x t K J A J 6 Q R 5 W W o V G g p i L l 9 2 i J X V y s N H h U 5 P z 8 g B b K 1 Y 7 Y n a x y 0 2 1 t j P O w J y 7 X Z a x E o A q 0 A u k I Z j I U x u M i E 2 w U g h z t D x 1 h A d 2 B o S A h n J J K T i e k R 9 J R J K K k H l g 2 N i 5 5 G T S + q 9 E E J B z D b P D o m U g 0 L h E D m d L j m k G h 6 i 7 T V q p 1 F D K g N v l h n l X c V J 5 s B z b q a 0 g a C k k 4 n T 5 N E S h 5 9 1 B q k 0 m V Q Z 7 k l S Y 1 l U B m 2 P t S w K i a D 2 Q T o Z M o E 8 W F y I f I z T I q F A K s 5 X 1 W / J W f f 5 H g r O K W H C g g d T k V A x c Q q F w l I Z u 2 r h e l W V a a Q U 1 2 E G V j t J N v v v N g M s O 8 k e R C L x M 9 U E S k s f p c Y p Y q l n b s i E 6 5 0 1 Y W q r j L C a p 8 n D Z e L R 0 4 Q R 5 w P H L u 4 U 4 6 L m c e A Y 0 u n 1 N 3 G o 2 9 I 6 L 4 R Q s P 0 w U 4 b G x s d F 5 f P 7 / T Q 9 M 0 N 1 A Z Z S X H E m A N g o x I 7 n 2 d R l U 4 D J o 6 S R P T B B l h A p n Z c 0 k y K d V + r d o a Y Q V b F d i z l 5 I I 8 4 J D i G X W R I B T I J i R B D 3 Q O Z t H O i t K J K f a Y C R E H a U C Y 4 6 9 t l S Q c q R G J U G K e l x + S K V Y 2 E 6 M r A 8 i d C F K E g T 8 q 8 g E y a J C K d N F m g 7 q X z t i C k g t M h Q U e Y T J Z U s g U Q x Z D K q H y w f S 3 J x G S C Q + L Y x 5 / k r O t C C W x D F f Z P C J N m u Z L Q C K 5 0 D X O l q Y q z e k 4 u N x v f F 7 E c t H T C D z 8 v I 5 V M E N X O n r d 5 7 l S s y g M l M e 6 h t U q H w N c Q h E C I m T y i 8 o F U r N r h 3 0 a Z V J g Z A T K h / / N 4 f b b a L b y f g m 9 p y a p m y 6 A t p W m K R S N c e a h U S C o l r a C 6 f P 0 o v Q d 6 0 X W u 1 D k j h a w d W + 1 B X x c S C c F s p G I V z k p z u b o W p 4 4 a t f T C I h S C a A 1 p y Y Q A a T Q 3 N 6 s I x u 8 B k s F 2 O v W L 3 + j P V 7 h w X H g 4 I I K + k B G d W 6 B K 1 6 L s f T 0 V K q G H k w F y u d z i B X S 4 X G L 4 O p y s 3 T K T R D J z j M m 2 m x M g E 7 + q F + R E U g i B k J d g S K X y S i q p I G k h k i 6 T t F q 2 f q x Z T W a 1 B y G R S C V 0 e o p M k E 5 R l k i Y r 6 f m 7 E V o 1 5 F T V N v U q j 9 j 4 a K g b S g T P O W l U n n 9 j w e o O q B U P l E t O J a 0 j q V H 5 c a z z B j w x o c Q R B I S 5 A e E y S C L e U 4 q r 6 S P L u N n a J F J y t S z x f K L e B z u c P X M T R B V T 9 e D k U w g 1 9 z s r E g k I V Z U n f 1 U 2 8 x k y l G 3 h R Y 2 j H E R K W + k h o Z 6 6 r p 3 n y s w x g H E 4 s q S S r b b V U o F R E P a L B B J A y I I o Q w h 7 E E R x k 4 q R R z 1 v I z K h 2 t W G d L 6 e U Z Z 8 m A G h I w z a f I Y M h k J B f I o K R U n F x x I I q X g i I j S W 5 / 8 k / 6 k h Q / H x U d P N k z L c k Q W y B W a p q m w h 7 q n / L L X G 9 Q + p 6 h / L I y R l t h J O I j A g V O U u V c R V R D p D Q b p N E A i L Y l U W i 7 w L w i k y l U A k W z l I I x V j j K Q S a W F Y E w U U 4 b 0 8 Z a Q c k L A Z u J Y e V w V q a x B W 5 C I 1 T s s J j S q 3 r b d + 6 h 1 7 w H 5 v B s B G 6 o V p b y s + n G j q P C y c c z q h V I 3 O C D N l W v 3 A E q e K 1 7 1 x C r Y G x i / 6 H c t J O j P L d / B 9 n 2 0 0 0 E I I t 9 V S x g r m H x m L J J L P y c 1 u d W k E X N e P 0 u U K f K o O B 5 T R F I k g n R S A R u V i u r H U i n M h H K 7 S z Y U m Y A N Y U P Z Q 6 q m m c b n u L J F X 8 8 m l U 4 L s X T M j U F 6 Y B 1 L g 5 Q + P Y + B z 2 g L 6 Y 4 A 2 b T b 2 9 g 5 E k A w K 6 + u W 9 c s Y u g y S a c 7 H e T h O Z U Y Z f b r 8 i y 1 W m f F O s 0 S S f I c o k y i 3 g k n 3 R l M i X T i N 6 A 3 f / W P O e u w k M P G 0 3 M Y V a 0 t X F + w n 0 A o z G Q 2 p N I k Q m w a i g l o I C i T g N 4 d A b R C y B 8 I c f h H t u D S Q Z E J h G F C W G Q y p F F p e 1 5 9 R / U 9 F T l s 5 V Y e H Y z J 6 9 i k J a 8 6 I z w z z F D B M z Q E w n M W p w N L L O R H Z h N 0 Y 8 B B s 4 u 4 J 0 o L 4 S S 9 / c n v 9 D f a W H B c 7 O Y u Y w M C 4 y G X r g 6 y v a T c 5 2 J H G Z t K B 7 G l x J 2 u 7 C p j S 6 k 4 n Z b e h 1 + Q 1 B m B y q b z L x O K 3 J J Q F J c 4 X X V y 3 b q G z g B Z S F z 8 8 g + T R G L c Y + 4 V E q o 4 b S + Z G O + h i G b F Q j R D N h W D Z N j l 1 e 9 S a r U l p T h E o n G 6 + Y T r Q k i G w d s I u V J R + s N / / S 2 V e D f m 2 c i O S x u U U M D 4 x A L d f z S h y M O E M m N T I B H I B S c F S G N I p W J N J k 4 r E q n A L 8 g J i 0 y s I L m M / P o D j V z F 6 l c T Q o p w D S k V q y S u 6 X I p A y l U P h 1 s Z U I a X a b T h k h C H B N L s J F J C J W k g 1 s X L U l v J N R i N M H q H X E e W g J c 5 M q u / f l H R 6 m p Y z c + + Y b E h i Y U c P l K P 4 V j S S a L W w g k p N J k s s g F I m l S S c C E L C F S m m D 8 I t R J p x l I I z K v K s G w E q t E j i r Q R d z M d U K n J O Y U f j k t d 0 h k y p H X I T s v Q R E G g Z n B p L C V G R J x O p d k U j a Y j U y c r v F F q a l c q X z w 5 t 1 8 4 p R B W y G S q N l p M m 2 p r 6 R f / q e f 4 1 t s W D g u 9 W x s Q g H X r v X T / G J c p B S I B X e 6 E E q r g C K d X I p M 4 k 6 3 S y r O 8 0 s 6 L 8 R B G u + s y g R y T R L y a 2 B K D b j Z 6 l Q W 0 M A R y a u G K b O u c S x J Q w h T p v I Z a d w H c u D H K j N B O V 8 U a X S Z p F V Q 5 I F 9 Z h w 2 q s x I J 9 h N i O t L I 9 R Q y j Y q k 6 l n n D W C O Y x D K Q k l T i A h E 2 z Y K F X X V N F v / m l j k w l g Q j 3 F o 9 / w u H C h W w 7 7 U p I p b U 8 p Y h k i o U y T y S J V m l z 8 I g S x p x V f U K Z i e b W l B b a k A g q E D V n g h q 0 i 8 4 J 2 r 9 L y a 8 q Q Q U 6 X y 0 2 c Q 1 l W W v J W 2 k Y g p E U 6 m T Q T x l z X B E q T y 0 g m Q y q l 3 m E i r I N J t x i B 6 s c k g t q n i Y T B d U W m G J U H y + j 3 / + X v 5 b N v d D g u b x J C A R c u P q L F M N Q / J h I T C u q f I Z E i l 4 5 B l h y S y q R B C I n l F y / y K r F E 6 o I N G Z k s Z D 1 + t H 9 T h s a t E u l y K 9 b X h B A m j z T K N D E k i X V h 6 h 5 D F p W 2 x S K N E K P M k I h j X W a I J G S S 8 S i Q R 5 W J 1 1 S H 9 D A F x 0 w m l O H U 9 t / 9 8 R N 8 0 k 2 B T U U o 4 N L l b p p b i D J Z t I N C 1 E C Q R 0 m s b H v K K f Z U l t o n x M l M q 1 8 V 6 5 S C z t u B 3 N K H D l J Y K X 4 x d 6 D R 6 1 g i 5 N U 1 F e s 8 y k 0 Z 0 h J A E N v 1 j D I Q w p Y H W T j O I B N L H E M q S B + R T C A W y i 0 y K e k E M s l w h J Z M K K t h N e + 3 v / + l f N b N A s f l 3 s 1 F K G B i Y o 6 u X e 9 X J B L V T 5 F L J B T s K y G S I R Z I Y w h m I 5 F J g x 4 S M 1 A u k Y o 5 Z X 5 X h F R C + k U g R F A J X Q o C m D w n T D l i X N D l i j A 6 b x H I B E M g F a c l k y o T Q n G Z U u 1 U 3 k g n a x y K Y 0 M m 4 3 i Q G I H J h K U c 7 5 9 5 i 3 b v 7 c C n 2 1 R g Q g 1 J n W w 2 j I 5 M 0 4 1 b j 7 n x s 9 q n 7 a m 0 h D K x J h L H s L G E O F k B d J E Y e b y x K Z O 0 9 W J P Z k I / / X Q l g A g m Z d K S 4 s g W c 5 B y c 9 2 U 6 V g C f p g Q c t 0 u j Y Q w t r y N S C r N p D F p I Z E u 0 4 R S Z N I E E q n E + X h U p B Q W x r z 9 3 i l 6 b V 8 n P t i m g + P K J i U U g M V t X 3 x x g 5 8 C S K M c F R k 2 l Y 1 M y p U O g q V j f l F 5 M E W y Y I x O 4 w W Q y M o 9 E 6 o i Q A p J M N D o M 2 P 1 i x d 5 V b G k d V l W U G V p I k k M g p g 8 p 1 U e M V Q + q H 4 g k C G T D p p Y h k x K O m X a T G 6 3 i / 7 b / / w 9 x 5 l b t 2 0 m b G p C G f z 1 r 5 c J B / c r M t n U P y s G g T S Z J M 2 x h P T g L 7 9 o 7 u i 8 u o I X D S u B W 9 J A m 9 d J e 0 q V 6 z w a / 5 I Y N / A r B 1 W k 0 p K 3 C G Q P p k w R x 5 D J k k Q m 5 q B i O 5 F U r M j E M Z w S T C Q 1 t Q v p G P n 9 P i H T Z o f j S l + R U M D t W 7 3 0 e G C c G 7 t S / U Q N R F r G p z S x Q B Y b u c C M t N T C u x g y p f O K R 5 x H B J j y D O g q y I h A D B W r y B Z z U E n c g 3 J d p q + l A 5 N D l w t h U A b C C H m W 8 e w J k X R s I 5 O o e J J W B F J q H g 4 K T 9 G u P T v p 9 E d v y W f a 7 G B C D a v a K Y I i 4 S h 9 / s U V T t k l l F I B E S t S a Q I J s U A Y R S L 5 M X k Q R m I G y j Q U 2 Z 4 N I Y A F k E L F 6 t c e y 6 u K b U G V 8 4 8 Q J S t t E U h 7 8 3 R e E Q h 5 E M a Q S g e R T I p I l t 3 E k i n F M X a a + t 0 f f 0 3 l F U F 8 k i I Y R U L l w J d n L 9 M 8 X O t G M m U Q C 0 T K J J U l s T S p D H F M z A l F L i G a J J a H Y o m K A C G F i l W E G O T g W H 5 V W u V N W p E m M w 3 y q D i b T B K j 3 E g k T S Q V g 0 A 6 Z o m E G F + r p r a G / v E P v 5 L P V E Q a j q t F Q u U E l h 5 8 + u l 5 b q 4 g S D a h V B o t y 0 g s L p B Y f p B H Y C w h l 5 1 R t i T I k Q k 0 f h W r X 3 W D R R y V k b z k T N o i E A c h j q 1 c E 0 e V 2 8 g k I Z t I m k Q S K x W P b 5 a D 7 m A r Y f p W E d k g + v 9 L k 2 A / W c p s T A A A A A B J R U 5 E r k J g g g = = < / I m a g e > < / T o u r > < / T o u r s > < / V i s u a l i z a t i o n > 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8555919C-1AEB-434B-B49E-00EC28C5494E}">
  <ds:schemaRefs>
    <ds:schemaRef ds:uri="http://www.w3.org/2001/XMLSchema"/>
    <ds:schemaRef ds:uri="http://microsoft.data.visualization.engine.tours/1.0"/>
  </ds:schemaRefs>
</ds:datastoreItem>
</file>

<file path=customXml/itemProps10.xml><?xml version="1.0" encoding="utf-8"?>
<ds:datastoreItem xmlns:ds="http://schemas.openxmlformats.org/officeDocument/2006/customXml" ds:itemID="{73ADBFA8-B18E-4C60-96A5-35EE82A6899E}">
  <ds:schemaRefs/>
</ds:datastoreItem>
</file>

<file path=customXml/itemProps11.xml><?xml version="1.0" encoding="utf-8"?>
<ds:datastoreItem xmlns:ds="http://schemas.openxmlformats.org/officeDocument/2006/customXml" ds:itemID="{59F3FD02-840A-44D2-B8B0-BC682EE0B30C}">
  <ds:schemaRefs/>
</ds:datastoreItem>
</file>

<file path=customXml/itemProps12.xml><?xml version="1.0" encoding="utf-8"?>
<ds:datastoreItem xmlns:ds="http://schemas.openxmlformats.org/officeDocument/2006/customXml" ds:itemID="{F08EFEF2-4220-4451-902A-A25F86F41DA7}">
  <ds:schemaRefs/>
</ds:datastoreItem>
</file>

<file path=customXml/itemProps13.xml><?xml version="1.0" encoding="utf-8"?>
<ds:datastoreItem xmlns:ds="http://schemas.openxmlformats.org/officeDocument/2006/customXml" ds:itemID="{B990A03F-CAB5-4F10-B645-171BD34F108B}">
  <ds:schemaRefs/>
</ds:datastoreItem>
</file>

<file path=customXml/itemProps14.xml><?xml version="1.0" encoding="utf-8"?>
<ds:datastoreItem xmlns:ds="http://schemas.openxmlformats.org/officeDocument/2006/customXml" ds:itemID="{F0328EBE-656E-41E1-8452-D121E074C8EC}">
  <ds:schemaRefs/>
</ds:datastoreItem>
</file>

<file path=customXml/itemProps15.xml><?xml version="1.0" encoding="utf-8"?>
<ds:datastoreItem xmlns:ds="http://schemas.openxmlformats.org/officeDocument/2006/customXml" ds:itemID="{055A4721-15B4-48BD-A1C3-00157628306D}">
  <ds:schemaRefs/>
</ds:datastoreItem>
</file>

<file path=customXml/itemProps16.xml><?xml version="1.0" encoding="utf-8"?>
<ds:datastoreItem xmlns:ds="http://schemas.openxmlformats.org/officeDocument/2006/customXml" ds:itemID="{78350ED2-6D05-4FCD-A35B-0DCD80F8457E}">
  <ds:schemaRefs/>
</ds:datastoreItem>
</file>

<file path=customXml/itemProps17.xml><?xml version="1.0" encoding="utf-8"?>
<ds:datastoreItem xmlns:ds="http://schemas.openxmlformats.org/officeDocument/2006/customXml" ds:itemID="{0331BEB6-C1BF-4AE5-B0AC-A1E5B56F66BB}">
  <ds:schemaRefs/>
</ds:datastoreItem>
</file>

<file path=customXml/itemProps18.xml><?xml version="1.0" encoding="utf-8"?>
<ds:datastoreItem xmlns:ds="http://schemas.openxmlformats.org/officeDocument/2006/customXml" ds:itemID="{08E265A1-E8B2-478B-92C1-39421FC8FD7C}">
  <ds:schemaRefs/>
</ds:datastoreItem>
</file>

<file path=customXml/itemProps2.xml><?xml version="1.0" encoding="utf-8"?>
<ds:datastoreItem xmlns:ds="http://schemas.openxmlformats.org/officeDocument/2006/customXml" ds:itemID="{B67194B5-4F8C-4E9A-9EB7-049DBA4E1C8F}">
  <ds:schemaRefs/>
</ds:datastoreItem>
</file>

<file path=customXml/itemProps3.xml><?xml version="1.0" encoding="utf-8"?>
<ds:datastoreItem xmlns:ds="http://schemas.openxmlformats.org/officeDocument/2006/customXml" ds:itemID="{B4C0A245-54E0-40E5-9C3B-A5D55367484D}">
  <ds:schemaRefs/>
</ds:datastoreItem>
</file>

<file path=customXml/itemProps4.xml><?xml version="1.0" encoding="utf-8"?>
<ds:datastoreItem xmlns:ds="http://schemas.openxmlformats.org/officeDocument/2006/customXml" ds:itemID="{D11ED87A-409D-4B45-91E1-68229AF2F575}">
  <ds:schemaRefs/>
</ds:datastoreItem>
</file>

<file path=customXml/itemProps5.xml><?xml version="1.0" encoding="utf-8"?>
<ds:datastoreItem xmlns:ds="http://schemas.openxmlformats.org/officeDocument/2006/customXml" ds:itemID="{E21C9C0E-7555-40F1-BE29-8DFCA2EEC361}">
  <ds:schemaRefs/>
</ds:datastoreItem>
</file>

<file path=customXml/itemProps6.xml><?xml version="1.0" encoding="utf-8"?>
<ds:datastoreItem xmlns:ds="http://schemas.openxmlformats.org/officeDocument/2006/customXml" ds:itemID="{A0CB194F-21C0-4688-A596-98CD9EA3CE88}">
  <ds:schemaRefs/>
</ds:datastoreItem>
</file>

<file path=customXml/itemProps7.xml><?xml version="1.0" encoding="utf-8"?>
<ds:datastoreItem xmlns:ds="http://schemas.openxmlformats.org/officeDocument/2006/customXml" ds:itemID="{4C3411A8-BD5B-4BE1-BA91-E5E08BC9C719}">
  <ds:schemaRefs/>
</ds:datastoreItem>
</file>

<file path=customXml/itemProps8.xml><?xml version="1.0" encoding="utf-8"?>
<ds:datastoreItem xmlns:ds="http://schemas.openxmlformats.org/officeDocument/2006/customXml" ds:itemID="{D1033C82-02D1-41B2-8764-5A35D8FB6A00}">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80EB4B45-554F-4D5A-90C0-B45C30815B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Year wise Sales </vt:lpstr>
      <vt:lpstr>Product wise sales </vt:lpstr>
      <vt:lpstr>Category wise year wise sale </vt:lpstr>
      <vt:lpstr>Forecast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Riya chavan</dc:creator>
  <cp:keywords/>
  <dc:description/>
  <cp:lastModifiedBy>Riya chavan</cp:lastModifiedBy>
  <cp:revision/>
  <dcterms:created xsi:type="dcterms:W3CDTF">2024-07-06T14:43:45Z</dcterms:created>
  <dcterms:modified xsi:type="dcterms:W3CDTF">2024-08-28T08:13:51Z</dcterms:modified>
  <cp:category/>
  <cp:contentStatus/>
</cp:coreProperties>
</file>