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cores" sheetId="1" r:id="rId4"/>
  </sheets>
  <definedNames/>
  <calcPr/>
</workbook>
</file>

<file path=xl/sharedStrings.xml><?xml version="1.0" encoding="utf-8"?>
<sst xmlns="http://schemas.openxmlformats.org/spreadsheetml/2006/main" count="36" uniqueCount="36">
  <si>
    <t>X App</t>
  </si>
  <si>
    <t>Feature</t>
  </si>
  <si>
    <t>Male</t>
  </si>
  <si>
    <t>Female</t>
  </si>
  <si>
    <t>Bigender</t>
  </si>
  <si>
    <t>Genderqueer</t>
  </si>
  <si>
    <t>Polygender</t>
  </si>
  <si>
    <t>Genderfluid</t>
  </si>
  <si>
    <t>Non-binary</t>
  </si>
  <si>
    <t>Total</t>
  </si>
  <si>
    <t>Analysis Key</t>
  </si>
  <si>
    <t>Total voted</t>
  </si>
  <si>
    <t>Consistently uses product/feature</t>
  </si>
  <si>
    <t>app platform</t>
  </si>
  <si>
    <t>Sometimes uses product/feature</t>
  </si>
  <si>
    <t>live session</t>
  </si>
  <si>
    <t>Never uses product/feature</t>
  </si>
  <si>
    <t>diet plans</t>
  </si>
  <si>
    <t>exercise programs</t>
  </si>
  <si>
    <t>community chat</t>
  </si>
  <si>
    <t>X App Total</t>
  </si>
  <si>
    <t>Booking Engine</t>
  </si>
  <si>
    <t>select trainer session</t>
  </si>
  <si>
    <t>select trainer</t>
  </si>
  <si>
    <t>socialshare</t>
  </si>
  <si>
    <t>referral program</t>
  </si>
  <si>
    <t>Booking Engine Total</t>
  </si>
  <si>
    <t>Addons</t>
  </si>
  <si>
    <t>upgradesbronze</t>
  </si>
  <si>
    <t>upgradessilver</t>
  </si>
  <si>
    <t>upgradesgold</t>
  </si>
  <si>
    <t>Addons Total</t>
  </si>
  <si>
    <t>Total X App Usage</t>
  </si>
  <si>
    <t>Average X App Usage</t>
  </si>
  <si>
    <t>Full product utilization</t>
  </si>
  <si>
    <t>% of product/features utilized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</si>
</sst>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sz val="20.0"/>
      <color theme="1"/>
      <name val="Rubik"/>
    </font>
    <font>
      <sz val="20.0"/>
      <color theme="1"/>
      <name val="Rubik"/>
    </font>
    <font>
      <color theme="1"/>
      <name val="Rubik"/>
    </font>
    <font>
      <sz val="12.0"/>
      <color theme="1"/>
      <name val="Rubik"/>
    </font>
    <font>
      <sz val="20.0"/>
      <color rgb="FF33475B"/>
      <name val="Rubik"/>
    </font>
  </fonts>
  <fills count="10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4285F4"/>
        <bgColor rgb="FF4285F4"/>
      </patternFill>
    </fill>
    <fill>
      <patternFill patternType="solid">
        <fgColor rgb="FF00FF00"/>
        <bgColor rgb="FF00FF00"/>
      </patternFill>
    </fill>
    <fill>
      <patternFill patternType="solid">
        <fgColor rgb="FFF0F1FA"/>
        <bgColor rgb="FFF0F1FA"/>
      </patternFill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  <fill>
      <patternFill patternType="solid">
        <fgColor rgb="FF46BDC6"/>
        <bgColor rgb="FF46BDC6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5" fontId="5" numFmtId="0" xfId="0" applyAlignment="1" applyFill="1" applyFont="1">
      <alignment vertical="bottom"/>
    </xf>
    <xf borderId="0" fillId="6" fontId="2" numFmtId="0" xfId="0" applyAlignment="1" applyFill="1" applyFont="1">
      <alignment horizontal="right" vertical="bottom"/>
    </xf>
    <xf borderId="0" fillId="7" fontId="2" numFmtId="0" xfId="0" applyAlignment="1" applyFill="1" applyFont="1">
      <alignment horizontal="right" vertical="bottom"/>
    </xf>
    <xf borderId="0" fillId="7" fontId="2" numFmtId="2" xfId="0" applyAlignment="1" applyFont="1" applyNumberForma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0" fontId="3" numFmtId="0" xfId="0" applyFont="1"/>
    <xf borderId="0" fillId="6" fontId="2" numFmtId="2" xfId="0" applyAlignment="1" applyFont="1" applyNumberForma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8" fontId="2" numFmtId="164" xfId="0" applyAlignment="1" applyFont="1" applyNumberFormat="1">
      <alignment horizontal="right" vertical="bottom"/>
    </xf>
    <xf borderId="0" fillId="8" fontId="2" numFmtId="2" xfId="0" applyAlignment="1" applyFont="1" applyNumberFormat="1">
      <alignment horizontal="right" vertical="bottom"/>
    </xf>
    <xf borderId="0" fillId="7" fontId="2" numFmtId="164" xfId="0" applyAlignment="1" applyFont="1" applyNumberForma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0" fillId="8" fontId="2" numFmtId="1" xfId="0" applyAlignment="1" applyFont="1" applyNumberFormat="1">
      <alignment horizontal="right" vertical="bottom"/>
    </xf>
    <xf borderId="0" fillId="9" fontId="2" numFmtId="2" xfId="0" applyAlignment="1" applyFill="1" applyFont="1" applyNumberFormat="1">
      <alignment horizontal="right" vertical="bottom"/>
    </xf>
    <xf borderId="0" fillId="9" fontId="2" numFmtId="164" xfId="0" applyAlignment="1" applyFont="1" applyNumberFormat="1">
      <alignment horizontal="right" vertical="bottom"/>
    </xf>
    <xf borderId="0" fillId="9" fontId="2" numFmtId="0" xfId="0" applyAlignment="1" applyFont="1">
      <alignment horizontal="right" vertical="bottom"/>
    </xf>
    <xf borderId="0" fillId="9" fontId="2" numFmtId="164" xfId="0" applyAlignment="1" applyFont="1" applyNumberFormat="1">
      <alignment shrinkToFit="0" vertical="bottom" wrapText="0"/>
    </xf>
    <xf borderId="0" fillId="9" fontId="2" numFmtId="164" xfId="0" applyAlignment="1" applyFont="1" applyNumberFormat="1">
      <alignment vertical="bottom"/>
    </xf>
    <xf borderId="0" fillId="9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6.38"/>
    <col customWidth="1" min="3" max="3" width="19.63"/>
    <col customWidth="1" min="4" max="4" width="8.13"/>
    <col customWidth="1" min="5" max="5" width="12.25"/>
    <col customWidth="1" min="6" max="6" width="15.0"/>
    <col customWidth="1" min="7" max="7" width="21.25"/>
    <col customWidth="1" min="8" max="8" width="18.63"/>
    <col customWidth="1" min="9" max="9" width="19.13"/>
    <col customWidth="1" min="10" max="10" width="18.63"/>
  </cols>
  <sheetData>
    <row r="1">
      <c r="A1" s="1" t="s">
        <v>0</v>
      </c>
      <c r="B1" s="2" t="s">
        <v>1</v>
      </c>
      <c r="C1" s="2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5"/>
      <c r="M1" s="6" t="s">
        <v>10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5"/>
      <c r="B2" s="2"/>
      <c r="C2" s="7" t="s">
        <v>11</v>
      </c>
      <c r="D2" s="8">
        <v>34.0</v>
      </c>
      <c r="E2" s="8">
        <v>31.0</v>
      </c>
      <c r="F2" s="8">
        <v>4.0</v>
      </c>
      <c r="G2" s="8">
        <v>7.0</v>
      </c>
      <c r="H2" s="8">
        <v>5.0</v>
      </c>
      <c r="I2" s="8">
        <v>4.0</v>
      </c>
      <c r="J2" s="8">
        <v>8.0</v>
      </c>
      <c r="K2" s="9">
        <f t="shared" ref="K2:K17" si="1">SUM(D2:J2)</f>
        <v>93</v>
      </c>
      <c r="L2" s="5"/>
      <c r="M2" s="10">
        <v>1.0</v>
      </c>
      <c r="N2" s="11" t="s">
        <v>12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/>
      <c r="B3" s="2" t="s">
        <v>13</v>
      </c>
      <c r="C3" s="5"/>
      <c r="D3" s="10">
        <v>1.0</v>
      </c>
      <c r="E3" s="10">
        <v>1.0</v>
      </c>
      <c r="F3" s="10">
        <v>1.0</v>
      </c>
      <c r="G3" s="10">
        <v>1.0</v>
      </c>
      <c r="H3" s="10">
        <v>1.0</v>
      </c>
      <c r="I3" s="10">
        <v>1.0</v>
      </c>
      <c r="J3" s="10">
        <v>1.0</v>
      </c>
      <c r="K3" s="9">
        <f t="shared" si="1"/>
        <v>7</v>
      </c>
      <c r="L3" s="5"/>
      <c r="M3" s="12">
        <v>0.5</v>
      </c>
      <c r="N3" s="11" t="s">
        <v>14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"/>
      <c r="B4" s="2" t="s">
        <v>15</v>
      </c>
      <c r="C4" s="2"/>
      <c r="D4" s="10">
        <v>1.0</v>
      </c>
      <c r="E4" s="10">
        <v>1.0</v>
      </c>
      <c r="F4" s="10">
        <v>1.0</v>
      </c>
      <c r="G4" s="10">
        <v>1.0</v>
      </c>
      <c r="H4" s="10">
        <v>1.0</v>
      </c>
      <c r="I4" s="12">
        <v>0.5</v>
      </c>
      <c r="J4" s="12">
        <v>0.5</v>
      </c>
      <c r="K4" s="9">
        <f t="shared" si="1"/>
        <v>6</v>
      </c>
      <c r="L4" s="5"/>
      <c r="M4" s="13">
        <v>0.0</v>
      </c>
      <c r="N4" s="11" t="s">
        <v>16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3"/>
      <c r="B5" s="2" t="s">
        <v>17</v>
      </c>
      <c r="C5" s="2"/>
      <c r="D5" s="10">
        <v>1.0</v>
      </c>
      <c r="E5" s="10">
        <v>1.0</v>
      </c>
      <c r="F5" s="10">
        <v>1.0</v>
      </c>
      <c r="G5" s="14">
        <f>3/7</f>
        <v>0.4285714286</v>
      </c>
      <c r="H5" s="10">
        <v>1.0</v>
      </c>
      <c r="I5" s="12">
        <v>0.5</v>
      </c>
      <c r="J5" s="12">
        <v>0.5</v>
      </c>
      <c r="K5" s="15">
        <f t="shared" si="1"/>
        <v>5.428571429</v>
      </c>
      <c r="L5" s="5"/>
      <c r="M5" s="16"/>
      <c r="N5" s="16"/>
      <c r="O5" s="16"/>
      <c r="P5" s="1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3"/>
      <c r="B6" s="2" t="s">
        <v>18</v>
      </c>
      <c r="C6" s="2"/>
      <c r="D6" s="10">
        <v>1.0</v>
      </c>
      <c r="E6" s="17">
        <f>30/31</f>
        <v>0.9677419355</v>
      </c>
      <c r="F6" s="12">
        <v>0.75</v>
      </c>
      <c r="G6" s="10">
        <v>1.0</v>
      </c>
      <c r="H6" s="13">
        <v>0.4</v>
      </c>
      <c r="I6" s="10">
        <v>1.0</v>
      </c>
      <c r="J6" s="12">
        <v>0.75</v>
      </c>
      <c r="K6" s="15">
        <f t="shared" si="1"/>
        <v>5.867741935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3"/>
      <c r="B7" s="2" t="s">
        <v>19</v>
      </c>
      <c r="C7" s="2"/>
      <c r="D7" s="12">
        <v>0.5</v>
      </c>
      <c r="E7" s="10">
        <v>1.0</v>
      </c>
      <c r="F7" s="12">
        <v>0.5</v>
      </c>
      <c r="G7" s="12">
        <v>0.5</v>
      </c>
      <c r="H7" s="10">
        <v>1.0</v>
      </c>
      <c r="I7" s="10">
        <v>1.0</v>
      </c>
      <c r="J7" s="10">
        <v>1.0</v>
      </c>
      <c r="K7" s="9">
        <f t="shared" si="1"/>
        <v>5.5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7" t="s">
        <v>20</v>
      </c>
      <c r="C8" s="7"/>
      <c r="D8" s="18">
        <f t="shared" ref="D8:J8" si="2">sum(D3:D7)</f>
        <v>4.5</v>
      </c>
      <c r="E8" s="19">
        <f t="shared" si="2"/>
        <v>4.967741935</v>
      </c>
      <c r="F8" s="18">
        <f t="shared" si="2"/>
        <v>4.25</v>
      </c>
      <c r="G8" s="20">
        <f t="shared" si="2"/>
        <v>3.928571429</v>
      </c>
      <c r="H8" s="18">
        <f t="shared" si="2"/>
        <v>4.4</v>
      </c>
      <c r="I8" s="18">
        <f t="shared" si="2"/>
        <v>4</v>
      </c>
      <c r="J8" s="18">
        <f t="shared" si="2"/>
        <v>3.75</v>
      </c>
      <c r="K8" s="15">
        <f t="shared" si="1"/>
        <v>29.79631336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" t="s">
        <v>21</v>
      </c>
      <c r="B9" s="2" t="s">
        <v>22</v>
      </c>
      <c r="C9" s="2"/>
      <c r="D9" s="10">
        <v>1.0</v>
      </c>
      <c r="E9" s="10">
        <v>1.0</v>
      </c>
      <c r="F9" s="10">
        <v>1.0</v>
      </c>
      <c r="G9" s="21">
        <f>2/7</f>
        <v>0.2857142857</v>
      </c>
      <c r="H9" s="12">
        <v>0.8</v>
      </c>
      <c r="I9" s="13">
        <v>0.0</v>
      </c>
      <c r="J9" s="10">
        <v>1.0</v>
      </c>
      <c r="K9" s="15">
        <f t="shared" si="1"/>
        <v>5.085714286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"/>
      <c r="B10" s="2" t="s">
        <v>23</v>
      </c>
      <c r="C10" s="2"/>
      <c r="D10" s="10">
        <v>1.0</v>
      </c>
      <c r="E10" s="10">
        <v>1.0</v>
      </c>
      <c r="F10" s="10">
        <v>1.0</v>
      </c>
      <c r="G10" s="13">
        <v>0.0</v>
      </c>
      <c r="H10" s="13">
        <v>0.2</v>
      </c>
      <c r="I10" s="10">
        <v>1.0</v>
      </c>
      <c r="J10" s="10">
        <v>1.0</v>
      </c>
      <c r="K10" s="9">
        <f t="shared" si="1"/>
        <v>5.2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"/>
      <c r="B11" s="2" t="s">
        <v>24</v>
      </c>
      <c r="C11" s="2"/>
      <c r="D11" s="12">
        <v>0.5</v>
      </c>
      <c r="E11" s="22">
        <f>28/31</f>
        <v>0.9032258065</v>
      </c>
      <c r="F11" s="12">
        <v>0.5</v>
      </c>
      <c r="G11" s="10">
        <v>1.0</v>
      </c>
      <c r="H11" s="13">
        <v>0.4</v>
      </c>
      <c r="I11" s="12">
        <v>0.75</v>
      </c>
      <c r="J11" s="10">
        <v>1.0</v>
      </c>
      <c r="K11" s="15">
        <f t="shared" si="1"/>
        <v>5.053225806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"/>
      <c r="B12" s="2" t="s">
        <v>25</v>
      </c>
      <c r="C12" s="2"/>
      <c r="D12" s="12">
        <v>0.5</v>
      </c>
      <c r="E12" s="10">
        <v>1.0</v>
      </c>
      <c r="F12" s="10">
        <v>1.0</v>
      </c>
      <c r="G12" s="10">
        <v>1.0</v>
      </c>
      <c r="H12" s="10">
        <v>1.0</v>
      </c>
      <c r="I12" s="12">
        <v>0.5</v>
      </c>
      <c r="J12" s="13">
        <v>0.0</v>
      </c>
      <c r="K12" s="9">
        <f t="shared" si="1"/>
        <v>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7" t="s">
        <v>26</v>
      </c>
      <c r="C13" s="7"/>
      <c r="D13" s="23">
        <f t="shared" ref="D13:J13" si="3">sum(D9:D12)</f>
        <v>3</v>
      </c>
      <c r="E13" s="20">
        <f t="shared" si="3"/>
        <v>3.903225806</v>
      </c>
      <c r="F13" s="20">
        <f t="shared" si="3"/>
        <v>3.5</v>
      </c>
      <c r="G13" s="20">
        <f t="shared" si="3"/>
        <v>2.285714286</v>
      </c>
      <c r="H13" s="20">
        <f t="shared" si="3"/>
        <v>2.4</v>
      </c>
      <c r="I13" s="20">
        <f t="shared" si="3"/>
        <v>2.25</v>
      </c>
      <c r="J13" s="20">
        <f t="shared" si="3"/>
        <v>3</v>
      </c>
      <c r="K13" s="15">
        <f t="shared" si="1"/>
        <v>20.33894009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" t="s">
        <v>27</v>
      </c>
      <c r="B14" s="2" t="s">
        <v>28</v>
      </c>
      <c r="C14" s="2"/>
      <c r="D14" s="17">
        <v>0.545</v>
      </c>
      <c r="E14" s="10">
        <v>0.8</v>
      </c>
      <c r="F14" s="10">
        <v>1.0</v>
      </c>
      <c r="G14" s="10">
        <v>1.0</v>
      </c>
      <c r="H14" s="10">
        <v>1.0</v>
      </c>
      <c r="I14" s="10">
        <v>1.0</v>
      </c>
      <c r="J14" s="12">
        <v>0.5</v>
      </c>
      <c r="K14" s="15">
        <f t="shared" si="1"/>
        <v>5.845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"/>
      <c r="B15" s="2" t="s">
        <v>29</v>
      </c>
      <c r="C15" s="2"/>
      <c r="D15" s="10">
        <v>1.0</v>
      </c>
      <c r="E15" s="12">
        <v>0.5</v>
      </c>
      <c r="F15" s="10">
        <v>1.0</v>
      </c>
      <c r="G15" s="10">
        <v>1.0</v>
      </c>
      <c r="H15" s="12">
        <v>0.5</v>
      </c>
      <c r="I15" s="10">
        <v>1.0</v>
      </c>
      <c r="J15" s="10">
        <v>1.0</v>
      </c>
      <c r="K15" s="9">
        <f t="shared" si="1"/>
        <v>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"/>
      <c r="B16" s="2" t="s">
        <v>30</v>
      </c>
      <c r="C16" s="2"/>
      <c r="D16" s="12">
        <v>0.5</v>
      </c>
      <c r="E16" s="10">
        <v>1.0</v>
      </c>
      <c r="F16" s="12">
        <v>0.5</v>
      </c>
      <c r="G16" s="10">
        <v>1.0</v>
      </c>
      <c r="H16" s="10">
        <v>1.0</v>
      </c>
      <c r="I16" s="12">
        <v>0.5</v>
      </c>
      <c r="J16" s="13">
        <v>0.0</v>
      </c>
      <c r="K16" s="9">
        <f t="shared" si="1"/>
        <v>4.5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"/>
      <c r="B17" s="7" t="s">
        <v>31</v>
      </c>
      <c r="C17" s="7"/>
      <c r="D17" s="20">
        <f t="shared" ref="D17:J17" si="4">sum(D14:D16)</f>
        <v>2.045</v>
      </c>
      <c r="E17" s="20">
        <f t="shared" si="4"/>
        <v>2.3</v>
      </c>
      <c r="F17" s="20">
        <f t="shared" si="4"/>
        <v>2.5</v>
      </c>
      <c r="G17" s="20">
        <f t="shared" si="4"/>
        <v>3</v>
      </c>
      <c r="H17" s="20">
        <f t="shared" si="4"/>
        <v>2.5</v>
      </c>
      <c r="I17" s="20">
        <f t="shared" si="4"/>
        <v>2.5</v>
      </c>
      <c r="J17" s="20">
        <f t="shared" si="4"/>
        <v>1.5</v>
      </c>
      <c r="K17" s="15">
        <f t="shared" si="1"/>
        <v>16.345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"/>
      <c r="B18" s="2" t="s">
        <v>32</v>
      </c>
      <c r="C18" s="2"/>
      <c r="D18" s="24">
        <f t="shared" ref="D18:K18" si="5">sum(D8,D13,D17)</f>
        <v>9.545</v>
      </c>
      <c r="E18" s="25">
        <f t="shared" si="5"/>
        <v>11.17096774</v>
      </c>
      <c r="F18" s="26">
        <f t="shared" si="5"/>
        <v>10.25</v>
      </c>
      <c r="G18" s="24">
        <f t="shared" si="5"/>
        <v>9.214285714</v>
      </c>
      <c r="H18" s="26">
        <f t="shared" si="5"/>
        <v>9.3</v>
      </c>
      <c r="I18" s="26">
        <f t="shared" si="5"/>
        <v>8.75</v>
      </c>
      <c r="J18" s="26">
        <f t="shared" si="5"/>
        <v>8.25</v>
      </c>
      <c r="K18" s="25">
        <f t="shared" si="5"/>
        <v>66.48025346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"/>
      <c r="B19" s="2" t="s">
        <v>33</v>
      </c>
      <c r="C19" s="2"/>
      <c r="D19" s="25">
        <f t="shared" ref="D19:K19" si="6">average(D8,D13,D17)</f>
        <v>3.181666667</v>
      </c>
      <c r="E19" s="25">
        <f t="shared" si="6"/>
        <v>3.723655914</v>
      </c>
      <c r="F19" s="25">
        <f t="shared" si="6"/>
        <v>3.416666667</v>
      </c>
      <c r="G19" s="25">
        <f t="shared" si="6"/>
        <v>3.071428571</v>
      </c>
      <c r="H19" s="25">
        <f t="shared" si="6"/>
        <v>3.1</v>
      </c>
      <c r="I19" s="25">
        <f t="shared" si="6"/>
        <v>2.916666667</v>
      </c>
      <c r="J19" s="25">
        <f t="shared" si="6"/>
        <v>2.75</v>
      </c>
      <c r="K19" s="25">
        <f t="shared" si="6"/>
        <v>22.16008449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27" t="s">
        <v>34</v>
      </c>
      <c r="H21" s="28"/>
      <c r="I21" s="28"/>
      <c r="J21" s="28"/>
      <c r="K21" s="25">
        <v>84.0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27" t="s">
        <v>35</v>
      </c>
      <c r="H22" s="28"/>
      <c r="I22" s="28"/>
      <c r="J22" s="28"/>
      <c r="K22" s="29">
        <f>K18/K21</f>
        <v>0.7914315888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</sheetData>
  <mergeCells count="3">
    <mergeCell ref="N2:P2"/>
    <mergeCell ref="N3:P3"/>
    <mergeCell ref="N4:P4"/>
  </mergeCells>
  <drawing r:id="rId1"/>
</worksheet>
</file>