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CSE\Desktop\mehedi BAN\"/>
    </mc:Choice>
  </mc:AlternateContent>
  <xr:revisionPtr revIDLastSave="0" documentId="13_ncr:1_{0788FA5D-89F7-429C-8078-F154EC9154C8}" xr6:coauthVersionLast="47" xr6:coauthVersionMax="47" xr10:uidLastSave="{00000000-0000-0000-0000-000000000000}"/>
  <bookViews>
    <workbookView xWindow="-120" yWindow="-120" windowWidth="29040" windowHeight="15720" activeTab="1" xr2:uid="{E4AA0047-558F-43E1-89C6-760F441CFB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2" l="1" a="1"/>
  <c r="H36" i="2" s="1"/>
  <c r="G36" i="2" a="1"/>
  <c r="G36" i="2" s="1"/>
  <c r="I46" i="2"/>
  <c r="C46" i="2" a="1"/>
  <c r="C46" i="2" s="1"/>
  <c r="B46" i="2" a="1"/>
  <c r="B46" i="2" s="1"/>
  <c r="H41" i="2"/>
  <c r="H40" i="2"/>
  <c r="H39" i="2"/>
  <c r="H38" i="2"/>
  <c r="H11" i="2"/>
  <c r="H10" i="2"/>
  <c r="H9" i="2"/>
  <c r="G11" i="2"/>
  <c r="G10" i="2"/>
  <c r="G9" i="2"/>
  <c r="F11" i="2"/>
  <c r="F10" i="2"/>
  <c r="F9" i="2"/>
  <c r="E11" i="2"/>
  <c r="E10" i="2"/>
  <c r="E9" i="2"/>
  <c r="E12" i="2" s="1"/>
  <c r="D11" i="2"/>
  <c r="D10" i="2"/>
  <c r="D9" i="2"/>
  <c r="C11" i="2"/>
  <c r="C10" i="2"/>
  <c r="C9" i="2"/>
  <c r="K7" i="2"/>
  <c r="K6" i="2"/>
  <c r="K5" i="2"/>
  <c r="J5" i="2"/>
  <c r="I7" i="2"/>
  <c r="I6" i="2"/>
  <c r="I5" i="2"/>
  <c r="F4" i="1"/>
  <c r="F5" i="1"/>
  <c r="F6" i="1"/>
  <c r="F7" i="1"/>
  <c r="F8" i="1"/>
  <c r="F13" i="1" s="1"/>
  <c r="F9" i="1"/>
  <c r="F10" i="1" s="1"/>
  <c r="M9" i="1"/>
  <c r="G14" i="1"/>
  <c r="G11" i="1"/>
  <c r="G10" i="1"/>
  <c r="F14" i="1"/>
  <c r="G7" i="1"/>
  <c r="G8" i="1"/>
  <c r="G9" i="1"/>
  <c r="G4" i="1"/>
  <c r="G5" i="1"/>
  <c r="G12" i="1" s="1"/>
  <c r="G6" i="1"/>
  <c r="G3" i="1"/>
  <c r="F3" i="1"/>
  <c r="I35" i="2" l="1"/>
  <c r="D12" i="2"/>
  <c r="H12" i="2"/>
  <c r="F12" i="2"/>
  <c r="C12" i="2"/>
  <c r="G12" i="2"/>
  <c r="G13" i="1"/>
  <c r="F11" i="1"/>
  <c r="F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<sst xmlns="http://schemas.openxmlformats.org/spreadsheetml/2006/main" count="85" uniqueCount="58">
  <si>
    <t>ceiling (5.578)</t>
  </si>
  <si>
    <t>floor (5.578)</t>
  </si>
  <si>
    <t>round (5.578)</t>
  </si>
  <si>
    <t>integer (5.578)</t>
  </si>
  <si>
    <t>power (5,3)</t>
  </si>
  <si>
    <t>modulus (16.5)</t>
  </si>
  <si>
    <t>square root (25)</t>
  </si>
  <si>
    <t>absolute value (-5)</t>
  </si>
  <si>
    <t>quotient (16,5)</t>
  </si>
  <si>
    <t>University of barishal
Bangladesh</t>
  </si>
  <si>
    <t>Item</t>
  </si>
  <si>
    <t>pc</t>
  </si>
  <si>
    <t>laptop</t>
  </si>
  <si>
    <t>printer</t>
  </si>
  <si>
    <t>pen</t>
  </si>
  <si>
    <t>pencil</t>
  </si>
  <si>
    <t>craser</t>
  </si>
  <si>
    <t>water bottle</t>
  </si>
  <si>
    <t>minimum</t>
  </si>
  <si>
    <t>maximum</t>
  </si>
  <si>
    <t>average</t>
  </si>
  <si>
    <t>product</t>
  </si>
  <si>
    <t>count</t>
  </si>
  <si>
    <t>price</t>
  </si>
  <si>
    <t>vat (10%)</t>
  </si>
  <si>
    <t>total(price+vat)(with SUM function)</t>
  </si>
  <si>
    <t>Finix shopping Center
Barishal-8200</t>
  </si>
  <si>
    <t>Name</t>
  </si>
  <si>
    <t>Price/unite</t>
  </si>
  <si>
    <t>Total price/item</t>
  </si>
  <si>
    <t>purchased
amount</t>
  </si>
  <si>
    <t>Grand
total
coast</t>
  </si>
  <si>
    <t>pin</t>
  </si>
  <si>
    <t>tin</t>
  </si>
  <si>
    <t>A</t>
  </si>
  <si>
    <t>F</t>
  </si>
  <si>
    <t>C</t>
  </si>
  <si>
    <t>Maximum</t>
  </si>
  <si>
    <t>Minimum</t>
  </si>
  <si>
    <t>Average</t>
  </si>
  <si>
    <t>Total</t>
  </si>
  <si>
    <t>Mehedi</t>
  </si>
  <si>
    <t>Hassan</t>
  </si>
  <si>
    <t>Raihan</t>
  </si>
  <si>
    <t>Khan</t>
  </si>
  <si>
    <t>age</t>
  </si>
  <si>
    <t>Quantity sold</t>
  </si>
  <si>
    <t>Product</t>
  </si>
  <si>
    <t>Salesperson</t>
  </si>
  <si>
    <t>apples</t>
  </si>
  <si>
    <t>oranges</t>
  </si>
  <si>
    <t>bananas</t>
  </si>
  <si>
    <t>carrots</t>
  </si>
  <si>
    <t>tom</t>
  </si>
  <si>
    <t>sarah</t>
  </si>
  <si>
    <t>salesperson</t>
  </si>
  <si>
    <t>product sold</t>
  </si>
  <si>
    <t>sales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</si>
</sst>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0[$৳-845]"/>
    <numFmt numFmtId="165" formatCode="_-* #,##0[$৳-845]_-;\-* #,##0[$৳-845]_-;_-* &quot;-&quot;[$৳-845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3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5" fontId="0" fillId="0" borderId="1" xfId="1" applyNumberFormat="1" applyFont="1" applyBorder="1"/>
    <xf numFmtId="0" fontId="2" fillId="4" borderId="1" xfId="0" applyFont="1" applyFill="1" applyBorder="1"/>
    <xf numFmtId="165" fontId="0" fillId="6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wrapText="1"/>
    </xf>
    <xf numFmtId="165" fontId="0" fillId="11" borderId="1" xfId="0" applyNumberFormat="1" applyFill="1" applyBorder="1"/>
    <xf numFmtId="0" fontId="0" fillId="12" borderId="1" xfId="0" applyFill="1" applyBorder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2" xfId="0" applyFont="1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 wrapText="1"/>
    </xf>
    <xf numFmtId="0" fontId="8" fillId="9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</a:p>
        </c:rich>
      </c:tx>
      <c:layout>
        <c:manualLayout>
          <c:xMode val="edge"/>
          <c:yMode val="edge"/>
          <c:x val="0.3783263342082240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580927384077"/>
          <c:y val="0.2299653689122193"/>
          <c:w val="0.71341907261592286"/>
          <c:h val="0.413352289297171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Sheet1!$F$3</c:f>
              <c:numCache>
                <c:formatCode>_-* #,##0[$৳-845]_-;\-* #,##0[$৳-845]_-;_-* "-"[$৳-845]_-;_-@_-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A-430B-9D34-D455A1A1BCF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Sheet1!$F$4</c:f>
              <c:numCache>
                <c:formatCode>_-* #,##0[$৳-845]_-;\-* #,##0[$৳-845]_-;_-* "-"[$৳-845]_-;_-@_-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F7A-430B-9D34-D455A1A1BCFE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Sheet1!$F$5</c:f>
              <c:numCache>
                <c:formatCode>_-* #,##0[$৳-845]_-;\-* #,##0[$৳-845]_-;_-* "-"[$৳-845]_-;_-@_-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F7A-430B-9D34-D455A1A1BCFE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Sheet1!$F$6</c:f>
              <c:numCache>
                <c:formatCode>_-* #,##0[$৳-845]_-;\-* #,##0[$৳-845]_-;_-* "-"[$৳-845]_-;_-@_-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F7A-430B-9D34-D455A1A1BCFE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Sheet1!$F$7</c:f>
              <c:numCache>
                <c:formatCode>_-* #,##0[$৳-845]_-;\-* #,##0[$৳-845]_-;_-* "-"[$৳-845]_-;_-@_-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F7A-430B-9D34-D455A1A1BCFE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Sheet1!$F$8</c:f>
              <c:numCache>
                <c:formatCode>_-* #,##0[$৳-845]_-;\-* #,##0[$৳-845]_-;_-* "-"[$৳-845]_-;_-@_-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F7A-430B-9D34-D455A1A1BCFE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Sheet1!$F$9</c:f>
              <c:numCache>
                <c:formatCode>_-* #,##0[$৳-845]_-;\-* #,##0[$৳-845]_-;_-* "-"[$৳-845]_-;_-@_-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F7A-430B-9D34-D455A1A1BC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4602271"/>
        <c:axId val="484607071"/>
      </c:barChart>
      <c:catAx>
        <c:axId val="48460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VAT</a:t>
                </a:r>
                <a:r>
                  <a:rPr lang="en-US" baseline="0"/>
                  <a:t> 10%</a:t>
                </a:r>
              </a:p>
              <a:p>
                <a:pPr>
                  <a:defRPr/>
                </a:pPr>
                <a:r>
                  <a:rPr lang="en-US" baseline="0"/>
                  <a:t>PRODUCT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7702646544181978"/>
              <c:y val="0.7368281568970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07071"/>
        <c:crosses val="autoZero"/>
        <c:auto val="1"/>
        <c:lblAlgn val="ctr"/>
        <c:lblOffset val="100"/>
        <c:noMultiLvlLbl val="0"/>
      </c:catAx>
      <c:valAx>
        <c:axId val="4846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[$৳-845]_-;\-* #,##0[$৳-845]_-;_-* &quot;-&quot;[$৳-845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0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</a:p>
        </c:rich>
      </c:tx>
      <c:layout>
        <c:manualLayout>
          <c:xMode val="edge"/>
          <c:yMode val="edge"/>
          <c:x val="0.40393736824086912"/>
          <c:y val="3.8380939897425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Sheet1!$E$3</c:f>
              <c:numCache>
                <c:formatCode>_-* #,##0[$৳-845]_-;\-* #,##0[$৳-845]_-;_-* "-"[$৳-845]_-;_-@_-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5-4D68-8689-C0FC8C0AECD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Sheet1!$E$4</c:f>
              <c:numCache>
                <c:formatCode>_-* #,##0[$৳-845]_-;\-* #,##0[$৳-845]_-;_-* "-"[$৳-845]_-;_-@_-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5-4D68-8689-C0FC8C0AECDE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Sheet1!$E$5</c:f>
              <c:numCache>
                <c:formatCode>_-* #,##0[$৳-845]_-;\-* #,##0[$৳-845]_-;_-* "-"[$৳-845]_-;_-@_-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5-4D68-8689-C0FC8C0AECDE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Sheet1!$E$6</c:f>
              <c:numCache>
                <c:formatCode>_-* #,##0[$৳-845]_-;\-* #,##0[$৳-845]_-;_-* "-"[$৳-845]_-;_-@_-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35-4D68-8689-C0FC8C0AECDE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Sheet1!$E$7</c:f>
              <c:numCache>
                <c:formatCode>_-* #,##0[$৳-845]_-;\-* #,##0[$৳-845]_-;_-* "-"[$৳-845]_-;_-@_-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35-4D68-8689-C0FC8C0AECDE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Sheet1!$E$8</c:f>
              <c:numCache>
                <c:formatCode>_-* #,##0[$৳-845]_-;\-* #,##0[$৳-845]_-;_-* "-"[$৳-845]_-;_-@_-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35-4D68-8689-C0FC8C0AECDE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Sheet1!$E$9</c:f>
              <c:numCache>
                <c:formatCode>_-* #,##0[$৳-845]_-;\-* #,##0[$৳-845]_-;_-* "-"[$৳-845]_-;_-@_-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35-4D68-8689-C0FC8C0AEC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0004559"/>
        <c:axId val="1060006479"/>
      </c:barChart>
      <c:catAx>
        <c:axId val="106000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layout>
            <c:manualLayout>
              <c:xMode val="edge"/>
              <c:yMode val="edge"/>
              <c:x val="0.39861811323927754"/>
              <c:y val="0.7409667473444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06479"/>
        <c:crosses val="autoZero"/>
        <c:auto val="1"/>
        <c:lblAlgn val="ctr"/>
        <c:lblOffset val="100"/>
        <c:noMultiLvlLbl val="0"/>
      </c:catAx>
      <c:valAx>
        <c:axId val="10600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[$৳-845]_-;\-* #,##0[$৳-845]_-;_-* &quot;-&quot;[$৳-845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0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Sheet2!$F$17:$F$20</c:f>
              <c:strCache>
                <c:ptCount val="4"/>
                <c:pt idx="0">
                  <c:v>Mehedi</c:v>
                </c:pt>
                <c:pt idx="1">
                  <c:v>Hassan</c:v>
                </c:pt>
                <c:pt idx="2">
                  <c:v>Raihan</c:v>
                </c:pt>
                <c:pt idx="3">
                  <c:v>Khan</c:v>
                </c:pt>
              </c:strCache>
            </c:strRef>
          </c:cat>
          <c:val>
            <c:numRef>
              <c:f>Sheet2!$G$17:$G$20</c:f>
              <c:numCache>
                <c:formatCode>General</c:formatCode>
                <c:ptCount val="4"/>
                <c:pt idx="0">
                  <c:v>20</c:v>
                </c:pt>
                <c:pt idx="1">
                  <c:v>25</c:v>
                </c:pt>
                <c:pt idx="2">
                  <c:v>24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B-42E6-93B9-D2A8FD976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0156368"/>
        <c:axId val="650150128"/>
      </c:barChart>
      <c:catAx>
        <c:axId val="65015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50128"/>
        <c:crosses val="autoZero"/>
        <c:auto val="1"/>
        <c:lblAlgn val="ctr"/>
        <c:lblOffset val="100"/>
        <c:noMultiLvlLbl val="0"/>
      </c:catAx>
      <c:valAx>
        <c:axId val="65015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5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F$35" fmlaRange="$B$46:$B$49" noThreeD="1" sel="3" val="0"/>
</file>

<file path=xl/ctrlProps/ctrlProp2.xml><?xml version="1.0" encoding="utf-8"?>
<formControlPr xmlns="http://schemas.microsoft.com/office/spreadsheetml/2009/9/main" objectType="Drop" dropStyle="combo" dx="22" fmlaLink="$F$34" fmlaRange="$C$46:$C$47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5</xdr:row>
      <xdr:rowOff>328612</xdr:rowOff>
    </xdr:from>
    <xdr:to>
      <xdr:col>13</xdr:col>
      <xdr:colOff>238125</xdr:colOff>
      <xdr:row>16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8B1F79-28A8-701A-CA2E-305C819C9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190499</xdr:colOff>
      <xdr:row>0</xdr:row>
      <xdr:rowOff>157162</xdr:rowOff>
    </xdr:from>
    <xdr:to>
      <xdr:col>13</xdr:col>
      <xdr:colOff>123824</xdr:colOff>
      <xdr:row>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B1AB4-E4C9-B3A0-FBA6-2260CA6DD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15</xdr:row>
      <xdr:rowOff>14287</xdr:rowOff>
    </xdr:from>
    <xdr:to>
      <xdr:col>16</xdr:col>
      <xdr:colOff>304800</xdr:colOff>
      <xdr:row>29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4F2033-DDDF-FB96-B32D-C032220AC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9525</xdr:rowOff>
        </xdr:from>
        <xdr:to>
          <xdr:col>7</xdr:col>
          <xdr:colOff>9525</xdr:colOff>
          <xdr:row>35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9525</xdr:rowOff>
        </xdr:from>
        <xdr:to>
          <xdr:col>8</xdr:col>
          <xdr:colOff>0</xdr:colOff>
          <xdr:row>35</xdr:row>
          <xdr:rowOff>19050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58D-F4EF-46AC-B7D4-C80350080731}">
  <dimension ref="A1:M14"/>
  <sheetViews>
    <sheetView topLeftCell="A13" workbookViewId="0">
      <selection activeCell="F3" sqref="F3:F9"/>
    </sheetView>
  </sheetViews>
  <sheetFormatPr defaultRowHeight="15" x14ac:dyDescent="0.25"/>
  <cols>
    <col min="1" max="1" width="26.7109375" customWidth="1"/>
    <col min="3" max="3" width="2.42578125" customWidth="1"/>
    <col min="4" max="4" width="17.28515625" customWidth="1"/>
    <col min="5" max="5" width="36.42578125" customWidth="1"/>
    <col min="6" max="6" width="14" customWidth="1"/>
    <col min="7" max="7" width="40.85546875" customWidth="1"/>
    <col min="13" max="13" width="26.85546875" bestFit="1" customWidth="1"/>
  </cols>
  <sheetData>
    <row r="1" spans="1:13" ht="59.25" customHeight="1" x14ac:dyDescent="0.4">
      <c r="D1" s="18" t="s">
        <v>9</v>
      </c>
      <c r="E1" s="19"/>
      <c r="F1" s="19"/>
      <c r="G1" s="19"/>
    </row>
    <row r="2" spans="1:13" ht="57" customHeight="1" x14ac:dyDescent="0.25">
      <c r="A2">
        <v>5.5780000000000003</v>
      </c>
      <c r="D2" s="3" t="s">
        <v>10</v>
      </c>
      <c r="E2" s="8" t="s">
        <v>23</v>
      </c>
      <c r="F2" s="8" t="s">
        <v>24</v>
      </c>
      <c r="G2" s="8" t="s">
        <v>25</v>
      </c>
    </row>
    <row r="3" spans="1:13" ht="26.25" customHeight="1" x14ac:dyDescent="0.25">
      <c r="A3" s="2" t="s">
        <v>0</v>
      </c>
      <c r="B3" s="1">
        <v>6</v>
      </c>
      <c r="D3" s="4" t="s">
        <v>11</v>
      </c>
      <c r="E3" s="7">
        <v>1000</v>
      </c>
      <c r="F3" s="10">
        <f>PRODUCT(E3,10%)</f>
        <v>100</v>
      </c>
      <c r="G3" s="10">
        <f>SUM(E3:F3)</f>
        <v>1100</v>
      </c>
      <c r="M3" s="11"/>
    </row>
    <row r="4" spans="1:13" ht="26.25" customHeight="1" x14ac:dyDescent="0.25">
      <c r="A4" s="1" t="s">
        <v>1</v>
      </c>
      <c r="B4" s="1">
        <v>5</v>
      </c>
      <c r="D4" s="4" t="s">
        <v>12</v>
      </c>
      <c r="E4" s="7">
        <v>5000</v>
      </c>
      <c r="F4" s="10">
        <f t="shared" ref="F4:F9" si="0">PRODUCT(E4,10%)</f>
        <v>500</v>
      </c>
      <c r="G4" s="10">
        <f t="shared" ref="G4:G9" si="1">SUM(E4:F4)</f>
        <v>5500</v>
      </c>
      <c r="M4" s="11"/>
    </row>
    <row r="5" spans="1:13" ht="26.25" customHeight="1" x14ac:dyDescent="0.25">
      <c r="A5" s="1" t="s">
        <v>2</v>
      </c>
      <c r="B5" s="1">
        <v>6</v>
      </c>
      <c r="D5" s="4" t="s">
        <v>13</v>
      </c>
      <c r="E5" s="7">
        <v>500</v>
      </c>
      <c r="F5" s="10">
        <f t="shared" si="0"/>
        <v>50</v>
      </c>
      <c r="G5" s="10">
        <f t="shared" si="1"/>
        <v>550</v>
      </c>
      <c r="M5" s="11"/>
    </row>
    <row r="6" spans="1:13" ht="26.25" customHeight="1" x14ac:dyDescent="0.25">
      <c r="A6" s="1" t="s">
        <v>3</v>
      </c>
      <c r="B6" s="1">
        <v>5</v>
      </c>
      <c r="D6" s="4" t="s">
        <v>14</v>
      </c>
      <c r="E6" s="7">
        <v>50</v>
      </c>
      <c r="F6" s="10">
        <f t="shared" si="0"/>
        <v>5</v>
      </c>
      <c r="G6" s="10">
        <f t="shared" si="1"/>
        <v>55</v>
      </c>
    </row>
    <row r="7" spans="1:13" ht="26.25" customHeight="1" x14ac:dyDescent="0.25">
      <c r="A7" s="1" t="s">
        <v>4</v>
      </c>
      <c r="B7" s="1">
        <v>125</v>
      </c>
      <c r="D7" s="4" t="s">
        <v>15</v>
      </c>
      <c r="E7" s="7">
        <v>100</v>
      </c>
      <c r="F7" s="10">
        <f t="shared" si="0"/>
        <v>10</v>
      </c>
      <c r="G7" s="10">
        <f t="shared" si="1"/>
        <v>110</v>
      </c>
    </row>
    <row r="8" spans="1:13" ht="26.25" customHeight="1" x14ac:dyDescent="0.25">
      <c r="A8" s="1" t="s">
        <v>5</v>
      </c>
      <c r="B8" s="1">
        <v>1</v>
      </c>
      <c r="D8" s="4" t="s">
        <v>16</v>
      </c>
      <c r="E8" s="7">
        <v>200</v>
      </c>
      <c r="F8" s="10">
        <f t="shared" si="0"/>
        <v>20</v>
      </c>
      <c r="G8" s="10">
        <f t="shared" si="1"/>
        <v>220</v>
      </c>
    </row>
    <row r="9" spans="1:13" ht="26.25" customHeight="1" x14ac:dyDescent="0.25">
      <c r="A9" s="1" t="s">
        <v>6</v>
      </c>
      <c r="B9" s="1">
        <v>5</v>
      </c>
      <c r="D9" s="4" t="s">
        <v>17</v>
      </c>
      <c r="E9" s="7">
        <v>600</v>
      </c>
      <c r="F9" s="10">
        <f t="shared" si="0"/>
        <v>60</v>
      </c>
      <c r="G9" s="10">
        <f t="shared" si="1"/>
        <v>660</v>
      </c>
      <c r="M9">
        <f>CEILING(A2,1)</f>
        <v>6</v>
      </c>
    </row>
    <row r="10" spans="1:13" ht="26.25" customHeight="1" x14ac:dyDescent="0.25">
      <c r="A10" s="1" t="s">
        <v>7</v>
      </c>
      <c r="B10" s="1">
        <v>5</v>
      </c>
      <c r="D10" s="5" t="s">
        <v>18</v>
      </c>
      <c r="E10" s="6">
        <v>50</v>
      </c>
      <c r="F10" s="9">
        <f>MIN(F3:F9)</f>
        <v>5</v>
      </c>
      <c r="G10" s="9">
        <f>MIN(G3:G9)</f>
        <v>55</v>
      </c>
    </row>
    <row r="11" spans="1:13" ht="26.25" customHeight="1" x14ac:dyDescent="0.25">
      <c r="A11" s="1" t="s">
        <v>8</v>
      </c>
      <c r="B11" s="1">
        <v>3</v>
      </c>
      <c r="D11" s="5" t="s">
        <v>19</v>
      </c>
      <c r="E11" s="9">
        <v>5000</v>
      </c>
      <c r="F11" s="9">
        <f>MAX(F3:F9)</f>
        <v>500</v>
      </c>
      <c r="G11" s="9">
        <f>MAX(G3:G9)</f>
        <v>5500</v>
      </c>
    </row>
    <row r="12" spans="1:13" x14ac:dyDescent="0.25">
      <c r="D12" s="5" t="s">
        <v>20</v>
      </c>
      <c r="E12" s="9">
        <v>929</v>
      </c>
      <c r="F12" s="9">
        <f>AVERAGE(F3:F9)</f>
        <v>106.42857142857143</v>
      </c>
      <c r="G12" s="9">
        <f>AVERAGE(G3:G9)</f>
        <v>1170.7142857142858</v>
      </c>
    </row>
    <row r="13" spans="1:13" x14ac:dyDescent="0.25">
      <c r="D13" s="5" t="s">
        <v>21</v>
      </c>
      <c r="E13" s="9">
        <v>1.39285714285714E+17</v>
      </c>
      <c r="F13" s="5">
        <f>PRODUCT(F3:F9)</f>
        <v>150000000000</v>
      </c>
      <c r="G13" s="5">
        <f>PRODUCT(G3:G9)</f>
        <v>2.92307565E+18</v>
      </c>
    </row>
    <row r="14" spans="1:13" x14ac:dyDescent="0.25">
      <c r="D14" s="5" t="s">
        <v>22</v>
      </c>
      <c r="E14" s="5">
        <v>7</v>
      </c>
      <c r="F14" s="5">
        <f>COUNT(F3:F9)</f>
        <v>7</v>
      </c>
      <c r="G14" s="5">
        <f>COUNT(G3:G9)</f>
        <v>7</v>
      </c>
    </row>
  </sheetData>
  <mergeCells count="1">
    <mergeCell ref="D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88C-3DDF-4E50-B365-9E522F14C2F3}">
  <dimension ref="B2:L49"/>
  <sheetViews>
    <sheetView tabSelected="1" topLeftCell="A28" workbookViewId="0">
      <selection activeCell="D53" sqref="D53"/>
    </sheetView>
  </sheetViews>
  <sheetFormatPr defaultRowHeight="15" x14ac:dyDescent="0.25"/>
  <cols>
    <col min="2" max="2" width="16.28515625" customWidth="1"/>
    <col min="3" max="3" width="12" customWidth="1"/>
    <col min="4" max="4" width="12.5703125" customWidth="1"/>
    <col min="8" max="8" width="12.140625" customWidth="1"/>
    <col min="9" max="9" width="16" customWidth="1"/>
  </cols>
  <sheetData>
    <row r="2" spans="2:12" ht="54" customHeight="1" x14ac:dyDescent="0.4">
      <c r="B2" s="21" t="s">
        <v>26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ht="33.75" customHeight="1" x14ac:dyDescent="0.35">
      <c r="B3" s="24" t="s">
        <v>27</v>
      </c>
      <c r="C3" s="26" t="s">
        <v>28</v>
      </c>
      <c r="D3" s="27"/>
      <c r="E3" s="28"/>
      <c r="F3" s="29" t="s">
        <v>30</v>
      </c>
      <c r="G3" s="30"/>
      <c r="H3" s="31"/>
      <c r="I3" s="26" t="s">
        <v>29</v>
      </c>
      <c r="J3" s="32"/>
      <c r="K3" s="33"/>
      <c r="L3" s="34" t="s">
        <v>31</v>
      </c>
    </row>
    <row r="4" spans="2:12" x14ac:dyDescent="0.25">
      <c r="B4" s="25"/>
      <c r="C4" s="13" t="s">
        <v>14</v>
      </c>
      <c r="D4" s="13" t="s">
        <v>32</v>
      </c>
      <c r="E4" s="13" t="s">
        <v>33</v>
      </c>
      <c r="F4" s="13" t="s">
        <v>14</v>
      </c>
      <c r="G4" s="13" t="s">
        <v>32</v>
      </c>
      <c r="H4" s="13" t="s">
        <v>33</v>
      </c>
      <c r="I4" s="13" t="s">
        <v>14</v>
      </c>
      <c r="J4" s="13" t="s">
        <v>32</v>
      </c>
      <c r="K4" s="13" t="s">
        <v>33</v>
      </c>
      <c r="L4" s="35"/>
    </row>
    <row r="5" spans="2:12" ht="15" customHeight="1" x14ac:dyDescent="0.25">
      <c r="B5" s="12" t="s">
        <v>34</v>
      </c>
      <c r="C5" s="10">
        <v>15</v>
      </c>
      <c r="D5" s="10">
        <v>20</v>
      </c>
      <c r="E5" s="10">
        <v>45</v>
      </c>
      <c r="F5" s="10">
        <v>5</v>
      </c>
      <c r="G5" s="10">
        <v>3</v>
      </c>
      <c r="H5" s="10">
        <v>2</v>
      </c>
      <c r="I5" s="10">
        <f>(C5*F5)</f>
        <v>75</v>
      </c>
      <c r="J5" s="10">
        <f>(D5*G5)</f>
        <v>60</v>
      </c>
      <c r="K5" s="10">
        <f>PRODUCT(E5,H5)</f>
        <v>90</v>
      </c>
      <c r="L5" s="10">
        <v>225</v>
      </c>
    </row>
    <row r="6" spans="2:12" x14ac:dyDescent="0.25">
      <c r="B6" s="15" t="s">
        <v>35</v>
      </c>
      <c r="C6" s="10">
        <v>10</v>
      </c>
      <c r="D6" s="10">
        <v>27</v>
      </c>
      <c r="E6" s="10">
        <v>40</v>
      </c>
      <c r="F6" s="10">
        <v>3</v>
      </c>
      <c r="G6" s="10">
        <v>5</v>
      </c>
      <c r="H6" s="10">
        <v>3</v>
      </c>
      <c r="I6" s="10">
        <f>(C6*F6)</f>
        <v>30</v>
      </c>
      <c r="J6" s="10">
        <v>135</v>
      </c>
      <c r="K6" s="10">
        <f>PRODUCT(E6,H6)</f>
        <v>120</v>
      </c>
      <c r="L6" s="10">
        <v>285</v>
      </c>
    </row>
    <row r="7" spans="2:12" ht="15" customHeight="1" x14ac:dyDescent="0.25">
      <c r="B7" s="12" t="s">
        <v>36</v>
      </c>
      <c r="C7" s="10">
        <v>13</v>
      </c>
      <c r="D7" s="10">
        <v>25</v>
      </c>
      <c r="E7" s="10">
        <v>43</v>
      </c>
      <c r="F7" s="10">
        <v>7</v>
      </c>
      <c r="G7" s="10">
        <v>4</v>
      </c>
      <c r="H7" s="10">
        <v>2</v>
      </c>
      <c r="I7" s="10">
        <f>(C7*F7)</f>
        <v>91</v>
      </c>
      <c r="J7" s="10">
        <v>100</v>
      </c>
      <c r="K7" s="10">
        <f>PRODUCT(E7,H7)</f>
        <v>86</v>
      </c>
      <c r="L7" s="10">
        <v>277</v>
      </c>
    </row>
    <row r="8" spans="2:12" x14ac:dyDescent="0.25"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25">
      <c r="B9" s="14" t="s">
        <v>37</v>
      </c>
      <c r="C9" s="16">
        <f>MAX(C5:C7)</f>
        <v>15</v>
      </c>
      <c r="D9" s="16">
        <f>MAX(D5:D7)</f>
        <v>27</v>
      </c>
      <c r="E9" s="16">
        <f>MAX(E5:E7)</f>
        <v>45</v>
      </c>
      <c r="F9" s="16">
        <f>MAX(F5:F8)</f>
        <v>7</v>
      </c>
      <c r="G9" s="16">
        <f>MAX(G5:G7)</f>
        <v>5</v>
      </c>
      <c r="H9" s="16">
        <f>MAX(H5:H7)</f>
        <v>3</v>
      </c>
      <c r="I9" s="16">
        <v>91</v>
      </c>
      <c r="J9" s="16">
        <v>135</v>
      </c>
      <c r="K9" s="16">
        <v>120</v>
      </c>
      <c r="L9" s="10">
        <v>285</v>
      </c>
    </row>
    <row r="10" spans="2:12" x14ac:dyDescent="0.25">
      <c r="B10" s="14" t="s">
        <v>38</v>
      </c>
      <c r="C10" s="16">
        <f t="shared" ref="C10:H10" si="0">MIN(C5:C7)</f>
        <v>10</v>
      </c>
      <c r="D10" s="16">
        <f t="shared" si="0"/>
        <v>20</v>
      </c>
      <c r="E10" s="16">
        <f t="shared" si="0"/>
        <v>40</v>
      </c>
      <c r="F10" s="16">
        <f t="shared" si="0"/>
        <v>3</v>
      </c>
      <c r="G10" s="16">
        <f t="shared" si="0"/>
        <v>3</v>
      </c>
      <c r="H10" s="16">
        <f t="shared" si="0"/>
        <v>2</v>
      </c>
      <c r="I10" s="16">
        <v>30</v>
      </c>
      <c r="J10" s="16">
        <v>60</v>
      </c>
      <c r="K10" s="16">
        <v>86</v>
      </c>
      <c r="L10" s="10">
        <v>225</v>
      </c>
    </row>
    <row r="11" spans="2:12" x14ac:dyDescent="0.25">
      <c r="B11" s="14" t="s">
        <v>39</v>
      </c>
      <c r="C11" s="16">
        <f t="shared" ref="C11:H11" si="1">AVERAGE(C5:C7)</f>
        <v>12.666666666666666</v>
      </c>
      <c r="D11" s="16">
        <f t="shared" si="1"/>
        <v>24</v>
      </c>
      <c r="E11" s="16">
        <f t="shared" si="1"/>
        <v>42.666666666666664</v>
      </c>
      <c r="F11" s="16">
        <f t="shared" si="1"/>
        <v>5</v>
      </c>
      <c r="G11" s="16">
        <f t="shared" si="1"/>
        <v>4</v>
      </c>
      <c r="H11" s="16">
        <f t="shared" si="1"/>
        <v>2.3333333333333335</v>
      </c>
      <c r="I11" s="16">
        <v>65</v>
      </c>
      <c r="J11" s="16">
        <v>98</v>
      </c>
      <c r="K11" s="16">
        <v>99</v>
      </c>
      <c r="L11" s="10">
        <v>262</v>
      </c>
    </row>
    <row r="12" spans="2:12" x14ac:dyDescent="0.25">
      <c r="B12" s="14" t="s">
        <v>40</v>
      </c>
      <c r="C12" s="16">
        <f t="shared" ref="C12:H12" si="2">SUM(C9:C11)</f>
        <v>37.666666666666664</v>
      </c>
      <c r="D12" s="16">
        <f t="shared" si="2"/>
        <v>71</v>
      </c>
      <c r="E12" s="16">
        <f t="shared" si="2"/>
        <v>127.66666666666666</v>
      </c>
      <c r="F12" s="16">
        <f t="shared" si="2"/>
        <v>15</v>
      </c>
      <c r="G12" s="16">
        <f t="shared" si="2"/>
        <v>12</v>
      </c>
      <c r="H12" s="16">
        <f t="shared" si="2"/>
        <v>7.3333333333333339</v>
      </c>
      <c r="I12" s="16">
        <v>196</v>
      </c>
      <c r="J12" s="16">
        <v>295</v>
      </c>
      <c r="K12" s="16">
        <v>296</v>
      </c>
      <c r="L12" s="10">
        <v>787</v>
      </c>
    </row>
    <row r="16" spans="2:12" x14ac:dyDescent="0.25">
      <c r="F16" s="12" t="s">
        <v>27</v>
      </c>
      <c r="G16" s="12" t="s">
        <v>45</v>
      </c>
      <c r="H16" s="12"/>
      <c r="I16" s="12"/>
    </row>
    <row r="17" spans="6:9" x14ac:dyDescent="0.25">
      <c r="F17" s="12" t="s">
        <v>41</v>
      </c>
      <c r="G17" s="12">
        <v>20</v>
      </c>
      <c r="H17" s="12"/>
      <c r="I17" s="12"/>
    </row>
    <row r="18" spans="6:9" x14ac:dyDescent="0.25">
      <c r="F18" s="12" t="s">
        <v>42</v>
      </c>
      <c r="G18" s="12">
        <v>25</v>
      </c>
      <c r="H18" s="12"/>
      <c r="I18" s="12"/>
    </row>
    <row r="19" spans="6:9" x14ac:dyDescent="0.25">
      <c r="F19" s="12" t="s">
        <v>43</v>
      </c>
      <c r="G19" s="12">
        <v>24</v>
      </c>
      <c r="H19" s="12"/>
      <c r="I19" s="12"/>
    </row>
    <row r="20" spans="6:9" x14ac:dyDescent="0.25">
      <c r="F20" s="12" t="s">
        <v>44</v>
      </c>
      <c r="G20" s="12">
        <v>26</v>
      </c>
      <c r="H20" s="12"/>
      <c r="I20" s="12"/>
    </row>
    <row r="34" spans="2:9" x14ac:dyDescent="0.25">
      <c r="B34" s="12" t="s">
        <v>46</v>
      </c>
      <c r="C34" s="12" t="s">
        <v>47</v>
      </c>
      <c r="D34" s="12" t="s">
        <v>48</v>
      </c>
      <c r="F34">
        <v>2</v>
      </c>
      <c r="G34" s="12" t="s">
        <v>21</v>
      </c>
      <c r="H34" s="12" t="s">
        <v>55</v>
      </c>
      <c r="I34" s="12" t="s">
        <v>56</v>
      </c>
    </row>
    <row r="35" spans="2:9" x14ac:dyDescent="0.25">
      <c r="B35" s="12">
        <v>5</v>
      </c>
      <c r="C35" s="12" t="s">
        <v>49</v>
      </c>
      <c r="D35" s="12" t="s">
        <v>53</v>
      </c>
      <c r="F35">
        <v>3</v>
      </c>
      <c r="G35" s="12"/>
      <c r="H35" s="12"/>
      <c r="I35" s="20">
        <f>SUMIFS(B35:B43,C35:C43,G36,D35:D43,H36)</f>
        <v>12</v>
      </c>
    </row>
    <row r="36" spans="2:9" x14ac:dyDescent="0.25">
      <c r="B36" s="12">
        <v>2</v>
      </c>
      <c r="C36" s="12" t="s">
        <v>49</v>
      </c>
      <c r="D36" s="12" t="s">
        <v>54</v>
      </c>
      <c r="G36" s="12" t="str" cm="1">
        <f t="array" ref="G36">INDEX(_xlfn.ANCHORARRAY(B46),F35)</f>
        <v>bananas</v>
      </c>
      <c r="H36" s="12" t="str" cm="1">
        <f t="array" ref="H36">INDEX(_xlfn.ANCHORARRAY(C46),F34)</f>
        <v>sarah</v>
      </c>
      <c r="I36" s="20"/>
    </row>
    <row r="37" spans="2:9" x14ac:dyDescent="0.25">
      <c r="B37" s="12">
        <v>15</v>
      </c>
      <c r="C37" s="12" t="s">
        <v>50</v>
      </c>
      <c r="D37" s="12" t="s">
        <v>53</v>
      </c>
    </row>
    <row r="38" spans="2:9" x14ac:dyDescent="0.25">
      <c r="B38" s="12">
        <v>3</v>
      </c>
      <c r="C38" s="12" t="s">
        <v>50</v>
      </c>
      <c r="D38" s="12" t="s">
        <v>54</v>
      </c>
      <c r="G38" s="12">
        <v>1</v>
      </c>
      <c r="H38" s="12">
        <f>SUMIFS(B35:B43,C35:C43,C41)</f>
        <v>16</v>
      </c>
    </row>
    <row r="39" spans="2:9" x14ac:dyDescent="0.25">
      <c r="B39" s="12">
        <v>22</v>
      </c>
      <c r="C39" s="12" t="s">
        <v>51</v>
      </c>
      <c r="D39" s="12" t="s">
        <v>53</v>
      </c>
      <c r="G39" s="12">
        <v>2</v>
      </c>
      <c r="H39" s="12">
        <f>SUMIFS(B35:B43,C35:C43,C41,D35:D43,D41)</f>
        <v>15</v>
      </c>
    </row>
    <row r="40" spans="2:9" x14ac:dyDescent="0.25">
      <c r="B40" s="12">
        <v>12</v>
      </c>
      <c r="C40" s="12" t="s">
        <v>51</v>
      </c>
      <c r="D40" s="12" t="s">
        <v>54</v>
      </c>
      <c r="G40" s="12">
        <v>3</v>
      </c>
      <c r="H40" s="12">
        <f>AVERAGEIFS(B35:B43,C35:C43,C41,D35:D43,D41)</f>
        <v>7.5</v>
      </c>
    </row>
    <row r="41" spans="2:9" x14ac:dyDescent="0.25">
      <c r="B41" s="12">
        <v>10</v>
      </c>
      <c r="C41" s="12" t="s">
        <v>52</v>
      </c>
      <c r="D41" s="12" t="s">
        <v>53</v>
      </c>
      <c r="G41" s="12">
        <v>4</v>
      </c>
      <c r="H41" s="12">
        <f>COUNTIFS(C35:C43,C41,D35:D43,D41)</f>
        <v>2</v>
      </c>
    </row>
    <row r="42" spans="2:9" x14ac:dyDescent="0.25">
      <c r="B42" s="12">
        <v>1</v>
      </c>
      <c r="C42" s="12" t="s">
        <v>52</v>
      </c>
      <c r="D42" s="12" t="s">
        <v>54</v>
      </c>
      <c r="G42" s="12">
        <v>5</v>
      </c>
      <c r="H42" s="12"/>
    </row>
    <row r="43" spans="2:9" x14ac:dyDescent="0.25">
      <c r="B43" s="12">
        <v>5</v>
      </c>
      <c r="C43" s="12" t="s">
        <v>52</v>
      </c>
      <c r="D43" s="12" t="s">
        <v>53</v>
      </c>
    </row>
    <row r="45" spans="2:9" x14ac:dyDescent="0.25">
      <c r="B45" s="12" t="s">
        <v>21</v>
      </c>
      <c r="C45" s="12" t="s">
        <v>57</v>
      </c>
      <c r="G45" s="12" t="s">
        <v>21</v>
      </c>
      <c r="H45" s="12" t="s">
        <v>55</v>
      </c>
      <c r="I45" s="12" t="s">
        <v>56</v>
      </c>
    </row>
    <row r="46" spans="2:9" x14ac:dyDescent="0.25">
      <c r="B46" s="12" t="str" cm="1">
        <f t="array" ref="B46:B49">_xlfn.UNIQUE(C35:C43,0,0)</f>
        <v>apples</v>
      </c>
      <c r="C46" s="12" t="str" cm="1">
        <f t="array" ref="C46:C47">_xlfn.UNIQUE(D35:D43,0,0)</f>
        <v>tom</v>
      </c>
      <c r="G46" s="12" t="s">
        <v>50</v>
      </c>
      <c r="H46" s="12" t="s">
        <v>54</v>
      </c>
      <c r="I46" s="17">
        <f>SUMIFS(B35:B43,C35:C43,G46,D35:D43,H46)</f>
        <v>3</v>
      </c>
    </row>
    <row r="47" spans="2:9" x14ac:dyDescent="0.25">
      <c r="B47" s="12" t="str">
        <v>oranges</v>
      </c>
      <c r="C47" s="12" t="str">
        <v>sarah</v>
      </c>
    </row>
    <row r="48" spans="2:9" x14ac:dyDescent="0.25">
      <c r="B48" s="12" t="str">
        <v>bananas</v>
      </c>
      <c r="C48" s="12"/>
    </row>
    <row r="49" spans="2:3" x14ac:dyDescent="0.25">
      <c r="B49" s="12" t="str">
        <v>carrots</v>
      </c>
      <c r="C49" s="12"/>
    </row>
  </sheetData>
  <mergeCells count="7">
    <mergeCell ref="I35:I36"/>
    <mergeCell ref="B2:L2"/>
    <mergeCell ref="B3:B4"/>
    <mergeCell ref="C3:E3"/>
    <mergeCell ref="F3:H3"/>
    <mergeCell ref="I3:K3"/>
    <mergeCell ref="L3:L4"/>
  </mergeCells>
  <dataValidations count="2">
    <dataValidation type="list" allowBlank="1" showInputMessage="1" showErrorMessage="1" sqref="G46" xr:uid="{E847B6C1-9EEA-4690-A27F-A9E703AC49F9}">
      <formula1>$B$46:$B$49</formula1>
    </dataValidation>
    <dataValidation type="list" allowBlank="1" showInputMessage="1" showErrorMessage="1" sqref="H46" xr:uid="{A55BE1CB-0DF9-4A65-BA3D-5789B83BF953}">
      <formula1>$C$46:$C$47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6</xdr:col>
                    <xdr:colOff>0</xdr:colOff>
                    <xdr:row>34</xdr:row>
                    <xdr:rowOff>9525</xdr:rowOff>
                  </from>
                  <to>
                    <xdr:col>7</xdr:col>
                    <xdr:colOff>9525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Drop Down 3">
              <controlPr defaultSize="0" autoLine="0" autoPict="0">
                <anchor moveWithCells="1">
                  <from>
                    <xdr:col>7</xdr:col>
                    <xdr:colOff>0</xdr:colOff>
                    <xdr:row>34</xdr:row>
                    <xdr:rowOff>9525</xdr:rowOff>
                  </from>
                  <to>
                    <xdr:col>8</xdr:col>
                    <xdr:colOff>0</xdr:colOff>
                    <xdr:row>35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</dc:creator>
  <cp:lastModifiedBy>CHAMPA</cp:lastModifiedBy>
  <cp:lastPrinted>2024-12-17T10:11:02Z</cp:lastPrinted>
  <dcterms:created xsi:type="dcterms:W3CDTF">2024-12-14T06:31:13Z</dcterms:created>
  <dcterms:modified xsi:type="dcterms:W3CDTF">2025-01-18T08:06:21Z</dcterms:modified>
</cp:coreProperties>
</file>