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4.xml" ContentType="application/vnd.openxmlformats-officedocument.drawing+xml"/>
  <Override PartName="/xl/activeX/activeX3.xml" ContentType="application/vnd.ms-office.activeX+xml"/>
  <Override PartName="/xl/activeX/activeX3.bin" ContentType="application/vnd.ms-office.activeX"/>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drawings/drawing8.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D:\Python\bde_verify - Copy (2)\output\Document BDE\"/>
    </mc:Choice>
  </mc:AlternateContent>
  <xr:revisionPtr revIDLastSave="0" documentId="13_ncr:1_{4BBE6B32-9FF8-4935-A69F-4FFE49D43EDA}" xr6:coauthVersionLast="47" xr6:coauthVersionMax="47" xr10:uidLastSave="{00000000-0000-0000-0000-000000000000}"/>
  <bookViews>
    <workbookView xWindow="3036" yWindow="3036" windowWidth="17280" windowHeight="8880" tabRatio="827" firstSheet="4" activeTab="10" xr2:uid="{00000000-000D-0000-FFFF-FFFF00000000}"/>
  </bookViews>
  <sheets>
    <sheet name="Cover" sheetId="1" state="hidden" r:id="rId1"/>
    <sheet name="Process flow" sheetId="3" state="hidden" r:id="rId2"/>
    <sheet name="PM BDE card page 1" sheetId="4" r:id="rId3"/>
    <sheet name="PM BDE card page 2" sheetId="6" r:id="rId4"/>
    <sheet name="Usage condition template" sheetId="7" r:id="rId5"/>
    <sheet name="Why-Why Happened" sheetId="9" r:id="rId6"/>
    <sheet name="Component comparison" sheetId="10" r:id="rId7"/>
    <sheet name="BDE summary sheet " sheetId="11" r:id="rId8"/>
    <sheet name="Usage condition matrix" sheetId="14" r:id="rId9"/>
    <sheet name="Definitions" sheetId="15" r:id="rId10"/>
    <sheet name="Extraction" sheetId="18" r:id="rId11"/>
    <sheet name="Setup" sheetId="12" state="hidden" r:id="rId12"/>
  </sheets>
  <definedNames>
    <definedName name="Line">OFFSET(Setup!$D$2,,,COUNTA(Setup!$D$2:$D$100),1)</definedName>
    <definedName name="Peserta">OFFSET(Setup!$B$2,,,COUNTA(Setup!$B$2:$B$100),1)</definedName>
    <definedName name="_xlnm.Print_Area" localSheetId="7">'BDE summary sheet '!$B$2:$W$54</definedName>
    <definedName name="_xlnm.Print_Area" localSheetId="6">'Component comparison'!$B$2:$O$33</definedName>
    <definedName name="_xlnm.Print_Area" localSheetId="9">Definitions!$B$2:$E$23</definedName>
    <definedName name="_xlnm.Print_Area" localSheetId="1">'Process flow'!$A$1:$K$50</definedName>
    <definedName name="_xlnm.Print_Area" localSheetId="8">'Usage condition matrix'!$A$2:$F$12</definedName>
    <definedName name="_xlnm.Print_Titles" localSheetId="4">'Usage condition template'!$1:$9</definedName>
    <definedName name="Technology">OFFSET(Setup!$C$2,,,COUNTA(Setup!$C$2:$C$100),1)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8" l="1"/>
  <c r="D4" i="18"/>
  <c r="N8" i="9"/>
  <c r="O7" i="9" s="1"/>
  <c r="N9" i="9"/>
  <c r="O8" i="9" s="1"/>
  <c r="N10" i="9"/>
  <c r="N11" i="9"/>
  <c r="O10" i="9" s="1"/>
  <c r="N12" i="9"/>
  <c r="O11" i="9" s="1"/>
  <c r="N13" i="9"/>
  <c r="N14" i="9"/>
  <c r="O13" i="9" s="1"/>
  <c r="N15" i="9"/>
  <c r="N7" i="9"/>
  <c r="O14" i="9" l="1"/>
  <c r="O15" i="9"/>
  <c r="Q7" i="9"/>
  <c r="O12" i="9"/>
  <c r="O9" i="9"/>
  <c r="R7" i="9" s="1"/>
  <c r="K4" i="18" s="1"/>
  <c r="P7" i="9"/>
  <c r="H3" i="6" l="1"/>
  <c r="P4" i="18"/>
  <c r="E4" i="18"/>
  <c r="S15" i="4"/>
  <c r="N4" i="18" s="1"/>
  <c r="M4" i="18"/>
  <c r="L4" i="18"/>
  <c r="J4" i="18" l="1"/>
  <c r="I4" i="18"/>
  <c r="H4" i="18"/>
  <c r="G4" i="18"/>
  <c r="F4" i="18"/>
  <c r="E3" i="7"/>
  <c r="V15" i="4"/>
  <c r="O4" i="18" s="1"/>
</calcChain>
</file>

<file path=xl/sharedStrings.xml><?xml version="1.0" encoding="utf-8"?>
<sst xmlns="http://schemas.openxmlformats.org/spreadsheetml/2006/main" count="532" uniqueCount="466">
  <si>
    <t>Scientific explanation</t>
  </si>
  <si>
    <t>Update systems &amp; standards</t>
  </si>
  <si>
    <t>Understand Situation &amp; Standards</t>
  </si>
  <si>
    <t>no</t>
  </si>
  <si>
    <t>yes</t>
  </si>
  <si>
    <t>This section to be completed by person who lived and fixed breakdown</t>
  </si>
  <si>
    <t>Apakah breakdown ini  terdeteksi pada saat CIL / CL / PM?</t>
  </si>
  <si>
    <t>Tidak lanjut yang dibutuhkan dengan :</t>
  </si>
  <si>
    <t>Object Part</t>
  </si>
  <si>
    <t>Nuts / Bolts /  Screws</t>
  </si>
  <si>
    <t>Causes</t>
  </si>
  <si>
    <t>Washers / Shafts</t>
  </si>
  <si>
    <t>Arms / Brackets / Lever</t>
  </si>
  <si>
    <t>Pushers / Scrapers</t>
  </si>
  <si>
    <t>Bearings</t>
  </si>
  <si>
    <t>Belts</t>
  </si>
  <si>
    <t>Chains / Keys / Pins</t>
  </si>
  <si>
    <t>Seals / Brushes</t>
  </si>
  <si>
    <t>Clutches</t>
  </si>
  <si>
    <t>Gear boxes</t>
  </si>
  <si>
    <t>Springs</t>
  </si>
  <si>
    <t>Cutters / Blades / Knife</t>
  </si>
  <si>
    <t>Nozzles / Injectors</t>
  </si>
  <si>
    <t>Cylinders  (Pneumatic / Hydraulic)</t>
  </si>
  <si>
    <t>Oring / Hoses /Rubber</t>
  </si>
  <si>
    <t>Piston Rods / Gaskets</t>
  </si>
  <si>
    <t>Short Circuit / Open Circuit / Short Circuit</t>
  </si>
  <si>
    <t>Valves / Pumps</t>
  </si>
  <si>
    <t>Electro Valves</t>
  </si>
  <si>
    <t>Pressure / Temperature Gauges</t>
  </si>
  <si>
    <t>Exhaust System</t>
  </si>
  <si>
    <t>Spray / Nozzles system</t>
  </si>
  <si>
    <t>Rollers</t>
  </si>
  <si>
    <t>Feeding Conveyors</t>
  </si>
  <si>
    <t>Cutting Drum</t>
  </si>
  <si>
    <t>Heating Unit</t>
  </si>
  <si>
    <t>Damages</t>
  </si>
  <si>
    <t>Steam Distribution</t>
  </si>
  <si>
    <t>Wheels</t>
  </si>
  <si>
    <t>Feeding Unit</t>
  </si>
  <si>
    <t>Gluing Unit</t>
  </si>
  <si>
    <t>Cooling Unit</t>
  </si>
  <si>
    <t>Garniture</t>
  </si>
  <si>
    <t>Unwinding Unit</t>
  </si>
  <si>
    <t>Maintenance Activities</t>
  </si>
  <si>
    <t>Magnetic Clutches / Brakes</t>
  </si>
  <si>
    <t>Motors / Rotors / Fans</t>
  </si>
  <si>
    <t>Sensors</t>
  </si>
  <si>
    <t>Electronic Cards / Modules / Drivers</t>
  </si>
  <si>
    <t>Switches  / Circuit Breakers</t>
  </si>
  <si>
    <t>Resistors / Wires</t>
  </si>
  <si>
    <t>Control Boxes / Cabinets / Panels</t>
  </si>
  <si>
    <t>Wire Terminals / Contactors</t>
  </si>
  <si>
    <t>Bulbs / Fuses / Lamps</t>
  </si>
  <si>
    <t>Power Sources</t>
  </si>
  <si>
    <t>Relays / Transformers</t>
  </si>
  <si>
    <t>Other</t>
  </si>
  <si>
    <t>Date of failure</t>
  </si>
  <si>
    <t xml:space="preserve">PM card / BD #: </t>
  </si>
  <si>
    <t>Technician attending fault</t>
  </si>
  <si>
    <t>Operator attending fault</t>
  </si>
  <si>
    <t>1) Apa yang terjadi? Apa yang Anda lakukan sebelum mengganti part?</t>
  </si>
  <si>
    <t>Running Hours</t>
  </si>
  <si>
    <t>SAP#/OEM part number#</t>
  </si>
  <si>
    <t>Notification/WO#</t>
  </si>
  <si>
    <t>Down time</t>
  </si>
  <si>
    <t>Repair time</t>
  </si>
  <si>
    <t>Start</t>
  </si>
  <si>
    <t>End</t>
  </si>
  <si>
    <t>Apakah masuk kategori "in-depth analysis / IDA"?</t>
  </si>
  <si>
    <t>Apakah Bisa kerusakan terdeteksi dengan menggunakan CIL / CL / PM?</t>
  </si>
  <si>
    <t>Apakah Mesin lain yang sama membutuhkan Pengecekan :</t>
  </si>
  <si>
    <t>Action</t>
  </si>
  <si>
    <t>Target date</t>
  </si>
  <si>
    <t>PM Card
Owner: Maintenance Lead</t>
  </si>
  <si>
    <r>
      <t>Progressive Maintenance (PM) Card</t>
    </r>
    <r>
      <rPr>
        <b/>
        <sz val="14"/>
        <color theme="1"/>
        <rFont val="Calibri"/>
        <family val="2"/>
        <scheme val="minor"/>
      </rPr>
      <t xml:space="preserve">
</t>
    </r>
    <r>
      <rPr>
        <sz val="14"/>
        <color rgb="FFFF0000"/>
        <rFont val="Calibri"/>
        <family val="2"/>
        <scheme val="minor"/>
      </rPr>
      <t>Complete for all breakdowns (unplanned stops with replacement of part)</t>
    </r>
  </si>
  <si>
    <t>Link-up :</t>
  </si>
  <si>
    <t xml:space="preserve">Standard apa yang dibutuhkan untuk mencegah supaya BD ini tidak terjadi lagi? </t>
  </si>
  <si>
    <t xml:space="preserve">(Inspection,Cleaning,lubrication, CL, MP&amp;S, OPL update? ) </t>
  </si>
  <si>
    <t>Apakah semua spare part yang dibutuhkan tersedia di Spare part?</t>
  </si>
  <si>
    <t xml:space="preserve">Apakah Part yang dibutuhkan di ambil dari Link-Up lain? </t>
  </si>
  <si>
    <t>2.) Bagaimana cara memperbaikinya? Apa hasilnya? Adakah tindak lanjut yang diperlukan?</t>
  </si>
  <si>
    <t>Job reason 
(Why did it happen?)</t>
  </si>
  <si>
    <t>Dice chart key (check all that apply)</t>
  </si>
  <si>
    <r>
      <t xml:space="preserve">Wrong Operation / </t>
    </r>
    <r>
      <rPr>
        <i/>
        <sz val="11"/>
        <color theme="1"/>
        <rFont val="Calibri"/>
        <family val="2"/>
        <scheme val="minor"/>
      </rPr>
      <t>Kesalahan dalam pengoperasian</t>
    </r>
  </si>
  <si>
    <r>
      <t xml:space="preserve">Missing or Wrong Maintenance / </t>
    </r>
    <r>
      <rPr>
        <i/>
        <sz val="11"/>
        <color theme="1"/>
        <rFont val="Calibri"/>
        <family val="2"/>
        <scheme val="minor"/>
      </rPr>
      <t>tidak ada atau salah dalam melakukan maintenance</t>
    </r>
  </si>
  <si>
    <r>
      <t xml:space="preserve">Lack of Training / </t>
    </r>
    <r>
      <rPr>
        <i/>
        <sz val="11"/>
        <color theme="1"/>
        <rFont val="Calibri"/>
        <family val="2"/>
        <scheme val="minor"/>
      </rPr>
      <t>Belum training</t>
    </r>
  </si>
  <si>
    <r>
      <t xml:space="preserve">Lack of Cleaning / </t>
    </r>
    <r>
      <rPr>
        <i/>
        <sz val="11"/>
        <color theme="1"/>
        <rFont val="Calibri"/>
        <family val="2"/>
        <scheme val="minor"/>
      </rPr>
      <t>Kesalahan dalam CIL atau tidak ada task cleaning</t>
    </r>
  </si>
  <si>
    <r>
      <t xml:space="preserve">Lack of Lubrication / </t>
    </r>
    <r>
      <rPr>
        <i/>
        <sz val="11"/>
        <color theme="1"/>
        <rFont val="Calibri"/>
        <family val="2"/>
        <scheme val="minor"/>
      </rPr>
      <t>kesalahan dalam Lubrication/ tidak ada task lubricated</t>
    </r>
  </si>
  <si>
    <r>
      <t xml:space="preserve">Incorrect Adjustment / </t>
    </r>
    <r>
      <rPr>
        <i/>
        <sz val="11"/>
        <color theme="1"/>
        <rFont val="Calibri"/>
        <family val="2"/>
        <scheme val="minor"/>
      </rPr>
      <t>Kesalahan dalam adjustment</t>
    </r>
  </si>
  <si>
    <r>
      <t xml:space="preserve">Loose and untight connection / </t>
    </r>
    <r>
      <rPr>
        <i/>
        <sz val="11"/>
        <color theme="1"/>
        <rFont val="Calibri"/>
        <family val="2"/>
        <scheme val="minor"/>
      </rPr>
      <t xml:space="preserve">Kendur , tidak kencang pada connection </t>
    </r>
  </si>
  <si>
    <r>
      <t xml:space="preserve">Mechanical Overload / </t>
    </r>
    <r>
      <rPr>
        <i/>
        <sz val="11"/>
        <color theme="1"/>
        <rFont val="Calibri"/>
        <family val="2"/>
        <scheme val="minor"/>
      </rPr>
      <t>Beban yang berat pada mekanisme</t>
    </r>
  </si>
  <si>
    <r>
      <t xml:space="preserve">Process parameter out of range / </t>
    </r>
    <r>
      <rPr>
        <i/>
        <sz val="11"/>
        <color theme="1"/>
        <rFont val="Calibri"/>
        <family val="2"/>
        <scheme val="minor"/>
      </rPr>
      <t>Parameter yang diluar range</t>
    </r>
  </si>
  <si>
    <r>
      <t xml:space="preserve">Worn Unnaturally (Early) / </t>
    </r>
    <r>
      <rPr>
        <i/>
        <sz val="11"/>
        <color theme="1"/>
        <rFont val="Calibri"/>
        <family val="2"/>
        <scheme val="minor"/>
      </rPr>
      <t>Pemakaian yang tidak wajar, pemakaian di luar life time</t>
    </r>
  </si>
  <si>
    <r>
      <t xml:space="preserve">Worn Natural (End of Life) / </t>
    </r>
    <r>
      <rPr>
        <i/>
        <sz val="11"/>
        <color theme="1"/>
        <rFont val="Calibri"/>
        <family val="2"/>
        <scheme val="minor"/>
      </rPr>
      <t>Life time</t>
    </r>
  </si>
  <si>
    <r>
      <t xml:space="preserve">Spare Parts Bad Quality / </t>
    </r>
    <r>
      <rPr>
        <i/>
        <sz val="11"/>
        <color theme="1"/>
        <rFont val="Calibri"/>
        <family val="2"/>
        <scheme val="minor"/>
      </rPr>
      <t>Sparepart yang dipakai jelek secara qualitas</t>
    </r>
  </si>
  <si>
    <r>
      <t xml:space="preserve">Unusual Object / Fluid / </t>
    </r>
    <r>
      <rPr>
        <i/>
        <sz val="11"/>
        <color theme="1"/>
        <rFont val="Calibri"/>
        <family val="2"/>
        <scheme val="minor"/>
      </rPr>
      <t>Material yang digunakan special</t>
    </r>
  </si>
  <si>
    <r>
      <t xml:space="preserve">NTM Bad Quality / </t>
    </r>
    <r>
      <rPr>
        <i/>
        <sz val="11"/>
        <color theme="1"/>
        <rFont val="Calibri"/>
        <family val="2"/>
        <scheme val="minor"/>
      </rPr>
      <t>Material NTM dengan kualitas jelek</t>
    </r>
  </si>
  <si>
    <r>
      <t xml:space="preserve">Tobacco Quality / </t>
    </r>
    <r>
      <rPr>
        <i/>
        <sz val="11"/>
        <color theme="1"/>
        <rFont val="Calibri"/>
        <family val="2"/>
        <scheme val="minor"/>
      </rPr>
      <t>Kualitas tembakau</t>
    </r>
  </si>
  <si>
    <r>
      <t xml:space="preserve">Software Error / </t>
    </r>
    <r>
      <rPr>
        <i/>
        <sz val="11"/>
        <color theme="1"/>
        <rFont val="Calibri"/>
        <family val="2"/>
        <scheme val="minor"/>
      </rPr>
      <t>Terjadi error pada software</t>
    </r>
  </si>
  <si>
    <r>
      <t xml:space="preserve">Sensor False Detection / </t>
    </r>
    <r>
      <rPr>
        <i/>
        <sz val="11"/>
        <color theme="1"/>
        <rFont val="Calibri"/>
        <family val="2"/>
        <scheme val="minor"/>
      </rPr>
      <t xml:space="preserve">kesalahan dalam kerja sensor </t>
    </r>
  </si>
  <si>
    <r>
      <t xml:space="preserve">False Contact / </t>
    </r>
    <r>
      <rPr>
        <i/>
        <sz val="11"/>
        <color theme="1"/>
        <rFont val="Calibri"/>
        <family val="2"/>
        <scheme val="minor"/>
      </rPr>
      <t>Kesalahan dalam kontak</t>
    </r>
  </si>
  <si>
    <r>
      <t xml:space="preserve">Out of Calibration Device / </t>
    </r>
    <r>
      <rPr>
        <i/>
        <sz val="11"/>
        <color theme="1"/>
        <rFont val="Calibri"/>
        <family val="2"/>
        <scheme val="minor"/>
      </rPr>
      <t>Kalibrasi diluar dari range</t>
    </r>
  </si>
  <si>
    <r>
      <t xml:space="preserve">Incorrect Intallation / Termination/ </t>
    </r>
    <r>
      <rPr>
        <i/>
        <sz val="11"/>
        <color theme="1"/>
        <rFont val="Calibri"/>
        <family val="2"/>
        <scheme val="minor"/>
      </rPr>
      <t>Kesalahan dalam melakukan installation</t>
    </r>
  </si>
  <si>
    <r>
      <t xml:space="preserve">Energy Failure / </t>
    </r>
    <r>
      <rPr>
        <i/>
        <sz val="11"/>
        <color theme="1"/>
        <rFont val="Calibri"/>
        <family val="2"/>
        <scheme val="minor"/>
      </rPr>
      <t>Kegagalan dalam system energy (vacuum,compressair,electricity,dll)</t>
    </r>
  </si>
  <si>
    <r>
      <t xml:space="preserve">Electrical Overload / </t>
    </r>
    <r>
      <rPr>
        <i/>
        <sz val="11"/>
        <color theme="1"/>
        <rFont val="Calibri"/>
        <family val="2"/>
        <scheme val="minor"/>
      </rPr>
      <t>Electrical diluar kapasitasnya</t>
    </r>
  </si>
  <si>
    <r>
      <t xml:space="preserve">Voltage Variation / </t>
    </r>
    <r>
      <rPr>
        <i/>
        <sz val="11"/>
        <color theme="1"/>
        <rFont val="Calibri"/>
        <family val="2"/>
        <scheme val="minor"/>
      </rPr>
      <t>Voltase yang tidak stabil</t>
    </r>
  </si>
  <si>
    <r>
      <t xml:space="preserve">Bent / </t>
    </r>
    <r>
      <rPr>
        <i/>
        <sz val="11"/>
        <color theme="1"/>
        <rFont val="Calibri"/>
        <family val="2"/>
        <scheme val="minor"/>
      </rPr>
      <t>Bengkok</t>
    </r>
  </si>
  <si>
    <r>
      <t xml:space="preserve">Bursted / </t>
    </r>
    <r>
      <rPr>
        <i/>
        <sz val="11"/>
        <color theme="1"/>
        <rFont val="Calibri"/>
        <family val="2"/>
        <scheme val="minor"/>
      </rPr>
      <t>Meledak</t>
    </r>
  </si>
  <si>
    <r>
      <t xml:space="preserve">Corroded / </t>
    </r>
    <r>
      <rPr>
        <i/>
        <sz val="11"/>
        <color theme="1"/>
        <rFont val="Calibri"/>
        <family val="2"/>
        <scheme val="minor"/>
      </rPr>
      <t>Berkarat</t>
    </r>
  </si>
  <si>
    <r>
      <t xml:space="preserve">Cracked / </t>
    </r>
    <r>
      <rPr>
        <i/>
        <sz val="11"/>
        <color theme="1"/>
        <rFont val="Calibri"/>
        <family val="2"/>
        <scheme val="minor"/>
      </rPr>
      <t xml:space="preserve">retak </t>
    </r>
  </si>
  <si>
    <r>
      <t xml:space="preserve">Hot / </t>
    </r>
    <r>
      <rPr>
        <i/>
        <sz val="11"/>
        <color theme="1"/>
        <rFont val="Calibri"/>
        <family val="2"/>
        <scheme val="minor"/>
      </rPr>
      <t>panas</t>
    </r>
  </si>
  <si>
    <r>
      <t xml:space="preserve">Frozen / </t>
    </r>
    <r>
      <rPr>
        <i/>
        <sz val="11"/>
        <color theme="1"/>
        <rFont val="Calibri"/>
        <family val="2"/>
        <scheme val="minor"/>
      </rPr>
      <t>Beku</t>
    </r>
  </si>
  <si>
    <r>
      <t xml:space="preserve">Punctured / </t>
    </r>
    <r>
      <rPr>
        <i/>
        <sz val="11"/>
        <color theme="1"/>
        <rFont val="Calibri"/>
        <family val="2"/>
        <scheme val="minor"/>
      </rPr>
      <t xml:space="preserve">Tertusuk </t>
    </r>
  </si>
  <si>
    <r>
      <t xml:space="preserve">Rubbing / </t>
    </r>
    <r>
      <rPr>
        <i/>
        <sz val="11"/>
        <color theme="1"/>
        <rFont val="Calibri"/>
        <family val="2"/>
        <scheme val="minor"/>
      </rPr>
      <t>Tergesek/ tergerus</t>
    </r>
  </si>
  <si>
    <r>
      <t xml:space="preserve">Ruptured / </t>
    </r>
    <r>
      <rPr>
        <i/>
        <sz val="11"/>
        <color theme="1"/>
        <rFont val="Calibri"/>
        <family val="2"/>
        <scheme val="minor"/>
      </rPr>
      <t>Pecah</t>
    </r>
  </si>
  <si>
    <r>
      <t xml:space="preserve">Worn / </t>
    </r>
    <r>
      <rPr>
        <i/>
        <sz val="11"/>
        <color theme="1"/>
        <rFont val="Calibri"/>
        <family val="2"/>
        <scheme val="minor"/>
      </rPr>
      <t xml:space="preserve">Melintir / Aus / tidak rata </t>
    </r>
  </si>
  <si>
    <r>
      <t xml:space="preserve">Replace / </t>
    </r>
    <r>
      <rPr>
        <i/>
        <sz val="11"/>
        <color theme="1"/>
        <rFont val="Calibri"/>
        <family val="2"/>
        <scheme val="minor"/>
      </rPr>
      <t>Penggantian</t>
    </r>
  </si>
  <si>
    <r>
      <t xml:space="preserve">Repair / </t>
    </r>
    <r>
      <rPr>
        <i/>
        <sz val="11"/>
        <color theme="1"/>
        <rFont val="Calibri"/>
        <family val="2"/>
        <scheme val="minor"/>
      </rPr>
      <t>Perbaikan</t>
    </r>
  </si>
  <si>
    <r>
      <t xml:space="preserve">Modify / </t>
    </r>
    <r>
      <rPr>
        <i/>
        <sz val="11"/>
        <color theme="1"/>
        <rFont val="Calibri"/>
        <family val="2"/>
        <scheme val="minor"/>
      </rPr>
      <t>Modifikasi</t>
    </r>
  </si>
  <si>
    <r>
      <t xml:space="preserve">Adjust / </t>
    </r>
    <r>
      <rPr>
        <i/>
        <sz val="11"/>
        <color theme="1"/>
        <rFont val="Calibri"/>
        <family val="2"/>
        <scheme val="minor"/>
      </rPr>
      <t>setting</t>
    </r>
  </si>
  <si>
    <r>
      <t xml:space="preserve">Refit / </t>
    </r>
    <r>
      <rPr>
        <i/>
        <sz val="11"/>
        <color theme="1"/>
        <rFont val="Calibri"/>
        <family val="2"/>
        <scheme val="minor"/>
      </rPr>
      <t>Mereparasi / melengkapi</t>
    </r>
  </si>
  <si>
    <r>
      <t xml:space="preserve">Check / </t>
    </r>
    <r>
      <rPr>
        <i/>
        <sz val="11"/>
        <color theme="1"/>
        <rFont val="Calibri"/>
        <family val="2"/>
        <scheme val="minor"/>
      </rPr>
      <t>check</t>
    </r>
  </si>
  <si>
    <r>
      <t xml:space="preserve">Service / </t>
    </r>
    <r>
      <rPr>
        <i/>
        <sz val="11"/>
        <color theme="1"/>
        <rFont val="Calibri"/>
        <family val="2"/>
        <scheme val="minor"/>
      </rPr>
      <t>service</t>
    </r>
  </si>
  <si>
    <r>
      <t xml:space="preserve">Test / </t>
    </r>
    <r>
      <rPr>
        <i/>
        <sz val="11"/>
        <color theme="1"/>
        <rFont val="Calibri"/>
        <family val="2"/>
        <scheme val="minor"/>
      </rPr>
      <t>test</t>
    </r>
  </si>
  <si>
    <r>
      <t xml:space="preserve">Inspection / </t>
    </r>
    <r>
      <rPr>
        <i/>
        <sz val="11"/>
        <color theme="1"/>
        <rFont val="Calibri"/>
        <family val="2"/>
        <scheme val="minor"/>
      </rPr>
      <t>inspek</t>
    </r>
  </si>
  <si>
    <r>
      <t xml:space="preserve">Overhaul / </t>
    </r>
    <r>
      <rPr>
        <i/>
        <sz val="11"/>
        <color theme="1"/>
        <rFont val="Calibri"/>
        <family val="2"/>
        <scheme val="minor"/>
      </rPr>
      <t>overhoul</t>
    </r>
  </si>
  <si>
    <r>
      <t xml:space="preserve">Combination / </t>
    </r>
    <r>
      <rPr>
        <i/>
        <sz val="11"/>
        <color theme="1"/>
        <rFont val="Calibri"/>
        <family val="2"/>
        <scheme val="minor"/>
      </rPr>
      <t>kombinasi</t>
    </r>
  </si>
  <si>
    <t>Participants of IDA</t>
  </si>
  <si>
    <r>
      <rPr>
        <b/>
        <sz val="26"/>
        <color theme="1"/>
        <rFont val="Calibri"/>
        <family val="2"/>
        <scheme val="minor"/>
      </rPr>
      <t>Progressive Maintenance (PM) Card Summary</t>
    </r>
    <r>
      <rPr>
        <b/>
        <sz val="11"/>
        <color theme="1"/>
        <rFont val="Calibri"/>
        <family val="2"/>
        <scheme val="minor"/>
      </rPr>
      <t xml:space="preserve">
</t>
    </r>
    <r>
      <rPr>
        <sz val="12"/>
        <color rgb="FFFF0000"/>
        <rFont val="Calibri"/>
        <family val="2"/>
        <scheme val="minor"/>
      </rPr>
      <t>ALWAYS FILL BOTH PAGES OF PM CARD 
IF IN-DEPTH ANALYSIS IS NEEDED, REPORT ACTIONS IN THIS PAGE 2 ANYWAY</t>
    </r>
  </si>
  <si>
    <t>Fenomena yang diamati: (apa yang Anda lihat?)</t>
  </si>
  <si>
    <t>Teori dari kerusakan dan akar penyebab Masalah : (lampirkan Why - Why pada lembar terpisah jika diperlukan)</t>
  </si>
  <si>
    <t>Name</t>
  </si>
  <si>
    <t>Phone</t>
  </si>
  <si>
    <t>Contact</t>
  </si>
  <si>
    <t>Vendor information:</t>
  </si>
  <si>
    <t>(Permanen Countermeasure : (tindakan yang diambil untuk mencegah kerusakan serupa)</t>
  </si>
  <si>
    <t>Tuliskan Standart yang dibutuhkan atau hasil dari Countermeasure :</t>
  </si>
  <si>
    <t>Perawatan atau prosedur operasional: baru atau perubahan yang diperlukan?</t>
  </si>
  <si>
    <t>Training  / OPL's: Baru atau perubahan yang diperlukan?</t>
  </si>
  <si>
    <t>CIL's atau PM's: Baru atau Perubahan yang dibutuhkan?</t>
  </si>
  <si>
    <t>Spare parts: perubahan tipe, kuantitas atau perubahan yang diperlukan?</t>
  </si>
  <si>
    <t>Target date:</t>
  </si>
  <si>
    <t>By who:</t>
  </si>
  <si>
    <t>Rencana verifikasi: (Apa, kapan, siapa)</t>
  </si>
  <si>
    <t>Rencana Reapplication:  (Apa, kapan, siapa)</t>
  </si>
  <si>
    <t>(rencana untuk melakukan check terhadap countermesure)</t>
  </si>
  <si>
    <t>(Rencana untuk melakukan reapplication ke mesin lain)</t>
  </si>
  <si>
    <t>Future maintenance method: (check all applicable)</t>
  </si>
  <si>
    <t>Breakdown Elimination Usage Condition Sheet</t>
  </si>
  <si>
    <t>Failure</t>
  </si>
  <si>
    <t>Operator</t>
  </si>
  <si>
    <t>Team Leader</t>
  </si>
  <si>
    <t>Criteria</t>
  </si>
  <si>
    <t>Ideal Conditions</t>
  </si>
  <si>
    <t>Current Conditions</t>
  </si>
  <si>
    <t xml:space="preserve">Gap </t>
  </si>
  <si>
    <t>Why-Why Complete? (Y/N)</t>
  </si>
  <si>
    <t>Clean</t>
  </si>
  <si>
    <t>Apakah komponen bebas dari kontaminasi, bersih dan mudah dilakukan inspect? dan tidak ada kerusakan paksa (force deterioration)?</t>
  </si>
  <si>
    <t>Tight</t>
  </si>
  <si>
    <t>Apakah pengencang pada tingkat yang tepat?
Periksa baut,nut, screw, clamping dll dalam kondisi kencang!</t>
  </si>
  <si>
    <t xml:space="preserve">                                      </t>
  </si>
  <si>
    <t>Lubricated</t>
  </si>
  <si>
    <t>Apakah komponen dilubrikasi dengan jenis, frekuensi, jumlah, dan metode pelumasan yang tepat per desainnya
periksa Lub map, katalog (lubrikasi) dan dokumen lainnya pendukung lubrikasi</t>
  </si>
  <si>
    <t>Maintenance Conditions</t>
  </si>
  <si>
    <t>Apakah part/equipment yang diperlukan dipelihara sesuai kebutuhan? Apakah frekuensinya tepat? Apakah standar dan prosedur perawatan sudah benar?</t>
  </si>
  <si>
    <t>Environmental Conditions</t>
  </si>
  <si>
    <t>Apakah part / equipement digunakan di lingkungan yang dapat diterima?
Check area sekitar!</t>
  </si>
  <si>
    <t>Operating Conditions</t>
  </si>
  <si>
    <t>Apakah ada kesalahan dalam pengoperasian? Apakahkita pernah melakukan treatment yang salah?</t>
  </si>
  <si>
    <t>Running Conditions</t>
  </si>
  <si>
    <t>Apakah proses kerja untuk operasi yang benar diikuti secara konsisten? Apakah peralatan digunakan diluar batas kempuan mesin/equip?</t>
  </si>
  <si>
    <t>Installation Conditions</t>
  </si>
  <si>
    <t xml:space="preserve">Apakah part/equipment di install dengan benar?
Apakah kondisi hasil instalasi sudah sesuai dengan fungsi yang diharapkan?
 </t>
  </si>
  <si>
    <t>Process Conditions</t>
  </si>
  <si>
    <t>Apakah proses subasembly ataupun proses perakitan satu part dengan lainnya sudah sesuai dengan yang diharapkan
(proses pemasangan part)</t>
  </si>
  <si>
    <t>Fabrication Conditions</t>
  </si>
  <si>
    <t>Apakah dalam pembuatan part (local atau OEM) sudah sesuai drawing dan juga bisa dipasangkan dengan part lainnya dalam proses rakitan?
(kesalahan dari Part/Kualitas part)</t>
  </si>
  <si>
    <t>Specification Conditions</t>
  </si>
  <si>
    <t>Apakah peralatan digunakan pada kecepatan, beban, tekanan, dll. Di atas apa yang dirancang sebelumnya?</t>
  </si>
  <si>
    <t>Design Conditions</t>
  </si>
  <si>
    <t>Apakah secara desain, part/component/equipment sudah sudah sesuai dengan apa yang kita inginkan?</t>
  </si>
  <si>
    <t>Why Why It Happened</t>
  </si>
  <si>
    <t>Why-Why Analysis (getting to the root cause)</t>
  </si>
  <si>
    <t>WHY? (2)</t>
  </si>
  <si>
    <t>WHY? (3)</t>
  </si>
  <si>
    <t>WHY? (4)</t>
  </si>
  <si>
    <t>WHY? (5)</t>
  </si>
  <si>
    <t>COUNTERMEASURES</t>
  </si>
  <si>
    <t>Resp.</t>
  </si>
  <si>
    <t>Date</t>
  </si>
  <si>
    <t>Verified (ON/OFF)*</t>
  </si>
  <si>
    <t>Effect (from 6W2H refocused problem statement):</t>
  </si>
  <si>
    <t>WHAT?
(Proven immediate causes; those that are proven "true")</t>
  </si>
  <si>
    <t>WHY? (1)
the true immediate cause existed as you found it</t>
  </si>
  <si>
    <t>Y/N</t>
  </si>
  <si>
    <t>Usage condition gaps explains failure mode</t>
  </si>
  <si>
    <t>(based on observed defects and reference materials, what is the failure mode of the component)</t>
  </si>
  <si>
    <t>Conclusion:</t>
  </si>
  <si>
    <t>(buat gambar komponen di situ, berdasarkan cacat yang diamati ke komponen, termasuk kekuatan pada diagram yang menjelaskan cacat)</t>
  </si>
  <si>
    <t>Draw the phenomenon:</t>
  </si>
  <si>
    <t>(bengkok, deformen, penyok, goresan, skor, gosok tanda (saksi), lubang, lubang eksentrik, kerusakan, retak, memutar, meregang, tidak sejajar, longgar, terlalu kencang, aus, dll.)</t>
  </si>
  <si>
    <t>List component defects:</t>
  </si>
  <si>
    <t>(document inspection of broken part and relative comparison with a new and defect free part)</t>
  </si>
  <si>
    <t>Component Comparison Sheet</t>
  </si>
  <si>
    <t>Lembar Ringkasan Studi Kasus</t>
  </si>
  <si>
    <t xml:space="preserve">Breakdown : </t>
  </si>
  <si>
    <t>Langkah 1 - Pernyataan Masalah (Data BD, loss, Apa kriteria IDA ??)</t>
  </si>
  <si>
    <r>
      <rPr>
        <b/>
        <sz val="12"/>
        <color theme="1"/>
        <rFont val="Arial Black"/>
        <family val="2"/>
      </rPr>
      <t>Langkah 4 - Modus Kegagalan, mengapa itu rusak (menggambar dengan gaya pada komponen)</t>
    </r>
    <r>
      <rPr>
        <b/>
        <sz val="12"/>
        <color theme="0"/>
        <rFont val="Arial Black"/>
        <family val="2"/>
      </rPr>
      <t xml:space="preserve">
</t>
    </r>
  </si>
  <si>
    <t>Langkah 6 - reapplication</t>
  </si>
  <si>
    <t xml:space="preserve">
Langkah 2 - Memahami bagaimana komponen bekerja di mesin (misalnya gambar)
</t>
  </si>
  <si>
    <t xml:space="preserve">Langkah 3 - Gap Penggunaan kondisi ideal vs. aktual(daftar yang diverifikasi alasannya)
</t>
  </si>
  <si>
    <t>Targets</t>
  </si>
  <si>
    <t>Langkah 5 - Countermeasures</t>
  </si>
  <si>
    <t>Langkah selanjutnya</t>
  </si>
  <si>
    <t>Penulis :</t>
  </si>
  <si>
    <t>Tanggal :</t>
  </si>
  <si>
    <t>Component / part name</t>
  </si>
  <si>
    <t>ID</t>
  </si>
  <si>
    <t>Technology</t>
  </si>
  <si>
    <t>Line</t>
  </si>
  <si>
    <t>LinkSaveFolder</t>
  </si>
  <si>
    <t>Abdur Rohim</t>
  </si>
  <si>
    <t>LU11-ID01</t>
  </si>
  <si>
    <t>Ari Bowo</t>
  </si>
  <si>
    <t>LU12-ID01</t>
  </si>
  <si>
    <t>Arif Rakhman</t>
  </si>
  <si>
    <t>LU13-ID01</t>
  </si>
  <si>
    <t>Basuki Rahmat</t>
  </si>
  <si>
    <t>LU14-ID01</t>
  </si>
  <si>
    <t>C:\Users\Dell\Documents</t>
  </si>
  <si>
    <t>Benny Eko Purwanto</t>
  </si>
  <si>
    <t>F5</t>
  </si>
  <si>
    <t>LU16-ID01</t>
  </si>
  <si>
    <t>Christian S</t>
  </si>
  <si>
    <t>F350</t>
  </si>
  <si>
    <t>LU17-ID01</t>
  </si>
  <si>
    <t>Edy Rudiyanto Bin Slamet</t>
  </si>
  <si>
    <t>LU18-ID01</t>
  </si>
  <si>
    <t>Heri Sahrial</t>
  </si>
  <si>
    <t>LU21-ID01</t>
  </si>
  <si>
    <t>Janu Tri Iswanto</t>
  </si>
  <si>
    <t>LU22-ID01</t>
  </si>
  <si>
    <t>Mahmudi</t>
  </si>
  <si>
    <t>LU23-ID01</t>
  </si>
  <si>
    <t>Much Maskur Ali</t>
  </si>
  <si>
    <t>LU24-ID01</t>
  </si>
  <si>
    <t>Nasin Nasin</t>
  </si>
  <si>
    <t>LU26-ID01</t>
  </si>
  <si>
    <t>Rahmat Jatnika</t>
  </si>
  <si>
    <t>LU29-ID01</t>
  </si>
  <si>
    <t>Ridwan Abdul Aziz</t>
  </si>
  <si>
    <t>LU11-ID30</t>
  </si>
  <si>
    <t>Riyan Ardyanto</t>
  </si>
  <si>
    <t>LU21-ID30</t>
  </si>
  <si>
    <t>Rohadi</t>
  </si>
  <si>
    <t>LU23-ID30</t>
  </si>
  <si>
    <t>Teguh Prasetyo</t>
  </si>
  <si>
    <t>LU10-ID02</t>
  </si>
  <si>
    <t>Triyono</t>
  </si>
  <si>
    <t>LU11-ID02</t>
  </si>
  <si>
    <t>Yurifa</t>
  </si>
  <si>
    <t>LU12-ID02</t>
  </si>
  <si>
    <t>LU14-ID02</t>
  </si>
  <si>
    <t>LU15-ID02</t>
  </si>
  <si>
    <t>LU17-ID02</t>
  </si>
  <si>
    <t>LU25-ID02</t>
  </si>
  <si>
    <t>LU27-ID02</t>
  </si>
  <si>
    <t>Capricorn</t>
  </si>
  <si>
    <t>Others</t>
  </si>
  <si>
    <t>LU</t>
  </si>
  <si>
    <t>Countermeasure</t>
  </si>
  <si>
    <t>Principle of Basic/Usage Conditions being the basis for failure root cause  = "Everything breaks as a result of someone not doing the right work" (JIPM philosophy)</t>
  </si>
  <si>
    <t>Category</t>
  </si>
  <si>
    <t>Basic/Usage Conditions</t>
  </si>
  <si>
    <t>Concept</t>
  </si>
  <si>
    <t>Guidelines</t>
  </si>
  <si>
    <t>Examples</t>
  </si>
  <si>
    <t>Basic</t>
  </si>
  <si>
    <t>Maintenance</t>
  </si>
  <si>
    <r>
      <t>Basic Conditions</t>
    </r>
    <r>
      <rPr>
        <sz val="10"/>
        <color indexed="8"/>
        <rFont val="Arial"/>
        <family val="2"/>
      </rPr>
      <t xml:space="preserve">
Bersih, Kekencangan dan pelumasan
(bagaimana kita memastikan tidak ada kerusakan yang dipaksakan) </t>
    </r>
  </si>
  <si>
    <t>Apakah komponen mengalami kerusakan paksa?</t>
  </si>
  <si>
    <t xml:space="preserve">• Komponen tidak bersih
• Kurangnya Pengencangan dan Getaran
• Pelumasan yang Salah atau Kekurangan pelumasan
</t>
  </si>
  <si>
    <t>Filter tidak dibersihkan sesuai jadwal
Motor mengumpulkan debu
Bantalan tidak dilumasi
Chains dilumasi dengan Grease v / s Oil
Baut longgar</t>
  </si>
  <si>
    <t>Use Conditions</t>
  </si>
  <si>
    <r>
      <t>Maintenance conditions</t>
    </r>
    <r>
      <rPr>
        <sz val="10"/>
        <color indexed="8"/>
        <rFont val="Arial"/>
        <family val="2"/>
      </rPr>
      <t xml:space="preserve"> 
(how are we maintaining the components/equipment) </t>
    </r>
  </si>
  <si>
    <t>Are the components being stored and maintained as required?  Is maintenance frequency correct?  Are the maintenance standards and procedures correct and being followed?</t>
  </si>
  <si>
    <t>•Parts Handling procedures in storeroom
•Incorrect Maintenance techniques used
•Incorrectly rebuilt in the workshop
•Periodic measurements/inspections</t>
  </si>
  <si>
    <t>Motor besar dan gearbox tidak diputar selama penyimpanan sehingga menyebabkan kerusakan bantalan
Ketegangan belt salah, pengaturan torsi diabaikan
Interval pelumasan tidak dilakukan
PCB rusak ketika karena tidak disimpan dalam kantong anti statis</t>
  </si>
  <si>
    <t>Operation</t>
  </si>
  <si>
    <t xml:space="preserve">Environmental conditions </t>
  </si>
  <si>
    <t>Apakah peralatan dan komponennya digunakan dalam lingkungan yang dapat diterima?</t>
  </si>
  <si>
    <t>• Suhu lebih tinggi dari spesifikasi
•Kelembaban tinggi
• Konsentrasi debu terlalu tinggi (ppm)
• Tidak digunakan dalam kondisi basah / washdown
• Kelebihan uap (HCL, propana, dll.)
• Ada listrik statis
• Tingkat kebisingan terlalu tinggi</t>
  </si>
  <si>
    <t>Uap Asam / Basa yang menyebabkan korosi pada peralatan baja ringan yang berdekatan
Variasi suhu / kelembaban sekitar yang menyebabkan pembentukan kondensasi di gearbox yang menyebabkan kegagalan</t>
  </si>
  <si>
    <r>
      <t xml:space="preserve">Operating conditions  </t>
    </r>
    <r>
      <rPr>
        <sz val="10"/>
        <color indexed="8"/>
        <rFont val="Arial"/>
        <family val="2"/>
      </rPr>
      <t xml:space="preserve"> 
(way equipment is operated) </t>
    </r>
  </si>
  <si>
    <t>Apakah kita melakukan hal yang salah? Apakah kita tidak perlu melakukan hal-hal yang sulit pada peralatan?</t>
  </si>
  <si>
    <t xml:space="preserve">• Perbedaan dalam urutan operation
• Berhenti darurat yang tidak perlu
• Apakah operation unik sedang dilakukan
• Kontaminasi membangun mempengaruhi proses dan peralatan
• Metode operation yang menyebabkan atau meningkatkan getaran dan / atau pemuatan kejut
</t>
  </si>
  <si>
    <t>Menggunakan isolator sebagai pengganti tombol berhenti
Bahan pembersih salah digunakan, menyebabkan korosi / perubahan sifat material (pelunakan seal)
Lem / produk membangun di rol konveyor membentang sabuk yang mengarah ke kegagalan
Blok bit tersisa di sirkuit logika Listrik</t>
  </si>
  <si>
    <t>Running</t>
  </si>
  <si>
    <r>
      <t xml:space="preserve">Running conditions  </t>
    </r>
    <r>
      <rPr>
        <sz val="10"/>
        <color indexed="8"/>
        <rFont val="Arial"/>
        <family val="2"/>
      </rPr>
      <t xml:space="preserve">  
(way equipment/assembly is used) </t>
    </r>
  </si>
  <si>
    <t>Apakah proses kerja untuk operation yang benar diikuti secara konsisten? Apakah peralatan digunakan untuk melakukan sesuatu yang tidak dimaksudkan untuk digunakan?</t>
  </si>
  <si>
    <t>• Item dalam manual pengguna yang memerlukan kehati-hatian serta hal-hal yang HARUS diikuti tepat untuk menghindari kerusakan paksa (pemanasan dini, pembatasan operasi berkelanjutan, operasi mundur, jogging, penggunaan umum,</t>
  </si>
  <si>
    <t xml:space="preserve">Menjalankan pompa kering ketika tangki telah dikosongkan
Menjalankan pompa lem panas sebelum lem telah mencapai suhu aplikasi
</t>
  </si>
  <si>
    <t>Fabrication and Installation</t>
  </si>
  <si>
    <r>
      <t xml:space="preserve">Installation conditions </t>
    </r>
    <r>
      <rPr>
        <sz val="10"/>
        <color indexed="8"/>
        <rFont val="Arial"/>
        <family val="2"/>
      </rPr>
      <t xml:space="preserve">
(Cara peralatan / perakitan digunakan)</t>
    </r>
  </si>
  <si>
    <t>Apakah peralatan dipasang dengan ketat mengikuti praktik &amp; standar konstruksi? Apakah kondisi pemasangan yang diinginkan tercapai?</t>
  </si>
  <si>
    <t xml:space="preserve">• Theodolite leveling
• Poin transfer adalah level dan memiliki kelonggaran yang benar
• Pondasi yang benar untuk peralatan berat / berputar
• Metode untuk mengatur dan mengamankan kabel dan 
</t>
  </si>
  <si>
    <t>Konveyor produk yang tidak rata / sejajar di semua 3 sumbu akan menghasilkan putaran pada produk
"Bintik-bintik mati" yang disebabkan oleh gradien yang salah pada sistem pipa gravitasi
Piring pelat dasar yang tidak beralur menghasilkan kerusakan pada dukungan beton = getaran berlebih
Kabel komunikasi yang terpasang di sebelah kabel listrik menghasilkan pesan kesalahan</t>
  </si>
  <si>
    <r>
      <t xml:space="preserve">Process conditions </t>
    </r>
    <r>
      <rPr>
        <sz val="10"/>
        <color indexed="8"/>
        <rFont val="Arial"/>
        <family val="2"/>
      </rPr>
      <t xml:space="preserve">
(ketepatan dimana assemblies digabungkan)</t>
    </r>
  </si>
  <si>
    <t>Apakah bagian dan rakitan yang sudah jadi memiliki Toleransi dan kecocokan yang tepat</t>
  </si>
  <si>
    <t>• Melebihi toleransi untuk “fit and finish” (penyelarasan &amp; kelonggaran</t>
  </si>
  <si>
    <t>Kelurusan poros drive dan kopling berada di luar toleransi yang ditentukan
Kelurusan Knife dan Anvil rolls yang salah mengakibatkan berkurangnya umur blade dan masalah proses</t>
  </si>
  <si>
    <r>
      <t xml:space="preserve">Fabrication conditions </t>
    </r>
    <r>
      <rPr>
        <sz val="10"/>
        <color indexed="8"/>
        <rFont val="Arial"/>
        <family val="2"/>
      </rPr>
      <t xml:space="preserve">
(the way components are made) </t>
    </r>
  </si>
  <si>
    <t>Sudahkah komponen dibuat dan disatukan sesuai dengan spesifikasi</t>
  </si>
  <si>
    <t>• Kesalahan dalam perakitan
• Kesalahan dalam manufaktur
• Kesalahan pemasangan kabel
• Kesalahan pengelasan</t>
  </si>
  <si>
    <t>Wiring loom tidak terhubung ke terminal yang benar dalam panel. Pengkodean kabel warna salah
Penetrasi las tidak cukup dalam karena temps pengelasan yang salah
Sabuk dipasang dengan sambatan berputar ke arah yang salah
Valve dipasang dengan cara yang salah</t>
  </si>
  <si>
    <t>Design</t>
  </si>
  <si>
    <r>
      <t xml:space="preserve">Specification condition </t>
    </r>
    <r>
      <rPr>
        <sz val="10"/>
        <color indexed="8"/>
        <rFont val="Arial"/>
        <family val="2"/>
      </rPr>
      <t xml:space="preserve">
(Is the equipment being used to do what it was designed to do)</t>
    </r>
  </si>
  <si>
    <t>Apakah desain mengikuti saat menulis spesifikasi?</t>
  </si>
  <si>
    <t xml:space="preserve"> RPM lebih tinggi dari yang dirancang maksimal
• Kecepatan lebih tinggi dari yang dirancang maksimal
• Tekanan di atas batas yang dirancang
• Muat di atas batas yang dirancang</t>
  </si>
  <si>
    <t>Mempercepat program untuk meningkatkan throughput mengambil peralatan dari spesifikasi desain
Perubahan bahan baku meningkatkan kerapatan produk dan membutuhkan desain pemasangan pipa di luar spesifikasi</t>
  </si>
  <si>
    <r>
      <t xml:space="preserve">Design condition </t>
    </r>
    <r>
      <rPr>
        <sz val="10"/>
        <color indexed="8"/>
        <rFont val="Arial"/>
        <family val="2"/>
      </rPr>
      <t xml:space="preserve">
(correct selection of components) </t>
    </r>
  </si>
  <si>
    <t>Apakah asumsi Desain dan gambar akurat. Spesifikasi material dalam Desain benar</t>
  </si>
  <si>
    <t>• Output Motor yang memadai, kekuatan rantai, spesifikasi bantalan, spesifikasi material
• Kontrol respons / presisi</t>
  </si>
  <si>
    <t>Stepped shaft tanpa jari-jari di bahu mengarah ke retakan kelelahan.
Sensor tidak dapat mendeteksi produk lebih dari 10mm</t>
  </si>
  <si>
    <t>Code</t>
  </si>
  <si>
    <t>Kerusakan</t>
  </si>
  <si>
    <t>Definisi</t>
  </si>
  <si>
    <t>Contoh gambar</t>
  </si>
  <si>
    <t>Abrasi</t>
  </si>
  <si>
    <t>Menghilangkan material dengan gesekan yang dibuat oleh kontak padat ke padat</t>
  </si>
  <si>
    <t>Bengkok</t>
  </si>
  <si>
    <t>Tidak dalam bentuk aslinya</t>
  </si>
  <si>
    <t>Melepuh</t>
  </si>
  <si>
    <t>Gelembung yang timbul biasanya dalam pemisahan lapisan (cat, laminasi)</t>
  </si>
  <si>
    <t>Berkarat</t>
  </si>
  <si>
    <t>Korosi - penghancuran material oleh reaksi kimia, biasanya oksidasi (karat)</t>
  </si>
  <si>
    <t>Retak</t>
  </si>
  <si>
    <t xml:space="preserve">
Pemisahan material, rusak tanpa pemisahan lengkap; celah
</t>
  </si>
  <si>
    <t>Eroded</t>
  </si>
  <si>
    <t xml:space="preserve">
Erosi - hilang karena cairan atau gas
</t>
  </si>
  <si>
    <t>Frayed</t>
  </si>
  <si>
    <t xml:space="preserve">
"Benang" terpisah di permukaan biasanya di tepi, untuk dipakai ke cabik
</t>
  </si>
  <si>
    <t>Frozen</t>
  </si>
  <si>
    <t>Untuk menjadi tetap, macet, melekat, tidak bisa bergerak</t>
  </si>
  <si>
    <t>Discolored</t>
  </si>
  <si>
    <t>bukan warna asli, menunjukkan terlalu panas dalam logam (menggantikan Hot - yang tidak dapat diamati)</t>
  </si>
  <si>
    <t>Pitting</t>
  </si>
  <si>
    <t xml:space="preserve">
Lubang-lubang kecil, rongga di permukaan (pin atau ukuran jarum biasanya), jenis korosi tertentu
</t>
  </si>
  <si>
    <t>Puncture</t>
  </si>
  <si>
    <t xml:space="preserve">
Lubang yang dibuat dengan menusuk
</t>
  </si>
  <si>
    <t>Rubbing</t>
  </si>
  <si>
    <t>DROP -  LIHAT ABRASI</t>
  </si>
  <si>
    <t>Ruptured</t>
  </si>
  <si>
    <t xml:space="preserve">
Rusak terbuka atau pecah
</t>
  </si>
  <si>
    <t>Snapped</t>
  </si>
  <si>
    <t xml:space="preserve">
Ditarik terpisah tanpa pemanjangan, pemutusan tiba-tiba biasanya dari bahan kekuatan tarik hi, fraktur sederhana.
</t>
  </si>
  <si>
    <t>Worn</t>
  </si>
  <si>
    <t>DROP - SEE ABRASION OR ERODED</t>
  </si>
  <si>
    <t>XXX</t>
  </si>
  <si>
    <t>Broken</t>
  </si>
  <si>
    <t>(NEW) Complete separation of materials</t>
  </si>
  <si>
    <t>YYY</t>
  </si>
  <si>
    <t>Pinched</t>
  </si>
  <si>
    <t>(NEW) Squeezed together, compressed, (pipes, tubes)</t>
  </si>
  <si>
    <t>C:\Users\Dell\Desktop\New folder\BDE</t>
  </si>
  <si>
    <t>Dept</t>
  </si>
  <si>
    <t>Loss Name</t>
  </si>
  <si>
    <t>Evidence</t>
  </si>
  <si>
    <t>Component/ Part</t>
  </si>
  <si>
    <t>Chronology</t>
  </si>
  <si>
    <t>SAP#/OEM part number#:�</t>
  </si>
  <si>
    <t>Down time:</t>
  </si>
  <si>
    <t>Repair time:</t>
  </si>
  <si>
    <t>ACC �Accident or damage</t>
  </si>
  <si>
    <t>Message Stop sesuai SPA</t>
  </si>
  <si>
    <t>Evidence Breakdown</t>
  </si>
  <si>
    <t xml:space="preserve">Technology : </t>
  </si>
  <si>
    <t>Repeat BD</t>
  </si>
  <si>
    <t>2hr Downtime</t>
  </si>
  <si>
    <t>Cost &gt; 2k $ /30jt</t>
  </si>
  <si>
    <t>Rank A Eq.</t>
  </si>
  <si>
    <t>Gap MP&amp;S target</t>
  </si>
  <si>
    <t>Yes</t>
  </si>
  <si>
    <t>No</t>
  </si>
  <si>
    <r>
      <t>2</t>
    </r>
    <r>
      <rPr>
        <vertAlign val="superscript"/>
        <sz val="11"/>
        <color theme="1"/>
        <rFont val="Calibri"/>
        <family val="2"/>
        <scheme val="minor"/>
      </rPr>
      <t>nd</t>
    </r>
    <r>
      <rPr>
        <sz val="11"/>
        <color theme="1"/>
        <rFont val="Calibri"/>
        <family val="2"/>
        <scheme val="minor"/>
      </rPr>
      <t xml:space="preserve"> Shift   </t>
    </r>
  </si>
  <si>
    <r>
      <t>3</t>
    </r>
    <r>
      <rPr>
        <vertAlign val="superscript"/>
        <sz val="11"/>
        <color theme="1"/>
        <rFont val="Calibri"/>
        <family val="2"/>
        <scheme val="minor"/>
      </rPr>
      <t>rd</t>
    </r>
    <r>
      <rPr>
        <sz val="11"/>
        <color theme="1"/>
        <rFont val="Calibri"/>
        <family val="2"/>
        <scheme val="minor"/>
      </rPr>
      <t xml:space="preserve"> Shift </t>
    </r>
  </si>
  <si>
    <t>QRP Filled</t>
  </si>
  <si>
    <r>
      <t>1</t>
    </r>
    <r>
      <rPr>
        <vertAlign val="superscript"/>
        <sz val="11"/>
        <color theme="1"/>
        <rFont val="Calibri"/>
        <family val="2"/>
        <scheme val="minor"/>
      </rPr>
      <t>st</t>
    </r>
    <r>
      <rPr>
        <sz val="11"/>
        <color theme="1"/>
        <rFont val="Calibri"/>
        <family val="2"/>
        <scheme val="minor"/>
      </rPr>
      <t xml:space="preserve"> Shift   </t>
    </r>
  </si>
  <si>
    <t>H&amp;S
Safety Hazard</t>
  </si>
  <si>
    <t>BRK
Breakdown of machine/part</t>
  </si>
  <si>
    <t>WEAR
General wear and tear</t>
  </si>
  <si>
    <t>ACC
Accident or damage</t>
  </si>
  <si>
    <t>FAIL
Functional failure of Equipment</t>
  </si>
  <si>
    <t>REQ
Request for maintenance</t>
  </si>
  <si>
    <t>Yes, describe change:</t>
  </si>
  <si>
    <t>Autonomous maintenance checksheet</t>
  </si>
  <si>
    <t>Time based maintenance</t>
  </si>
  <si>
    <t>Predictive / condition based maintenan</t>
  </si>
  <si>
    <t xml:space="preserve">Project improvement </t>
  </si>
  <si>
    <t>Run to failure maintenance</t>
  </si>
  <si>
    <t>VE</t>
  </si>
  <si>
    <t>SE</t>
  </si>
  <si>
    <t>MAX</t>
  </si>
  <si>
    <t>CWL</t>
  </si>
  <si>
    <t>CBL</t>
  </si>
  <si>
    <t>Magomat</t>
  </si>
  <si>
    <t>Mini-Feeder</t>
  </si>
  <si>
    <t>\\hmsskmkrashare.id.pmi\AdminSPM$\RTT WAVE 5 SPM\04. BDE (Breakdown Elimination)\PM Card baru -- need to check completion by PM Champion</t>
  </si>
  <si>
    <t>a</t>
  </si>
  <si>
    <t>Blank stack retainer not open</t>
  </si>
  <si>
    <t>Arif, Kamajaya, Riyan, Christian</t>
  </si>
  <si>
    <t>Valve</t>
  </si>
  <si>
    <t>VMPA1-M1H-M-PI / 533342 / 12841507</t>
  </si>
  <si>
    <t>terdapat seal pada valve blank retainer</t>
  </si>
  <si>
    <t xml:space="preserve">tidak terdapat seal </t>
  </si>
  <si>
    <t xml:space="preserve">bersih </t>
  </si>
  <si>
    <t>bersih</t>
  </si>
  <si>
    <t>kencang</t>
  </si>
  <si>
    <t xml:space="preserve">tidak ada lubrikasi </t>
  </si>
  <si>
    <t>tidak ada lubrikasi</t>
  </si>
  <si>
    <t xml:space="preserve">tidak terdapat task maintenance </t>
  </si>
  <si>
    <t>lingkungan aman</t>
  </si>
  <si>
    <t>running condition normal</t>
  </si>
  <si>
    <t>operating condition normal</t>
  </si>
  <si>
    <t>tidak ada seal pada valve blank retainer</t>
  </si>
  <si>
    <t>proses subassembly tidak menggunakan seal</t>
  </si>
  <si>
    <t>proses subassembly menggunakan seal</t>
  </si>
  <si>
    <t>fabrication part original</t>
  </si>
  <si>
    <t>specification benar</t>
  </si>
  <si>
    <t xml:space="preserve">sudah sesuai design condition </t>
  </si>
  <si>
    <t xml:space="preserve">subassembly tidak lengkap </t>
  </si>
  <si>
    <t xml:space="preserve">1. mesin running normal tiba2 muncul pesan warning reduce blank hoopper empty
2. cek kondisi hopper blank dgn kondisi kurang  dan retainer tidak bekerja 
3. EO memanggil elektrik
4. Elektrik cek sequence secara program apakah semua syarat terpenuhi 
5. Semua syarat terpenuhi utk trigger retainer tetapi retainer tidak bekerja
6. Cek valve dan jog manual ( kadang bisa kadang tidak ) 
7. Cleaning Valve retainer ( gerakan retainer normal )
8. Ketika mau running kembali problem glue jet not position ( cylinder glue jet tidak bekerja )
9. manual jog ( tidak ada gerakan utk glue jet ) proses ganti dan pinjam 18 
10. mesin jalan kembali bertahan 30 menit ( retainer tidak membuka kembali )
11. Cek sequence program ( trigger utk retainer tidak on karena posisi pusher belum tepat )
12. di temukan warning clutch linear pusher ( putar manual conveyor )
13. cek kondisi sensor posisi linear pusher ( posisi depan sensor tidak on B50.3 )
14. Geser posisi sensor dan mesin running kembali 
15. retainer kembali problem ( di temukan sensor defect dan ganti )
16. mesin running kembali dan masih ada problem retainer ( setting pusher titik mati depan maju ) </t>
  </si>
  <si>
    <t>propose CL sensor posisi</t>
  </si>
  <si>
    <t xml:space="preserve">CL </t>
  </si>
  <si>
    <t xml:space="preserve">posisi sensor gap nya terlalu dekat dengan plat detection linear pusher. Propose CL posisi sensor kanan kiri dan atas bawah agar sensor tidak tertabrak dengan linear pusher 
TBM part valve </t>
  </si>
  <si>
    <t>tbm part valve</t>
  </si>
  <si>
    <t>arif, kama, ryan , christian</t>
  </si>
  <si>
    <t xml:space="preserve">retainer tidak membuka ketika hopper request material </t>
  </si>
  <si>
    <t xml:space="preserve">Valve abnormal dan sensor tertabrak linear pusher </t>
  </si>
  <si>
    <t xml:space="preserve">TBM part Valve dan CL posisi sensor kanan kiri , atas bawah </t>
  </si>
  <si>
    <t>CL posisi sensor</t>
  </si>
  <si>
    <t>arif</t>
  </si>
  <si>
    <t>cek CL posisi sensor sudah ter submit</t>
  </si>
  <si>
    <t>cahyana</t>
  </si>
  <si>
    <t>Retainer not opened</t>
  </si>
  <si>
    <t>abi kusno</t>
  </si>
  <si>
    <t>Retainer blank not opened</t>
  </si>
  <si>
    <t>retainer not opened</t>
  </si>
  <si>
    <t xml:space="preserve">valve abnormal </t>
  </si>
  <si>
    <t>kebocoran system valve</t>
  </si>
  <si>
    <t>tbm part</t>
  </si>
  <si>
    <t>sensor tertabrak linear pusher</t>
  </si>
  <si>
    <t xml:space="preserve">sensor posisi defect </t>
  </si>
  <si>
    <t>posisi sensor terlalu keatas dan menyentuh linear pusher</t>
  </si>
  <si>
    <t>ganti Valve</t>
  </si>
  <si>
    <t>ETL dan TSG Blank Retainer</t>
  </si>
  <si>
    <t>kama</t>
  </si>
  <si>
    <t>Riyan</t>
  </si>
  <si>
    <t>ganti sensor dan propose CL sensor 50.2</t>
  </si>
  <si>
    <t xml:space="preserve"> Propose MP&amp;S pengecekan CL sensor 50.2 </t>
  </si>
  <si>
    <t>propose MP&amp;S pengecekan backlast linear pusher</t>
  </si>
  <si>
    <t>Fix Plat pembacaan sensor (tambah lubang baut)</t>
  </si>
  <si>
    <t>DH sensor stopper</t>
  </si>
  <si>
    <t>LU27-ID01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</si>
</sst>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21]dd\ mmmm\ yyyy;@"/>
    <numFmt numFmtId="165" formatCode="h:mm;@"/>
    <numFmt numFmtId="166" formatCode="[m]&quot; minute&quot;"/>
  </numFmts>
  <fonts count="5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u/>
      <sz val="9"/>
      <color theme="0"/>
      <name val="Calibri"/>
      <family val="2"/>
      <scheme val="minor"/>
    </font>
    <font>
      <sz val="11"/>
      <color theme="1"/>
      <name val="Calibri"/>
      <family val="2"/>
      <charset val="238"/>
      <scheme val="minor"/>
    </font>
    <font>
      <sz val="12"/>
      <color theme="1"/>
      <name val="Calibri"/>
      <family val="2"/>
      <scheme val="minor"/>
    </font>
    <font>
      <sz val="14"/>
      <color theme="1"/>
      <name val="Calibri"/>
      <family val="2"/>
      <scheme val="minor"/>
    </font>
    <font>
      <vertAlign val="superscript"/>
      <sz val="11"/>
      <color theme="1"/>
      <name val="Calibri"/>
      <family val="2"/>
      <scheme val="minor"/>
    </font>
    <font>
      <sz val="12"/>
      <color rgb="FFFF0000"/>
      <name val="Calibri"/>
      <family val="2"/>
      <scheme val="minor"/>
    </font>
    <font>
      <b/>
      <sz val="36"/>
      <color theme="1"/>
      <name val="Calibri"/>
      <family val="2"/>
      <scheme val="minor"/>
    </font>
    <font>
      <b/>
      <sz val="26"/>
      <color theme="1"/>
      <name val="Calibri"/>
      <family val="2"/>
      <scheme val="minor"/>
    </font>
    <font>
      <b/>
      <sz val="14"/>
      <color theme="1"/>
      <name val="Calibri"/>
      <family val="2"/>
      <scheme val="minor"/>
    </font>
    <font>
      <b/>
      <sz val="12"/>
      <color theme="1"/>
      <name val="Calibri"/>
      <family val="2"/>
      <scheme val="minor"/>
    </font>
    <font>
      <sz val="14"/>
      <color rgb="FFFF0000"/>
      <name val="Calibri"/>
      <family val="2"/>
      <scheme val="minor"/>
    </font>
    <font>
      <b/>
      <sz val="12"/>
      <color theme="0"/>
      <name val="Calibri"/>
      <family val="2"/>
      <scheme val="minor"/>
    </font>
    <font>
      <sz val="11"/>
      <color theme="4" tint="0.39997558519241921"/>
      <name val="Calibri"/>
      <family val="2"/>
      <scheme val="minor"/>
    </font>
    <font>
      <i/>
      <sz val="11"/>
      <color theme="1"/>
      <name val="Calibri"/>
      <family val="2"/>
      <scheme val="minor"/>
    </font>
    <font>
      <sz val="10"/>
      <name val="Arial"/>
      <family val="2"/>
    </font>
    <font>
      <b/>
      <sz val="14"/>
      <color theme="0"/>
      <name val="Calibri"/>
      <family val="2"/>
      <scheme val="minor"/>
    </font>
    <font>
      <b/>
      <sz val="20"/>
      <color theme="0"/>
      <name val="Arial"/>
      <family val="2"/>
    </font>
    <font>
      <sz val="10"/>
      <name val="Arial"/>
      <family val="2"/>
    </font>
    <font>
      <b/>
      <sz val="14"/>
      <name val="Arial"/>
      <family val="2"/>
    </font>
    <font>
      <b/>
      <sz val="10"/>
      <name val="Arial"/>
      <family val="2"/>
    </font>
    <font>
      <b/>
      <sz val="16"/>
      <color theme="0"/>
      <name val="Calibri"/>
      <family val="2"/>
      <scheme val="minor"/>
    </font>
    <font>
      <b/>
      <sz val="16"/>
      <name val="Arial"/>
      <family val="2"/>
    </font>
    <font>
      <b/>
      <sz val="12"/>
      <color theme="1"/>
      <name val="Arial Black"/>
      <family val="2"/>
    </font>
    <font>
      <b/>
      <sz val="12"/>
      <color theme="1"/>
      <name val="Arial"/>
      <family val="2"/>
    </font>
    <font>
      <b/>
      <sz val="12"/>
      <color indexed="10"/>
      <name val="Arial Black"/>
      <family val="2"/>
    </font>
    <font>
      <b/>
      <sz val="12"/>
      <color theme="0"/>
      <name val="Arial Black"/>
      <family val="2"/>
    </font>
    <font>
      <b/>
      <sz val="12"/>
      <name val="Arial Black"/>
      <family val="2"/>
    </font>
    <font>
      <b/>
      <sz val="11"/>
      <name val="Arial Black"/>
      <family val="2"/>
    </font>
    <font>
      <b/>
      <sz val="11"/>
      <name val="Arial"/>
      <family val="2"/>
    </font>
    <font>
      <sz val="11"/>
      <name val="Arial"/>
      <family val="2"/>
    </font>
    <font>
      <sz val="14"/>
      <name val="Arial"/>
      <family val="2"/>
    </font>
    <font>
      <sz val="20"/>
      <name val="Arial"/>
      <family val="2"/>
    </font>
    <font>
      <b/>
      <u/>
      <sz val="12"/>
      <name val="Arial"/>
      <family val="2"/>
    </font>
    <font>
      <sz val="12"/>
      <name val="Arial"/>
      <family val="2"/>
    </font>
    <font>
      <b/>
      <sz val="12"/>
      <name val="Arial"/>
      <family val="2"/>
    </font>
    <font>
      <b/>
      <u/>
      <sz val="11"/>
      <name val="Arial"/>
      <family val="2"/>
    </font>
    <font>
      <u/>
      <sz val="11"/>
      <color theme="10"/>
      <name val="Calibri"/>
      <family val="2"/>
      <scheme val="minor"/>
    </font>
    <font>
      <sz val="10"/>
      <name val="Arial"/>
      <family val="2"/>
      <charset val="238"/>
    </font>
    <font>
      <b/>
      <i/>
      <sz val="14"/>
      <name val="Arial"/>
      <family val="2"/>
    </font>
    <font>
      <b/>
      <sz val="14"/>
      <color indexed="9"/>
      <name val="Arial"/>
      <family val="2"/>
    </font>
    <font>
      <b/>
      <sz val="10"/>
      <color indexed="8"/>
      <name val="Arial"/>
      <family val="2"/>
    </font>
    <font>
      <sz val="10"/>
      <color indexed="8"/>
      <name val="Arial"/>
      <family val="2"/>
    </font>
    <font>
      <sz val="10"/>
      <name val="Comic Sans MS"/>
      <family val="4"/>
      <charset val="238"/>
    </font>
    <font>
      <b/>
      <sz val="10"/>
      <color theme="0"/>
      <name val="Arial"/>
      <family val="2"/>
    </font>
    <font>
      <sz val="10"/>
      <color rgb="FF222222"/>
      <name val="Arial Unicode MS"/>
      <family val="2"/>
    </font>
    <font>
      <sz val="11"/>
      <color theme="1"/>
      <name val="Marlett"/>
      <charset val="2"/>
    </font>
    <font>
      <sz val="11"/>
      <color rgb="FF000000"/>
      <name val="Calibri"/>
      <family val="2"/>
    </font>
  </fonts>
  <fills count="17">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
      <patternFill patternType="solid">
        <fgColor rgb="FFFF000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theme="0"/>
        <bgColor indexed="64"/>
      </patternFill>
    </fill>
    <fill>
      <patternFill patternType="solid">
        <fgColor indexed="9"/>
        <bgColor indexed="64"/>
      </patternFill>
    </fill>
    <fill>
      <patternFill patternType="solid">
        <fgColor rgb="FF7030A0"/>
        <bgColor indexed="64"/>
      </patternFill>
    </fill>
    <fill>
      <patternFill patternType="solid">
        <fgColor rgb="FFFFFF66"/>
        <bgColor indexed="64"/>
      </patternFill>
    </fill>
    <fill>
      <patternFill patternType="solid">
        <fgColor rgb="FFFFDDDD"/>
        <bgColor indexed="64"/>
      </patternFill>
    </fill>
    <fill>
      <patternFill patternType="solid">
        <fgColor rgb="FFFFFF00"/>
        <bgColor indexed="64"/>
      </patternFill>
    </fill>
  </fills>
  <borders count="9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right style="thin">
        <color indexed="64"/>
      </right>
      <top style="thin">
        <color indexed="64"/>
      </top>
      <bottom style="medium">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style="dashed">
        <color indexed="64"/>
      </right>
      <top style="medium">
        <color indexed="64"/>
      </top>
      <bottom/>
      <diagonal/>
    </border>
    <border>
      <left style="dashed">
        <color indexed="64"/>
      </left>
      <right/>
      <top style="medium">
        <color indexed="64"/>
      </top>
      <bottom/>
      <diagonal/>
    </border>
    <border>
      <left style="medium">
        <color indexed="64"/>
      </left>
      <right style="dashed">
        <color indexed="64"/>
      </right>
      <top/>
      <bottom style="medium">
        <color indexed="64"/>
      </bottom>
      <diagonal/>
    </border>
    <border>
      <left style="dashed">
        <color indexed="64"/>
      </left>
      <right/>
      <top/>
      <bottom style="medium">
        <color indexed="64"/>
      </bottom>
      <diagonal/>
    </border>
    <border>
      <left/>
      <right style="medium">
        <color indexed="64"/>
      </right>
      <top style="thin">
        <color indexed="64"/>
      </top>
      <bottom/>
      <diagonal/>
    </border>
    <border>
      <left style="thin">
        <color indexed="64"/>
      </left>
      <right style="thin">
        <color indexed="64"/>
      </right>
      <top style="thin">
        <color indexed="64"/>
      </top>
      <bottom style="dotted">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medium">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right style="thin">
        <color indexed="64"/>
      </right>
      <top style="dotted">
        <color indexed="64"/>
      </top>
      <bottom/>
      <diagonal/>
    </border>
    <border>
      <left style="thin">
        <color indexed="64"/>
      </left>
      <right/>
      <top style="dotted">
        <color indexed="64"/>
      </top>
      <bottom/>
      <diagonal/>
    </border>
    <border>
      <left style="medium">
        <color indexed="64"/>
      </left>
      <right style="thin">
        <color indexed="64"/>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thin">
        <color indexed="64"/>
      </left>
      <right style="thin">
        <color indexed="64"/>
      </right>
      <top style="thin">
        <color indexed="64"/>
      </top>
      <bottom style="thick">
        <color indexed="9"/>
      </bottom>
      <diagonal/>
    </border>
    <border>
      <left style="thin">
        <color indexed="64"/>
      </left>
      <right style="thin">
        <color indexed="64"/>
      </right>
      <top style="thick">
        <color indexed="9"/>
      </top>
      <bottom style="thick">
        <color indexed="9"/>
      </bottom>
      <diagonal/>
    </border>
    <border>
      <left style="thin">
        <color indexed="64"/>
      </left>
      <right style="thin">
        <color indexed="64"/>
      </right>
      <top style="thick">
        <color indexed="9"/>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medium">
        <color indexed="64"/>
      </right>
      <top/>
      <bottom style="thin">
        <color indexed="64"/>
      </bottom>
      <diagonal/>
    </border>
    <border>
      <left style="medium">
        <color indexed="64"/>
      </left>
      <right/>
      <top style="dotted">
        <color indexed="64"/>
      </top>
      <bottom/>
      <diagonal/>
    </border>
    <border>
      <left/>
      <right/>
      <top style="dotted">
        <color indexed="64"/>
      </top>
      <bottom/>
      <diagonal/>
    </border>
    <border>
      <left/>
      <right style="medium">
        <color indexed="64"/>
      </right>
      <top style="dotted">
        <color indexed="64"/>
      </top>
      <bottom/>
      <diagonal/>
    </border>
    <border>
      <left style="medium">
        <color indexed="64"/>
      </left>
      <right/>
      <top/>
      <bottom style="thin">
        <color indexed="64"/>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medium">
        <color indexed="64"/>
      </left>
      <right style="dotted">
        <color indexed="64"/>
      </right>
      <top style="thin">
        <color indexed="64"/>
      </top>
      <bottom style="thin">
        <color indexed="64"/>
      </bottom>
      <diagonal/>
    </border>
  </borders>
  <cellStyleXfs count="8">
    <xf numFmtId="0" fontId="0" fillId="0" borderId="0"/>
    <xf numFmtId="0" fontId="1" fillId="0" borderId="0"/>
    <xf numFmtId="0" fontId="20" fillId="0" borderId="0"/>
    <xf numFmtId="0" fontId="23" fillId="0" borderId="0"/>
    <xf numFmtId="0" fontId="42" fillId="0" borderId="0" applyNumberFormat="0" applyFill="0" applyBorder="0" applyAlignment="0" applyProtection="0"/>
    <xf numFmtId="0" fontId="43" fillId="0" borderId="0"/>
    <xf numFmtId="0" fontId="48" fillId="0" borderId="0"/>
    <xf numFmtId="0" fontId="1" fillId="0" borderId="0"/>
  </cellStyleXfs>
  <cellXfs count="560">
    <xf numFmtId="0" fontId="0" fillId="0" borderId="0" xfId="0"/>
    <xf numFmtId="0" fontId="1" fillId="0" borderId="0" xfId="1"/>
    <xf numFmtId="0" fontId="1" fillId="2" borderId="0" xfId="1" applyFill="1"/>
    <xf numFmtId="0" fontId="1" fillId="3" borderId="0" xfId="1" applyFill="1"/>
    <xf numFmtId="0" fontId="1" fillId="4" borderId="0" xfId="1" applyFill="1"/>
    <xf numFmtId="0" fontId="3" fillId="4" borderId="0" xfId="1" applyFont="1" applyFill="1"/>
    <xf numFmtId="0" fontId="3" fillId="2" borderId="0" xfId="1" applyFont="1" applyFill="1"/>
    <xf numFmtId="0" fontId="1" fillId="2" borderId="0" xfId="1" applyFill="1" applyAlignment="1">
      <alignment horizontal="right"/>
    </xf>
    <xf numFmtId="0" fontId="7" fillId="2" borderId="0" xfId="1" applyFont="1" applyFill="1" applyAlignment="1">
      <alignment horizontal="right"/>
    </xf>
    <xf numFmtId="0" fontId="3" fillId="4" borderId="0" xfId="1" applyFont="1" applyFill="1" applyAlignment="1">
      <alignment horizontal="left"/>
    </xf>
    <xf numFmtId="0" fontId="1" fillId="0" borderId="0" xfId="1" applyAlignment="1">
      <alignment horizontal="left"/>
    </xf>
    <xf numFmtId="0" fontId="0" fillId="0" borderId="0" xfId="0" applyAlignment="1">
      <alignment wrapText="1"/>
    </xf>
    <xf numFmtId="0" fontId="0" fillId="6" borderId="0" xfId="0" applyFill="1"/>
    <xf numFmtId="0" fontId="0" fillId="6" borderId="8" xfId="0" applyFill="1" applyBorder="1"/>
    <xf numFmtId="0" fontId="0" fillId="0" borderId="0" xfId="0" applyAlignment="1">
      <alignment horizontal="center" wrapText="1"/>
    </xf>
    <xf numFmtId="0" fontId="0" fillId="6" borderId="0" xfId="0" applyFill="1" applyAlignment="1">
      <alignment horizontal="left" wrapText="1"/>
    </xf>
    <xf numFmtId="0" fontId="0" fillId="6" borderId="6" xfId="0" applyFill="1" applyBorder="1"/>
    <xf numFmtId="0" fontId="0" fillId="6" borderId="9" xfId="0" applyFill="1" applyBorder="1"/>
    <xf numFmtId="0" fontId="9" fillId="0" borderId="0" xfId="0" applyFont="1"/>
    <xf numFmtId="0" fontId="21" fillId="7" borderId="14" xfId="0" applyFont="1" applyFill="1" applyBorder="1" applyAlignment="1">
      <alignment horizontal="center" vertical="center"/>
    </xf>
    <xf numFmtId="0" fontId="2" fillId="7" borderId="45" xfId="0" applyFont="1" applyFill="1" applyBorder="1" applyAlignment="1">
      <alignment horizontal="center" vertical="center" wrapText="1"/>
    </xf>
    <xf numFmtId="0" fontId="0" fillId="0" borderId="0" xfId="0" applyAlignment="1">
      <alignment horizontal="center" vertical="top" wrapText="1"/>
    </xf>
    <xf numFmtId="0" fontId="0" fillId="5" borderId="44" xfId="0" applyFill="1" applyBorder="1" applyAlignment="1">
      <alignment horizontal="center" vertical="top" wrapText="1"/>
    </xf>
    <xf numFmtId="0" fontId="0" fillId="5" borderId="14" xfId="0" applyFill="1" applyBorder="1" applyAlignment="1">
      <alignment horizontal="center" vertical="top" wrapText="1"/>
    </xf>
    <xf numFmtId="0" fontId="0" fillId="5" borderId="45" xfId="0" applyFill="1" applyBorder="1" applyAlignment="1">
      <alignment horizontal="center" vertical="top" wrapText="1"/>
    </xf>
    <xf numFmtId="0" fontId="20" fillId="0" borderId="0" xfId="3" applyFont="1" applyAlignment="1">
      <alignment vertical="center"/>
    </xf>
    <xf numFmtId="0" fontId="23" fillId="0" borderId="0" xfId="3" applyAlignment="1">
      <alignment vertical="center"/>
    </xf>
    <xf numFmtId="0" fontId="23" fillId="0" borderId="24" xfId="3" applyBorder="1" applyAlignment="1">
      <alignment vertical="center"/>
    </xf>
    <xf numFmtId="0" fontId="23" fillId="0" borderId="50" xfId="3" applyBorder="1" applyAlignment="1">
      <alignment vertical="center"/>
    </xf>
    <xf numFmtId="0" fontId="23" fillId="0" borderId="51" xfId="3" applyBorder="1" applyAlignment="1">
      <alignment vertical="center"/>
    </xf>
    <xf numFmtId="0" fontId="23" fillId="0" borderId="1" xfId="3" applyBorder="1" applyAlignment="1">
      <alignment vertical="center"/>
    </xf>
    <xf numFmtId="0" fontId="23" fillId="0" borderId="36" xfId="3" applyBorder="1" applyAlignment="1">
      <alignment vertical="center"/>
    </xf>
    <xf numFmtId="0" fontId="23" fillId="0" borderId="52" xfId="3" applyBorder="1" applyAlignment="1">
      <alignment vertical="center"/>
    </xf>
    <xf numFmtId="0" fontId="23" fillId="0" borderId="37" xfId="3" applyBorder="1" applyAlignment="1">
      <alignment vertical="center"/>
    </xf>
    <xf numFmtId="0" fontId="23" fillId="0" borderId="30" xfId="3" applyBorder="1" applyAlignment="1">
      <alignment vertical="center"/>
    </xf>
    <xf numFmtId="0" fontId="23" fillId="0" borderId="29" xfId="3" applyBorder="1" applyAlignment="1">
      <alignment vertical="center"/>
    </xf>
    <xf numFmtId="0" fontId="25" fillId="5" borderId="20" xfId="3" applyFont="1" applyFill="1" applyBorder="1" applyAlignment="1">
      <alignment vertical="center"/>
    </xf>
    <xf numFmtId="0" fontId="25" fillId="5" borderId="30" xfId="3" applyFont="1" applyFill="1" applyBorder="1" applyAlignment="1">
      <alignment vertical="center"/>
    </xf>
    <xf numFmtId="0" fontId="25" fillId="5" borderId="29" xfId="3" applyFont="1" applyFill="1" applyBorder="1" applyAlignment="1">
      <alignment vertical="center"/>
    </xf>
    <xf numFmtId="0" fontId="23" fillId="0" borderId="49" xfId="3" applyBorder="1" applyAlignment="1">
      <alignment vertical="center"/>
    </xf>
    <xf numFmtId="0" fontId="23" fillId="0" borderId="27" xfId="3" applyBorder="1" applyAlignment="1">
      <alignment vertical="center"/>
    </xf>
    <xf numFmtId="0" fontId="25" fillId="5" borderId="37" xfId="3" applyFont="1" applyFill="1" applyBorder="1" applyAlignment="1">
      <alignment vertical="center"/>
    </xf>
    <xf numFmtId="0" fontId="25" fillId="5" borderId="36" xfId="3" applyFont="1" applyFill="1" applyBorder="1" applyAlignment="1">
      <alignment vertical="center"/>
    </xf>
    <xf numFmtId="0" fontId="25" fillId="5" borderId="52" xfId="3" applyFont="1" applyFill="1" applyBorder="1" applyAlignment="1">
      <alignment vertical="center"/>
    </xf>
    <xf numFmtId="0" fontId="20" fillId="0" borderId="0" xfId="2" applyAlignment="1">
      <alignment vertical="center"/>
    </xf>
    <xf numFmtId="0" fontId="34" fillId="0" borderId="5" xfId="2" applyFont="1" applyBorder="1" applyAlignment="1">
      <alignment vertical="center"/>
    </xf>
    <xf numFmtId="0" fontId="35" fillId="0" borderId="0" xfId="2" applyFont="1" applyAlignment="1">
      <alignment vertical="center"/>
    </xf>
    <xf numFmtId="0" fontId="35" fillId="0" borderId="6" xfId="2" applyFont="1" applyBorder="1" applyAlignment="1">
      <alignment vertical="center"/>
    </xf>
    <xf numFmtId="0" fontId="36" fillId="0" borderId="2" xfId="2" applyFont="1" applyBorder="1" applyAlignment="1">
      <alignment vertical="center" wrapText="1"/>
    </xf>
    <xf numFmtId="0" fontId="36" fillId="0" borderId="3" xfId="2" applyFont="1" applyBorder="1" applyAlignment="1">
      <alignment vertical="center"/>
    </xf>
    <xf numFmtId="0" fontId="36" fillId="0" borderId="4" xfId="2" applyFont="1" applyBorder="1" applyAlignment="1">
      <alignment vertical="center"/>
    </xf>
    <xf numFmtId="0" fontId="35" fillId="0" borderId="0" xfId="2" applyFont="1" applyAlignment="1">
      <alignment vertical="center" wrapText="1"/>
    </xf>
    <xf numFmtId="0" fontId="35" fillId="0" borderId="6" xfId="2" applyFont="1" applyBorder="1" applyAlignment="1">
      <alignment vertical="center" wrapText="1"/>
    </xf>
    <xf numFmtId="0" fontId="24" fillId="0" borderId="5" xfId="2" applyFont="1" applyBorder="1" applyAlignment="1">
      <alignment vertical="center"/>
    </xf>
    <xf numFmtId="0" fontId="36" fillId="0" borderId="0" xfId="2" applyFont="1" applyAlignment="1">
      <alignment vertical="center"/>
    </xf>
    <xf numFmtId="0" fontId="36" fillId="0" borderId="6" xfId="2" applyFont="1" applyBorder="1" applyAlignment="1">
      <alignment vertical="center"/>
    </xf>
    <xf numFmtId="0" fontId="36" fillId="0" borderId="5" xfId="2" applyFont="1" applyBorder="1" applyAlignment="1">
      <alignment vertical="center"/>
    </xf>
    <xf numFmtId="0" fontId="35" fillId="0" borderId="5" xfId="2" applyFont="1" applyBorder="1" applyAlignment="1">
      <alignment vertical="center"/>
    </xf>
    <xf numFmtId="0" fontId="37" fillId="0" borderId="0" xfId="2" applyFont="1" applyAlignment="1">
      <alignment vertical="center"/>
    </xf>
    <xf numFmtId="0" fontId="34" fillId="0" borderId="5" xfId="2" applyFont="1" applyBorder="1" applyAlignment="1">
      <alignment vertical="center" wrapText="1"/>
    </xf>
    <xf numFmtId="0" fontId="34" fillId="0" borderId="0" xfId="2" applyFont="1" applyAlignment="1">
      <alignment vertical="center" wrapText="1"/>
    </xf>
    <xf numFmtId="0" fontId="34" fillId="0" borderId="6" xfId="2" applyFont="1" applyBorder="1" applyAlignment="1">
      <alignment vertical="center" wrapText="1"/>
    </xf>
    <xf numFmtId="0" fontId="20" fillId="0" borderId="5" xfId="2" applyBorder="1" applyAlignment="1">
      <alignment vertical="center"/>
    </xf>
    <xf numFmtId="0" fontId="35" fillId="0" borderId="0" xfId="2" applyFont="1" applyAlignment="1">
      <alignment horizontal="right" vertical="center"/>
    </xf>
    <xf numFmtId="0" fontId="34" fillId="0" borderId="7" xfId="2" applyFont="1" applyBorder="1" applyAlignment="1">
      <alignment vertical="center" wrapText="1"/>
    </xf>
    <xf numFmtId="0" fontId="34" fillId="0" borderId="8" xfId="2" applyFont="1" applyBorder="1" applyAlignment="1">
      <alignment vertical="center" wrapText="1"/>
    </xf>
    <xf numFmtId="0" fontId="34" fillId="0" borderId="9" xfId="2" applyFont="1" applyBorder="1" applyAlignment="1">
      <alignment vertical="center" wrapText="1"/>
    </xf>
    <xf numFmtId="0" fontId="25" fillId="0" borderId="0" xfId="2" applyFont="1" applyAlignment="1">
      <alignment vertical="center"/>
    </xf>
    <xf numFmtId="49" fontId="39" fillId="0" borderId="0" xfId="2" applyNumberFormat="1" applyFont="1" applyAlignment="1">
      <alignment horizontal="left" vertical="center"/>
    </xf>
    <xf numFmtId="49" fontId="39" fillId="0" borderId="6" xfId="2" applyNumberFormat="1" applyFont="1" applyBorder="1" applyAlignment="1">
      <alignment horizontal="left" vertical="center"/>
    </xf>
    <xf numFmtId="49" fontId="39" fillId="0" borderId="5" xfId="2" applyNumberFormat="1" applyFont="1" applyBorder="1" applyAlignment="1">
      <alignment horizontal="left" vertical="center"/>
    </xf>
    <xf numFmtId="0" fontId="39" fillId="0" borderId="5" xfId="2" applyFont="1" applyBorder="1" applyAlignment="1">
      <alignment vertical="center"/>
    </xf>
    <xf numFmtId="0" fontId="39" fillId="0" borderId="0" xfId="2" applyFont="1" applyAlignment="1">
      <alignment vertical="center"/>
    </xf>
    <xf numFmtId="0" fontId="39" fillId="0" borderId="6" xfId="2" applyFont="1" applyBorder="1" applyAlignment="1">
      <alignment vertical="center"/>
    </xf>
    <xf numFmtId="49" fontId="40" fillId="0" borderId="5" xfId="2" applyNumberFormat="1" applyFont="1" applyBorder="1" applyAlignment="1">
      <alignment horizontal="left" vertical="center"/>
    </xf>
    <xf numFmtId="0" fontId="34" fillId="0" borderId="0" xfId="2" applyFont="1" applyAlignment="1">
      <alignment vertical="center"/>
    </xf>
    <xf numFmtId="0" fontId="20" fillId="0" borderId="6" xfId="2" applyBorder="1" applyAlignment="1">
      <alignment vertical="center"/>
    </xf>
    <xf numFmtId="0" fontId="36" fillId="0" borderId="7" xfId="2" applyFont="1" applyBorder="1" applyAlignment="1">
      <alignment vertical="center"/>
    </xf>
    <xf numFmtId="0" fontId="36" fillId="0" borderId="8" xfId="2" applyFont="1" applyBorder="1" applyAlignment="1">
      <alignment vertical="center"/>
    </xf>
    <xf numFmtId="0" fontId="36" fillId="0" borderId="9" xfId="2" applyFont="1" applyBorder="1" applyAlignment="1">
      <alignment vertical="center"/>
    </xf>
    <xf numFmtId="0" fontId="41" fillId="0" borderId="5" xfId="2" applyFont="1" applyBorder="1" applyAlignment="1">
      <alignment vertical="center"/>
    </xf>
    <xf numFmtId="0" fontId="20" fillId="0" borderId="7" xfId="2" applyBorder="1" applyAlignment="1">
      <alignment vertical="center"/>
    </xf>
    <xf numFmtId="0" fontId="20" fillId="0" borderId="8" xfId="2" applyBorder="1" applyAlignment="1">
      <alignment vertical="center"/>
    </xf>
    <xf numFmtId="0" fontId="35" fillId="0" borderId="8" xfId="2" applyFont="1" applyBorder="1" applyAlignment="1">
      <alignment horizontal="right" vertical="center"/>
    </xf>
    <xf numFmtId="0" fontId="35" fillId="0" borderId="8" xfId="2" applyFont="1" applyBorder="1" applyAlignment="1">
      <alignment vertical="center"/>
    </xf>
    <xf numFmtId="0" fontId="20" fillId="0" borderId="9" xfId="2" applyBorder="1" applyAlignment="1">
      <alignment vertical="center"/>
    </xf>
    <xf numFmtId="0" fontId="0" fillId="0" borderId="16" xfId="0" applyBorder="1" applyAlignment="1" applyProtection="1">
      <alignment horizontal="left" vertical="top" wrapText="1"/>
      <protection locked="0"/>
    </xf>
    <xf numFmtId="0" fontId="0" fillId="0" borderId="17" xfId="0" applyBorder="1" applyAlignment="1" applyProtection="1">
      <alignment horizontal="left" vertical="top" wrapText="1"/>
      <protection locked="0"/>
    </xf>
    <xf numFmtId="0" fontId="0" fillId="0" borderId="19" xfId="0" applyBorder="1" applyAlignment="1" applyProtection="1">
      <alignment horizontal="left" vertical="top" wrapText="1"/>
      <protection locked="0"/>
    </xf>
    <xf numFmtId="0" fontId="4" fillId="10" borderId="0" xfId="0" applyFont="1" applyFill="1" applyAlignment="1">
      <alignment horizontal="left"/>
    </xf>
    <xf numFmtId="0" fontId="0" fillId="11" borderId="0" xfId="0" applyFill="1" applyAlignment="1">
      <alignment horizontal="left"/>
    </xf>
    <xf numFmtId="0" fontId="0" fillId="0" borderId="15" xfId="0" applyBorder="1" applyAlignment="1" applyProtection="1">
      <alignment horizontal="left" vertical="top" wrapText="1"/>
      <protection locked="0"/>
    </xf>
    <xf numFmtId="0" fontId="0" fillId="0" borderId="13" xfId="0" applyBorder="1" applyAlignment="1" applyProtection="1">
      <alignment horizontal="left" vertical="top" wrapText="1"/>
      <protection locked="0"/>
    </xf>
    <xf numFmtId="0" fontId="0" fillId="0" borderId="18" xfId="0" applyBorder="1" applyAlignment="1" applyProtection="1">
      <alignment horizontal="left" vertical="top" wrapText="1"/>
      <protection locked="0"/>
    </xf>
    <xf numFmtId="0" fontId="0" fillId="0" borderId="0" xfId="0" applyAlignment="1" applyProtection="1">
      <alignment horizontal="left" vertical="center"/>
      <protection locked="0"/>
    </xf>
    <xf numFmtId="164" fontId="0" fillId="0" borderId="0" xfId="0" applyNumberFormat="1" applyAlignment="1">
      <alignment horizontal="left" vertical="center"/>
    </xf>
    <xf numFmtId="0" fontId="0" fillId="0" borderId="21" xfId="0" applyBorder="1" applyAlignment="1" applyProtection="1">
      <alignment horizontal="center" vertical="center" wrapText="1"/>
      <protection locked="0"/>
    </xf>
    <xf numFmtId="0" fontId="0" fillId="0" borderId="35" xfId="0" applyBorder="1" applyAlignment="1" applyProtection="1">
      <alignment horizontal="center" vertical="center" wrapText="1"/>
      <protection locked="0"/>
    </xf>
    <xf numFmtId="0" fontId="0" fillId="0" borderId="25" xfId="0" applyBorder="1" applyAlignment="1" applyProtection="1">
      <alignment horizontal="center" vertical="center" wrapText="1"/>
      <protection locked="0"/>
    </xf>
    <xf numFmtId="0" fontId="0" fillId="0" borderId="13" xfId="0" applyBorder="1" applyAlignment="1" applyProtection="1">
      <alignment horizontal="center" vertical="center" wrapText="1"/>
      <protection locked="0"/>
    </xf>
    <xf numFmtId="0" fontId="0" fillId="0" borderId="17" xfId="0" applyBorder="1" applyAlignment="1" applyProtection="1">
      <alignment horizontal="center" vertical="center" wrapText="1"/>
      <protection locked="0"/>
    </xf>
    <xf numFmtId="0" fontId="0" fillId="0" borderId="23" xfId="0" applyBorder="1" applyAlignment="1" applyProtection="1">
      <alignment horizontal="center" vertical="center" wrapText="1"/>
      <protection locked="0"/>
    </xf>
    <xf numFmtId="0" fontId="0" fillId="0" borderId="18" xfId="0" applyBorder="1" applyAlignment="1" applyProtection="1">
      <alignment horizontal="center" vertical="center" wrapText="1"/>
      <protection locked="0"/>
    </xf>
    <xf numFmtId="0" fontId="0" fillId="0" borderId="19" xfId="0" applyBorder="1" applyAlignment="1" applyProtection="1">
      <alignment horizontal="center" vertical="center" wrapText="1"/>
      <protection locked="0"/>
    </xf>
    <xf numFmtId="0" fontId="42" fillId="0" borderId="0" xfId="4"/>
    <xf numFmtId="0" fontId="0" fillId="0" borderId="34" xfId="0" quotePrefix="1" applyBorder="1" applyAlignment="1" applyProtection="1">
      <alignment horizontal="center" vertical="center" wrapText="1"/>
      <protection locked="0"/>
    </xf>
    <xf numFmtId="0" fontId="0" fillId="0" borderId="21" xfId="0" quotePrefix="1" applyBorder="1" applyAlignment="1" applyProtection="1">
      <alignment horizontal="center" vertical="center" wrapText="1"/>
      <protection locked="0"/>
    </xf>
    <xf numFmtId="0" fontId="24" fillId="0" borderId="0" xfId="5" applyFont="1" applyAlignment="1">
      <alignment vertical="center" textRotation="90"/>
    </xf>
    <xf numFmtId="0" fontId="44" fillId="12" borderId="0" xfId="5" applyFont="1" applyFill="1" applyAlignment="1">
      <alignment vertical="center"/>
    </xf>
    <xf numFmtId="0" fontId="24" fillId="12" borderId="0" xfId="5" applyFont="1" applyFill="1" applyAlignment="1">
      <alignment vertical="center"/>
    </xf>
    <xf numFmtId="0" fontId="24" fillId="12" borderId="0" xfId="5" applyFont="1" applyFill="1" applyAlignment="1">
      <alignment vertical="center" wrapText="1"/>
    </xf>
    <xf numFmtId="0" fontId="43" fillId="0" borderId="0" xfId="5" applyAlignment="1">
      <alignment vertical="center"/>
    </xf>
    <xf numFmtId="0" fontId="27" fillId="0" borderId="0" xfId="5" applyFont="1" applyAlignment="1">
      <alignment vertical="center" textRotation="90"/>
    </xf>
    <xf numFmtId="0" fontId="27" fillId="5" borderId="26" xfId="5" applyFont="1" applyFill="1" applyBorder="1" applyAlignment="1">
      <alignment vertical="center"/>
    </xf>
    <xf numFmtId="0" fontId="27" fillId="5" borderId="13" xfId="5" applyFont="1" applyFill="1" applyBorder="1" applyAlignment="1">
      <alignment vertical="center"/>
    </xf>
    <xf numFmtId="0" fontId="27" fillId="5" borderId="13" xfId="5" applyFont="1" applyFill="1" applyBorder="1" applyAlignment="1">
      <alignment vertical="center" wrapText="1"/>
    </xf>
    <xf numFmtId="0" fontId="45" fillId="7" borderId="72" xfId="5" applyFont="1" applyFill="1" applyBorder="1" applyAlignment="1">
      <alignment horizontal="center" vertical="center" textRotation="90"/>
    </xf>
    <xf numFmtId="0" fontId="40" fillId="8" borderId="37" xfId="5" applyFont="1" applyFill="1" applyBorder="1" applyAlignment="1">
      <alignment vertical="top" wrapText="1"/>
    </xf>
    <xf numFmtId="0" fontId="46" fillId="0" borderId="20" xfId="5" applyFont="1" applyBorder="1" applyAlignment="1">
      <alignment horizontal="left" vertical="top" wrapText="1"/>
    </xf>
    <xf numFmtId="0" fontId="43" fillId="0" borderId="13" xfId="5" applyBorder="1" applyAlignment="1">
      <alignment vertical="top" wrapText="1"/>
    </xf>
    <xf numFmtId="0" fontId="43" fillId="0" borderId="0" xfId="5"/>
    <xf numFmtId="0" fontId="40" fillId="8" borderId="49" xfId="5" applyFont="1" applyFill="1" applyBorder="1" applyAlignment="1">
      <alignment vertical="top" wrapText="1"/>
    </xf>
    <xf numFmtId="0" fontId="40" fillId="8" borderId="24" xfId="5" applyFont="1" applyFill="1" applyBorder="1" applyAlignment="1">
      <alignment vertical="top" wrapText="1"/>
    </xf>
    <xf numFmtId="0" fontId="43" fillId="0" borderId="13" xfId="5" applyBorder="1" applyAlignment="1">
      <alignment horizontal="left" vertical="top" wrapText="1"/>
    </xf>
    <xf numFmtId="0" fontId="49" fillId="7" borderId="13" xfId="6" applyFont="1" applyFill="1" applyBorder="1" applyAlignment="1">
      <alignment horizontal="center" vertical="center"/>
    </xf>
    <xf numFmtId="0" fontId="49" fillId="7" borderId="13" xfId="6" applyFont="1" applyFill="1" applyBorder="1" applyAlignment="1">
      <alignment vertical="center"/>
    </xf>
    <xf numFmtId="0" fontId="49" fillId="7" borderId="13" xfId="6" applyFont="1" applyFill="1" applyBorder="1" applyAlignment="1">
      <alignment vertical="center" wrapText="1"/>
    </xf>
    <xf numFmtId="0" fontId="20" fillId="0" borderId="0" xfId="6" applyFont="1"/>
    <xf numFmtId="0" fontId="20" fillId="0" borderId="13" xfId="6" applyFont="1" applyBorder="1" applyAlignment="1">
      <alignment horizontal="center" vertical="center"/>
    </xf>
    <xf numFmtId="0" fontId="20" fillId="0" borderId="13" xfId="6" applyFont="1" applyBorder="1" applyAlignment="1">
      <alignment vertical="center"/>
    </xf>
    <xf numFmtId="0" fontId="20" fillId="0" borderId="13" xfId="6" applyFont="1" applyBorder="1" applyAlignment="1">
      <alignment vertical="center" wrapText="1"/>
    </xf>
    <xf numFmtId="0" fontId="47" fillId="0" borderId="13" xfId="6" applyFont="1" applyBorder="1" applyAlignment="1">
      <alignment vertical="center"/>
    </xf>
    <xf numFmtId="0" fontId="50" fillId="0" borderId="0" xfId="2" applyFont="1"/>
    <xf numFmtId="0" fontId="50" fillId="0" borderId="0" xfId="2" applyFont="1" applyAlignment="1">
      <alignment horizontal="left" vertical="center" wrapText="1" indent="1"/>
    </xf>
    <xf numFmtId="0" fontId="20" fillId="0" borderId="0" xfId="6" applyFont="1" applyAlignment="1">
      <alignment wrapText="1"/>
    </xf>
    <xf numFmtId="0" fontId="4" fillId="13" borderId="21" xfId="7" applyFont="1" applyFill="1" applyBorder="1" applyAlignment="1">
      <alignment horizontal="center"/>
    </xf>
    <xf numFmtId="0" fontId="4" fillId="13" borderId="21" xfId="7" applyFont="1" applyFill="1" applyBorder="1" applyAlignment="1">
      <alignment horizontal="center" vertical="center"/>
    </xf>
    <xf numFmtId="0" fontId="51" fillId="14" borderId="25" xfId="0" applyFont="1" applyFill="1" applyBorder="1" applyAlignment="1" applyProtection="1">
      <alignment horizontal="center" vertical="center" wrapText="1"/>
      <protection locked="0"/>
    </xf>
    <xf numFmtId="0" fontId="0" fillId="14" borderId="25" xfId="0" applyFill="1" applyBorder="1" applyAlignment="1" applyProtection="1">
      <alignment horizontal="center" vertical="center" wrapText="1"/>
      <protection locked="0"/>
    </xf>
    <xf numFmtId="0" fontId="0" fillId="14" borderId="23" xfId="0" applyFill="1" applyBorder="1" applyAlignment="1" applyProtection="1">
      <alignment horizontal="center" vertical="center" wrapText="1"/>
      <protection locked="0"/>
    </xf>
    <xf numFmtId="0" fontId="0" fillId="14" borderId="20" xfId="0" applyFill="1" applyBorder="1" applyAlignment="1" applyProtection="1">
      <alignment horizontal="center" vertical="center" wrapText="1"/>
      <protection locked="0"/>
    </xf>
    <xf numFmtId="0" fontId="0" fillId="14" borderId="37" xfId="0" applyFill="1" applyBorder="1" applyAlignment="1" applyProtection="1">
      <alignment horizontal="center" vertical="center" wrapText="1"/>
      <protection locked="0"/>
    </xf>
    <xf numFmtId="0" fontId="51" fillId="14" borderId="20" xfId="0" applyFont="1" applyFill="1" applyBorder="1" applyAlignment="1" applyProtection="1">
      <alignment horizontal="center" vertical="center" wrapText="1"/>
      <protection locked="0"/>
    </xf>
    <xf numFmtId="0" fontId="51" fillId="14" borderId="37" xfId="0" applyFont="1" applyFill="1" applyBorder="1" applyAlignment="1" applyProtection="1">
      <alignment horizontal="center" vertical="center" wrapText="1"/>
      <protection locked="0"/>
    </xf>
    <xf numFmtId="0" fontId="51" fillId="14" borderId="23" xfId="0" applyFont="1" applyFill="1" applyBorder="1" applyAlignment="1" applyProtection="1">
      <alignment horizontal="center" vertical="center" wrapText="1"/>
      <protection locked="0"/>
    </xf>
    <xf numFmtId="0" fontId="18" fillId="6" borderId="6" xfId="0" applyFont="1" applyFill="1" applyBorder="1"/>
    <xf numFmtId="0" fontId="18" fillId="6" borderId="9" xfId="0" applyFont="1" applyFill="1" applyBorder="1"/>
    <xf numFmtId="0" fontId="0" fillId="0" borderId="0" xfId="0" applyAlignment="1">
      <alignment vertical="center"/>
    </xf>
    <xf numFmtId="0" fontId="0" fillId="8" borderId="22" xfId="0" applyFill="1" applyBorder="1"/>
    <xf numFmtId="0" fontId="0" fillId="0" borderId="25" xfId="0" applyBorder="1"/>
    <xf numFmtId="0" fontId="0" fillId="0" borderId="23" xfId="0" applyBorder="1"/>
    <xf numFmtId="0" fontId="0" fillId="0" borderId="89" xfId="0" applyBorder="1" applyAlignment="1">
      <alignment vertical="top" wrapText="1"/>
    </xf>
    <xf numFmtId="0" fontId="0" fillId="0" borderId="45" xfId="0" applyBorder="1" applyAlignment="1">
      <alignment vertical="top" wrapText="1"/>
    </xf>
    <xf numFmtId="0" fontId="0" fillId="0" borderId="0" xfId="0" applyAlignment="1">
      <alignment vertical="top" wrapText="1"/>
    </xf>
    <xf numFmtId="0" fontId="0" fillId="0" borderId="15" xfId="0" applyBorder="1" applyAlignment="1">
      <alignment horizontal="center"/>
    </xf>
    <xf numFmtId="0" fontId="0" fillId="0" borderId="15" xfId="0" applyBorder="1" applyAlignment="1">
      <alignment horizontal="center" vertical="center"/>
    </xf>
    <xf numFmtId="0" fontId="0" fillId="0" borderId="13" xfId="0" applyBorder="1" applyAlignment="1">
      <alignment horizontal="center"/>
    </xf>
    <xf numFmtId="0" fontId="0" fillId="0" borderId="13" xfId="0" applyBorder="1" applyAlignment="1">
      <alignment horizontal="center" vertical="center"/>
    </xf>
    <xf numFmtId="0" fontId="0" fillId="0" borderId="18" xfId="0" applyBorder="1" applyAlignment="1">
      <alignment horizontal="center" vertical="center"/>
    </xf>
    <xf numFmtId="0" fontId="0" fillId="0" borderId="0" xfId="0" applyAlignment="1">
      <alignment horizontal="left"/>
    </xf>
    <xf numFmtId="0" fontId="0" fillId="0" borderId="18" xfId="0" applyBorder="1" applyAlignment="1">
      <alignment horizontal="center"/>
    </xf>
    <xf numFmtId="0" fontId="51" fillId="14" borderId="0" xfId="0" applyFont="1" applyFill="1" applyAlignment="1" applyProtection="1">
      <alignment horizontal="center" vertical="center"/>
      <protection locked="0"/>
    </xf>
    <xf numFmtId="0" fontId="51" fillId="14" borderId="44" xfId="0" applyFont="1" applyFill="1" applyBorder="1" applyAlignment="1" applyProtection="1">
      <alignment horizontal="center" vertical="center" wrapText="1"/>
      <protection locked="0"/>
    </xf>
    <xf numFmtId="0" fontId="51" fillId="14" borderId="88" xfId="0" applyFont="1" applyFill="1" applyBorder="1" applyAlignment="1" applyProtection="1">
      <alignment horizontal="center" vertical="center" wrapText="1"/>
      <protection locked="0"/>
    </xf>
    <xf numFmtId="0" fontId="51" fillId="14" borderId="15" xfId="0" applyFont="1" applyFill="1" applyBorder="1" applyAlignment="1" applyProtection="1">
      <alignment horizontal="center" vertical="center"/>
      <protection locked="0"/>
    </xf>
    <xf numFmtId="0" fontId="51" fillId="14" borderId="13" xfId="0" applyFont="1" applyFill="1" applyBorder="1" applyAlignment="1" applyProtection="1">
      <alignment horizontal="center" vertical="center"/>
      <protection locked="0"/>
    </xf>
    <xf numFmtId="0" fontId="51" fillId="14" borderId="46" xfId="0" applyFont="1" applyFill="1" applyBorder="1" applyAlignment="1" applyProtection="1">
      <alignment horizontal="center" vertical="center"/>
      <protection locked="0"/>
    </xf>
    <xf numFmtId="0" fontId="51" fillId="14" borderId="20" xfId="0" applyFont="1" applyFill="1" applyBorder="1" applyAlignment="1" applyProtection="1">
      <alignment horizontal="center" vertical="center"/>
      <protection locked="0"/>
    </xf>
    <xf numFmtId="0" fontId="51" fillId="14" borderId="22" xfId="0" applyFont="1" applyFill="1" applyBorder="1" applyAlignment="1" applyProtection="1">
      <alignment horizontal="center" vertical="center"/>
      <protection locked="0"/>
    </xf>
    <xf numFmtId="0" fontId="51" fillId="14" borderId="25" xfId="0" applyFont="1" applyFill="1" applyBorder="1" applyAlignment="1" applyProtection="1">
      <alignment horizontal="center" vertical="center"/>
      <protection locked="0"/>
    </xf>
    <xf numFmtId="0" fontId="0" fillId="0" borderId="0" xfId="0" applyProtection="1">
      <protection hidden="1"/>
    </xf>
    <xf numFmtId="0" fontId="0" fillId="6" borderId="0" xfId="0" applyFill="1" applyProtection="1">
      <protection hidden="1"/>
    </xf>
    <xf numFmtId="0" fontId="18" fillId="6" borderId="6" xfId="0" applyFont="1" applyFill="1" applyBorder="1" applyProtection="1">
      <protection hidden="1"/>
    </xf>
    <xf numFmtId="0" fontId="0" fillId="6" borderId="0" xfId="0" applyFill="1" applyAlignment="1" applyProtection="1">
      <alignment horizontal="left"/>
      <protection hidden="1"/>
    </xf>
    <xf numFmtId="0" fontId="0" fillId="6" borderId="8" xfId="0" applyFill="1" applyBorder="1" applyProtection="1">
      <protection hidden="1"/>
    </xf>
    <xf numFmtId="0" fontId="18" fillId="6" borderId="9" xfId="0" applyFont="1" applyFill="1" applyBorder="1" applyProtection="1">
      <protection hidden="1"/>
    </xf>
    <xf numFmtId="0" fontId="0" fillId="8" borderId="13" xfId="0" applyFill="1" applyBorder="1" applyProtection="1">
      <protection hidden="1"/>
    </xf>
    <xf numFmtId="0" fontId="0" fillId="0" borderId="13" xfId="0" applyBorder="1" applyAlignment="1" applyProtection="1">
      <alignment wrapText="1"/>
      <protection hidden="1"/>
    </xf>
    <xf numFmtId="0" fontId="0" fillId="0" borderId="18" xfId="0" applyBorder="1" applyAlignment="1" applyProtection="1">
      <alignment horizontal="left"/>
      <protection hidden="1"/>
    </xf>
    <xf numFmtId="0" fontId="51" fillId="14" borderId="13" xfId="0" applyFont="1" applyFill="1" applyBorder="1" applyAlignment="1" applyProtection="1">
      <alignment horizontal="center" vertical="center"/>
      <protection locked="0" hidden="1"/>
    </xf>
    <xf numFmtId="0" fontId="51" fillId="14" borderId="13" xfId="0" applyFont="1" applyFill="1" applyBorder="1" applyAlignment="1" applyProtection="1">
      <alignment horizontal="center" vertical="center" wrapText="1"/>
      <protection locked="0" hidden="1"/>
    </xf>
    <xf numFmtId="0" fontId="1" fillId="11" borderId="13" xfId="7" applyFill="1" applyBorder="1" applyAlignment="1" applyProtection="1">
      <alignment horizontal="center" vertical="center"/>
      <protection hidden="1"/>
    </xf>
    <xf numFmtId="0" fontId="1" fillId="11" borderId="26" xfId="7" applyFill="1" applyBorder="1" applyAlignment="1" applyProtection="1">
      <alignment horizontal="center" vertical="center"/>
      <protection hidden="1"/>
    </xf>
    <xf numFmtId="0" fontId="1" fillId="11" borderId="26" xfId="7" applyFill="1" applyBorder="1" applyAlignment="1" applyProtection="1">
      <alignment horizontal="center" vertical="center" wrapText="1"/>
      <protection hidden="1"/>
    </xf>
    <xf numFmtId="0" fontId="1" fillId="11" borderId="26" xfId="7" applyFill="1" applyBorder="1" applyAlignment="1" applyProtection="1">
      <alignment horizontal="left" vertical="center" wrapText="1"/>
      <protection hidden="1"/>
    </xf>
    <xf numFmtId="0" fontId="1" fillId="11" borderId="13" xfId="7" applyFill="1" applyBorder="1" applyAlignment="1" applyProtection="1">
      <alignment horizontal="left" vertical="center" wrapText="1"/>
      <protection hidden="1"/>
    </xf>
    <xf numFmtId="14" fontId="0" fillId="0" borderId="21" xfId="0" applyNumberFormat="1" applyBorder="1" applyAlignment="1" applyProtection="1">
      <alignment horizontal="center" vertical="center" wrapText="1"/>
      <protection locked="0"/>
    </xf>
    <xf numFmtId="0" fontId="51" fillId="14" borderId="18" xfId="0" applyFont="1" applyFill="1" applyBorder="1" applyAlignment="1" applyProtection="1">
      <alignment horizontal="center" vertical="center"/>
      <protection locked="0"/>
    </xf>
    <xf numFmtId="0" fontId="51" fillId="14" borderId="48" xfId="0" applyFont="1" applyFill="1" applyBorder="1" applyAlignment="1" applyProtection="1">
      <alignment horizontal="center" vertical="center"/>
      <protection locked="0"/>
    </xf>
    <xf numFmtId="0" fontId="51" fillId="14" borderId="23" xfId="0" applyFont="1" applyFill="1" applyBorder="1" applyAlignment="1" applyProtection="1">
      <alignment horizontal="center" vertical="center"/>
      <protection locked="0"/>
    </xf>
    <xf numFmtId="0" fontId="51" fillId="14" borderId="25" xfId="0" applyFont="1" applyFill="1" applyBorder="1" applyAlignment="1" applyProtection="1">
      <alignment horizontal="center" vertical="center"/>
      <protection locked="0" hidden="1"/>
    </xf>
    <xf numFmtId="0" fontId="51" fillId="14" borderId="23" xfId="0" applyFont="1" applyFill="1" applyBorder="1" applyAlignment="1" applyProtection="1">
      <alignment horizontal="center" vertical="center"/>
      <protection locked="0" hidden="1"/>
    </xf>
    <xf numFmtId="14" fontId="0" fillId="0" borderId="13" xfId="0" applyNumberFormat="1" applyBorder="1" applyAlignment="1" applyProtection="1">
      <alignment horizontal="center" vertical="center" wrapText="1"/>
      <protection locked="0"/>
    </xf>
    <xf numFmtId="0" fontId="51" fillId="16" borderId="13" xfId="0" applyFont="1" applyFill="1" applyBorder="1" applyAlignment="1" applyProtection="1">
      <alignment horizontal="center" vertical="center" wrapText="1"/>
      <protection locked="0" hidden="1"/>
    </xf>
    <xf numFmtId="14" fontId="0" fillId="0" borderId="0" xfId="0" applyNumberFormat="1" applyAlignment="1" applyProtection="1">
      <alignment horizontal="left" vertical="center"/>
      <protection locked="0"/>
    </xf>
    <xf numFmtId="0" fontId="5" fillId="2" borderId="0" xfId="1" applyFont="1" applyFill="1" applyAlignment="1">
      <alignment horizontal="center" vertical="center"/>
    </xf>
    <xf numFmtId="0" fontId="5" fillId="3" borderId="0" xfId="1" applyFont="1" applyFill="1" applyAlignment="1">
      <alignment horizontal="center" vertical="center"/>
    </xf>
    <xf numFmtId="0" fontId="6" fillId="4" borderId="0" xfId="1" applyFont="1" applyFill="1" applyAlignment="1">
      <alignment horizontal="center" vertical="center"/>
    </xf>
    <xf numFmtId="0" fontId="0" fillId="5" borderId="2" xfId="0" applyFill="1" applyBorder="1" applyAlignment="1">
      <alignment horizontal="center" textRotation="90" wrapText="1"/>
    </xf>
    <xf numFmtId="0" fontId="0" fillId="5" borderId="5" xfId="0" applyFill="1" applyBorder="1" applyAlignment="1">
      <alignment horizontal="center" textRotation="90" wrapText="1"/>
    </xf>
    <xf numFmtId="0" fontId="0" fillId="5" borderId="7" xfId="0" applyFill="1" applyBorder="1" applyAlignment="1">
      <alignment horizontal="center" textRotation="90" wrapText="1"/>
    </xf>
    <xf numFmtId="0" fontId="12" fillId="0" borderId="3" xfId="0" applyFont="1" applyBorder="1" applyAlignment="1">
      <alignment horizontal="center" wrapText="1"/>
    </xf>
    <xf numFmtId="0" fontId="12" fillId="0" borderId="4" xfId="0" applyFont="1" applyBorder="1" applyAlignment="1">
      <alignment horizontal="center" wrapText="1"/>
    </xf>
    <xf numFmtId="0" fontId="17" fillId="7" borderId="10" xfId="0" applyFont="1" applyFill="1" applyBorder="1" applyAlignment="1">
      <alignment horizontal="center" vertical="center"/>
    </xf>
    <xf numFmtId="0" fontId="17" fillId="7" borderId="11" xfId="0" applyFont="1" applyFill="1" applyBorder="1" applyAlignment="1">
      <alignment horizontal="center" vertical="center"/>
    </xf>
    <xf numFmtId="0" fontId="17" fillId="7" borderId="3" xfId="0" applyFont="1" applyFill="1" applyBorder="1" applyAlignment="1">
      <alignment horizontal="center" vertical="center"/>
    </xf>
    <xf numFmtId="0" fontId="17" fillId="7" borderId="4" xfId="0" applyFont="1" applyFill="1" applyBorder="1" applyAlignment="1">
      <alignment horizontal="center" vertical="center"/>
    </xf>
    <xf numFmtId="165" fontId="0" fillId="15" borderId="13" xfId="0" applyNumberFormat="1" applyFill="1" applyBorder="1" applyAlignment="1" applyProtection="1">
      <alignment horizontal="left"/>
      <protection locked="0"/>
    </xf>
    <xf numFmtId="165" fontId="0" fillId="15" borderId="17" xfId="0" applyNumberFormat="1" applyFill="1" applyBorder="1" applyAlignment="1" applyProtection="1">
      <alignment horizontal="left"/>
      <protection locked="0"/>
    </xf>
    <xf numFmtId="0" fontId="0" fillId="15" borderId="0" xfId="0" applyFill="1" applyAlignment="1" applyProtection="1">
      <alignment horizontal="left"/>
      <protection locked="0"/>
    </xf>
    <xf numFmtId="0" fontId="0" fillId="0" borderId="11" xfId="0" applyBorder="1" applyAlignment="1">
      <alignment horizontal="center"/>
    </xf>
    <xf numFmtId="0" fontId="0" fillId="15" borderId="77" xfId="0" applyFill="1" applyBorder="1" applyAlignment="1" applyProtection="1">
      <alignment horizontal="center"/>
      <protection locked="0"/>
    </xf>
    <xf numFmtId="0" fontId="0" fillId="15" borderId="78" xfId="0" applyFill="1" applyBorder="1" applyAlignment="1" applyProtection="1">
      <alignment horizontal="center"/>
      <protection locked="0"/>
    </xf>
    <xf numFmtId="0" fontId="0" fillId="15" borderId="68" xfId="0" applyFill="1" applyBorder="1" applyAlignment="1" applyProtection="1">
      <alignment horizontal="center"/>
      <protection locked="0"/>
    </xf>
    <xf numFmtId="0" fontId="0" fillId="15" borderId="69" xfId="0" applyFill="1" applyBorder="1" applyAlignment="1" applyProtection="1">
      <alignment horizontal="center"/>
      <protection locked="0"/>
    </xf>
    <xf numFmtId="166" fontId="0" fillId="8" borderId="68" xfId="0" applyNumberFormat="1" applyFill="1" applyBorder="1" applyAlignment="1">
      <alignment horizontal="center"/>
    </xf>
    <xf numFmtId="166" fontId="0" fillId="8" borderId="69" xfId="0" applyNumberFormat="1" applyFill="1" applyBorder="1" applyAlignment="1">
      <alignment horizontal="center"/>
    </xf>
    <xf numFmtId="20" fontId="0" fillId="15" borderId="29" xfId="0" applyNumberFormat="1" applyFill="1" applyBorder="1" applyAlignment="1" applyProtection="1">
      <alignment horizontal="center"/>
      <protection locked="0"/>
    </xf>
    <xf numFmtId="0" fontId="0" fillId="15" borderId="31" xfId="0" applyFill="1" applyBorder="1" applyAlignment="1" applyProtection="1">
      <alignment horizontal="center"/>
      <protection locked="0"/>
    </xf>
    <xf numFmtId="0" fontId="0" fillId="8" borderId="2" xfId="0" applyFill="1" applyBorder="1" applyAlignment="1">
      <alignment horizontal="left"/>
    </xf>
    <xf numFmtId="0" fontId="0" fillId="8" borderId="3" xfId="0" applyFill="1" applyBorder="1" applyAlignment="1">
      <alignment horizontal="left"/>
    </xf>
    <xf numFmtId="0" fontId="0" fillId="8" borderId="4" xfId="0" applyFill="1" applyBorder="1" applyAlignment="1">
      <alignment horizontal="left"/>
    </xf>
    <xf numFmtId="0" fontId="0" fillId="15" borderId="2" xfId="0" applyFill="1" applyBorder="1" applyAlignment="1" applyProtection="1">
      <alignment horizontal="center" vertical="center"/>
      <protection locked="0"/>
    </xf>
    <xf numFmtId="0" fontId="0" fillId="15" borderId="3" xfId="0" applyFill="1" applyBorder="1" applyAlignment="1" applyProtection="1">
      <alignment horizontal="center" vertical="center"/>
      <protection locked="0"/>
    </xf>
    <xf numFmtId="0" fontId="0" fillId="15" borderId="4" xfId="0" applyFill="1" applyBorder="1" applyAlignment="1" applyProtection="1">
      <alignment horizontal="center" vertical="center"/>
      <protection locked="0"/>
    </xf>
    <xf numFmtId="0" fontId="0" fillId="15" borderId="5" xfId="0" applyFill="1" applyBorder="1" applyAlignment="1" applyProtection="1">
      <alignment horizontal="center" vertical="center"/>
      <protection locked="0"/>
    </xf>
    <xf numFmtId="0" fontId="0" fillId="15" borderId="0" xfId="0" applyFill="1" applyAlignment="1" applyProtection="1">
      <alignment horizontal="center" vertical="center"/>
      <protection locked="0"/>
    </xf>
    <xf numFmtId="0" fontId="0" fillId="15" borderId="6" xfId="0" applyFill="1" applyBorder="1" applyAlignment="1" applyProtection="1">
      <alignment horizontal="center" vertical="center"/>
      <protection locked="0"/>
    </xf>
    <xf numFmtId="0" fontId="0" fillId="15" borderId="7" xfId="0" applyFill="1" applyBorder="1" applyAlignment="1" applyProtection="1">
      <alignment horizontal="center" vertical="center"/>
      <protection locked="0"/>
    </xf>
    <xf numFmtId="0" fontId="0" fillId="15" borderId="8" xfId="0" applyFill="1" applyBorder="1" applyAlignment="1" applyProtection="1">
      <alignment horizontal="center" vertical="center"/>
      <protection locked="0"/>
    </xf>
    <xf numFmtId="0" fontId="0" fillId="15" borderId="9" xfId="0" applyFill="1" applyBorder="1" applyAlignment="1" applyProtection="1">
      <alignment horizontal="center" vertical="center"/>
      <protection locked="0"/>
    </xf>
    <xf numFmtId="20" fontId="0" fillId="0" borderId="83" xfId="0" applyNumberFormat="1" applyBorder="1" applyAlignment="1" applyProtection="1">
      <alignment horizontal="left" vertical="top" wrapText="1"/>
      <protection locked="0"/>
    </xf>
    <xf numFmtId="20" fontId="0" fillId="0" borderId="84" xfId="0" applyNumberFormat="1" applyBorder="1" applyAlignment="1" applyProtection="1">
      <alignment horizontal="left" vertical="top"/>
      <protection locked="0"/>
    </xf>
    <xf numFmtId="20" fontId="0" fillId="0" borderId="85" xfId="0" applyNumberFormat="1" applyBorder="1" applyAlignment="1" applyProtection="1">
      <alignment horizontal="left" vertical="top"/>
      <protection locked="0"/>
    </xf>
    <xf numFmtId="20" fontId="0" fillId="0" borderId="5" xfId="0" applyNumberFormat="1" applyBorder="1" applyAlignment="1" applyProtection="1">
      <alignment horizontal="left" vertical="top"/>
      <protection locked="0"/>
    </xf>
    <xf numFmtId="20" fontId="0" fillId="0" borderId="0" xfId="0" applyNumberFormat="1" applyAlignment="1" applyProtection="1">
      <alignment horizontal="left" vertical="top"/>
      <protection locked="0"/>
    </xf>
    <xf numFmtId="20" fontId="0" fillId="0" borderId="6" xfId="0" applyNumberFormat="1" applyBorder="1" applyAlignment="1" applyProtection="1">
      <alignment horizontal="left" vertical="top"/>
      <protection locked="0"/>
    </xf>
    <xf numFmtId="20" fontId="0" fillId="0" borderId="86" xfId="0" applyNumberFormat="1" applyBorder="1" applyAlignment="1" applyProtection="1">
      <alignment horizontal="left" vertical="top"/>
      <protection locked="0"/>
    </xf>
    <xf numFmtId="20" fontId="0" fillId="0" borderId="50" xfId="0" applyNumberFormat="1" applyBorder="1" applyAlignment="1" applyProtection="1">
      <alignment horizontal="left" vertical="top"/>
      <protection locked="0"/>
    </xf>
    <xf numFmtId="20" fontId="0" fillId="0" borderId="82" xfId="0" applyNumberFormat="1" applyBorder="1" applyAlignment="1" applyProtection="1">
      <alignment horizontal="left" vertical="top"/>
      <protection locked="0"/>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22" xfId="0" applyFill="1" applyBorder="1" applyAlignment="1">
      <alignment horizontal="center"/>
    </xf>
    <xf numFmtId="0" fontId="0" fillId="8" borderId="15" xfId="0" applyFill="1" applyBorder="1" applyAlignment="1">
      <alignment horizontal="center"/>
    </xf>
    <xf numFmtId="0" fontId="0" fillId="8" borderId="16" xfId="0" applyFill="1" applyBorder="1" applyAlignment="1">
      <alignment horizontal="center"/>
    </xf>
    <xf numFmtId="0" fontId="0" fillId="15" borderId="23" xfId="0" applyFill="1" applyBorder="1" applyAlignment="1" applyProtection="1">
      <alignment horizontal="center"/>
      <protection locked="0"/>
    </xf>
    <xf numFmtId="0" fontId="0" fillId="15" borderId="18" xfId="0" applyFill="1" applyBorder="1" applyAlignment="1" applyProtection="1">
      <alignment horizontal="center"/>
      <protection locked="0"/>
    </xf>
    <xf numFmtId="0" fontId="0" fillId="15" borderId="19" xfId="0" applyFill="1" applyBorder="1" applyAlignment="1" applyProtection="1">
      <alignment horizontal="center"/>
      <protection locked="0"/>
    </xf>
    <xf numFmtId="0" fontId="0" fillId="0" borderId="23" xfId="0" applyBorder="1" applyAlignment="1" applyProtection="1">
      <alignment horizontal="center"/>
      <protection locked="0"/>
    </xf>
    <xf numFmtId="0" fontId="0" fillId="0" borderId="18" xfId="0" applyBorder="1" applyAlignment="1" applyProtection="1">
      <alignment horizontal="center"/>
      <protection locked="0"/>
    </xf>
    <xf numFmtId="0" fontId="0" fillId="0" borderId="19" xfId="0" applyBorder="1" applyAlignment="1" applyProtection="1">
      <alignment horizontal="center"/>
      <protection locked="0"/>
    </xf>
    <xf numFmtId="166" fontId="0" fillId="8" borderId="68" xfId="0" applyNumberFormat="1" applyFill="1" applyBorder="1" applyAlignment="1">
      <alignment horizontal="center" vertical="center"/>
    </xf>
    <xf numFmtId="166" fontId="0" fillId="8" borderId="69" xfId="0" applyNumberFormat="1" applyFill="1" applyBorder="1" applyAlignment="1">
      <alignment horizontal="center" vertical="center"/>
    </xf>
    <xf numFmtId="20" fontId="0" fillId="15" borderId="77" xfId="0" applyNumberFormat="1" applyFill="1" applyBorder="1" applyAlignment="1" applyProtection="1">
      <alignment horizontal="center"/>
      <protection locked="0"/>
    </xf>
    <xf numFmtId="0" fontId="0" fillId="8" borderId="80" xfId="0" applyFill="1" applyBorder="1" applyAlignment="1">
      <alignment horizontal="left"/>
    </xf>
    <xf numFmtId="0" fontId="0" fillId="8" borderId="7" xfId="0" applyFill="1" applyBorder="1" applyAlignment="1">
      <alignment horizontal="left"/>
    </xf>
    <xf numFmtId="0" fontId="0" fillId="8" borderId="8" xfId="0" applyFill="1" applyBorder="1" applyAlignment="1">
      <alignment horizontal="left"/>
    </xf>
    <xf numFmtId="0" fontId="0" fillId="8" borderId="81" xfId="0" applyFill="1" applyBorder="1" applyAlignment="1">
      <alignment horizontal="left"/>
    </xf>
    <xf numFmtId="0" fontId="0" fillId="8" borderId="5" xfId="0" applyFill="1" applyBorder="1" applyAlignment="1">
      <alignment horizontal="left"/>
    </xf>
    <xf numFmtId="0" fontId="0" fillId="8" borderId="0" xfId="0" applyFill="1" applyAlignment="1">
      <alignment horizontal="left"/>
    </xf>
    <xf numFmtId="0" fontId="0" fillId="8" borderId="6" xfId="0" applyFill="1" applyBorder="1" applyAlignment="1">
      <alignment horizontal="left"/>
    </xf>
    <xf numFmtId="0" fontId="0" fillId="0" borderId="96" xfId="0" applyBorder="1" applyAlignment="1">
      <alignment horizontal="left"/>
    </xf>
    <xf numFmtId="0" fontId="0" fillId="0" borderId="94" xfId="0" applyBorder="1" applyAlignment="1">
      <alignment horizontal="left"/>
    </xf>
    <xf numFmtId="0" fontId="0" fillId="0" borderId="95" xfId="0" applyBorder="1" applyAlignment="1">
      <alignment horizontal="left"/>
    </xf>
    <xf numFmtId="165" fontId="0" fillId="15" borderId="18" xfId="0" applyNumberFormat="1" applyFill="1" applyBorder="1" applyAlignment="1" applyProtection="1">
      <alignment horizontal="left"/>
      <protection locked="0"/>
    </xf>
    <xf numFmtId="165" fontId="0" fillId="15" borderId="19" xfId="0" applyNumberFormat="1" applyFill="1" applyBorder="1" applyAlignment="1" applyProtection="1">
      <alignment horizontal="left"/>
      <protection locked="0"/>
    </xf>
    <xf numFmtId="0" fontId="0" fillId="0" borderId="7" xfId="0" applyBorder="1" applyAlignment="1">
      <alignment horizontal="left"/>
    </xf>
    <xf numFmtId="0" fontId="0" fillId="0" borderId="8" xfId="0" applyBorder="1" applyAlignment="1">
      <alignment horizontal="left"/>
    </xf>
    <xf numFmtId="0" fontId="0" fillId="0" borderId="81" xfId="0" applyBorder="1" applyAlignment="1">
      <alignment horizontal="left"/>
    </xf>
    <xf numFmtId="0" fontId="0" fillId="8" borderId="2" xfId="0" applyFill="1" applyBorder="1" applyAlignment="1">
      <alignment horizontal="center"/>
    </xf>
    <xf numFmtId="0" fontId="0" fillId="8" borderId="3" xfId="0" applyFill="1" applyBorder="1" applyAlignment="1">
      <alignment horizontal="center"/>
    </xf>
    <xf numFmtId="0" fontId="0" fillId="8" borderId="4" xfId="0" applyFill="1" applyBorder="1" applyAlignment="1">
      <alignment horizontal="center"/>
    </xf>
    <xf numFmtId="0" fontId="0" fillId="8" borderId="28" xfId="0" applyFill="1" applyBorder="1" applyAlignment="1">
      <alignment horizontal="left"/>
    </xf>
    <xf numFmtId="0" fontId="0" fillId="8" borderId="30" xfId="0" applyFill="1" applyBorder="1" applyAlignment="1">
      <alignment horizontal="left"/>
    </xf>
    <xf numFmtId="0" fontId="0" fillId="8" borderId="31" xfId="0" applyFill="1" applyBorder="1" applyAlignment="1">
      <alignment horizontal="left"/>
    </xf>
    <xf numFmtId="20" fontId="0" fillId="0" borderId="87" xfId="0" applyNumberFormat="1" applyBorder="1" applyAlignment="1" applyProtection="1">
      <alignment horizontal="left" vertical="top" wrapText="1"/>
      <protection locked="0"/>
    </xf>
    <xf numFmtId="20" fontId="0" fillId="0" borderId="36" xfId="0" applyNumberFormat="1" applyBorder="1" applyAlignment="1" applyProtection="1">
      <alignment horizontal="left" vertical="top" wrapText="1"/>
      <protection locked="0"/>
    </xf>
    <xf numFmtId="20" fontId="0" fillId="0" borderId="57" xfId="0" applyNumberFormat="1" applyBorder="1" applyAlignment="1" applyProtection="1">
      <alignment horizontal="left" vertical="top" wrapText="1"/>
      <protection locked="0"/>
    </xf>
    <xf numFmtId="20" fontId="0" fillId="0" borderId="5" xfId="0" applyNumberFormat="1" applyBorder="1" applyAlignment="1" applyProtection="1">
      <alignment horizontal="left" vertical="top" wrapText="1"/>
      <protection locked="0"/>
    </xf>
    <xf numFmtId="20" fontId="0" fillId="0" borderId="0" xfId="0" applyNumberFormat="1" applyAlignment="1" applyProtection="1">
      <alignment horizontal="left" vertical="top" wrapText="1"/>
      <protection locked="0"/>
    </xf>
    <xf numFmtId="20" fontId="0" fillId="0" borderId="6" xfId="0" applyNumberFormat="1" applyBorder="1" applyAlignment="1" applyProtection="1">
      <alignment horizontal="left" vertical="top" wrapText="1"/>
      <protection locked="0"/>
    </xf>
    <xf numFmtId="20" fontId="0" fillId="0" borderId="7" xfId="0" applyNumberFormat="1" applyBorder="1" applyAlignment="1" applyProtection="1">
      <alignment horizontal="left" vertical="top" wrapText="1"/>
      <protection locked="0"/>
    </xf>
    <xf numFmtId="20" fontId="0" fillId="0" borderId="8" xfId="0" applyNumberFormat="1" applyBorder="1" applyAlignment="1" applyProtection="1">
      <alignment horizontal="left" vertical="top" wrapText="1"/>
      <protection locked="0"/>
    </xf>
    <xf numFmtId="20" fontId="0" fillId="0" borderId="9" xfId="0" applyNumberFormat="1" applyBorder="1" applyAlignment="1" applyProtection="1">
      <alignment horizontal="left" vertical="top" wrapText="1"/>
      <protection locked="0"/>
    </xf>
    <xf numFmtId="0" fontId="11" fillId="0" borderId="5" xfId="0" applyFont="1" applyBorder="1" applyAlignment="1">
      <alignment horizontal="center" vertical="top"/>
    </xf>
    <xf numFmtId="0" fontId="8" fillId="0" borderId="0" xfId="0" applyFont="1" applyAlignment="1">
      <alignment horizontal="center" vertical="top"/>
    </xf>
    <xf numFmtId="0" fontId="8" fillId="0" borderId="6" xfId="0" applyFont="1" applyBorder="1" applyAlignment="1">
      <alignment horizontal="center" vertical="top"/>
    </xf>
    <xf numFmtId="0" fontId="17" fillId="7" borderId="12" xfId="0" applyFont="1" applyFill="1" applyBorder="1" applyAlignment="1">
      <alignment horizontal="center" vertical="center"/>
    </xf>
    <xf numFmtId="14" fontId="0" fillId="0" borderId="13" xfId="0" applyNumberFormat="1" applyBorder="1" applyAlignment="1" applyProtection="1">
      <alignment horizontal="left"/>
      <protection locked="0"/>
    </xf>
    <xf numFmtId="0" fontId="0" fillId="0" borderId="17" xfId="0" applyBorder="1" applyAlignment="1" applyProtection="1">
      <alignment horizontal="left"/>
      <protection locked="0"/>
    </xf>
    <xf numFmtId="0" fontId="0" fillId="0" borderId="13" xfId="0" applyBorder="1" applyAlignment="1" applyProtection="1">
      <alignment horizontal="left"/>
      <protection locked="0"/>
    </xf>
    <xf numFmtId="0" fontId="0" fillId="0" borderId="18" xfId="0" applyBorder="1" applyAlignment="1" applyProtection="1">
      <alignment horizontal="left"/>
      <protection locked="0"/>
    </xf>
    <xf numFmtId="0" fontId="0" fillId="0" borderId="19" xfId="0" applyBorder="1" applyAlignment="1" applyProtection="1">
      <alignment horizontal="left"/>
      <protection locked="0"/>
    </xf>
    <xf numFmtId="0" fontId="0" fillId="0" borderId="13"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30" xfId="0" applyBorder="1" applyAlignment="1">
      <alignment horizontal="left"/>
    </xf>
    <xf numFmtId="0" fontId="0" fillId="0" borderId="31" xfId="0" applyBorder="1" applyAlignment="1">
      <alignment horizontal="left"/>
    </xf>
    <xf numFmtId="0" fontId="0" fillId="0" borderId="36" xfId="0" applyBorder="1" applyAlignment="1">
      <alignment horizontal="left"/>
    </xf>
    <xf numFmtId="0" fontId="0" fillId="0" borderId="57" xfId="0" applyBorder="1" applyAlignment="1">
      <alignment horizontal="left"/>
    </xf>
    <xf numFmtId="0" fontId="0" fillId="8" borderId="79" xfId="0" applyFill="1" applyBorder="1" applyAlignment="1">
      <alignment horizontal="left"/>
    </xf>
    <xf numFmtId="0" fontId="0" fillId="8" borderId="75" xfId="0" applyFill="1" applyBorder="1" applyAlignment="1">
      <alignment horizontal="left"/>
    </xf>
    <xf numFmtId="0" fontId="0" fillId="8" borderId="69" xfId="0" applyFill="1" applyBorder="1" applyAlignment="1">
      <alignment horizontal="left"/>
    </xf>
    <xf numFmtId="0" fontId="0" fillId="0" borderId="87" xfId="0" applyBorder="1" applyAlignment="1">
      <alignment horizontal="left"/>
    </xf>
    <xf numFmtId="0" fontId="0" fillId="0" borderId="37" xfId="0" applyBorder="1" applyAlignment="1">
      <alignment horizontal="left"/>
    </xf>
    <xf numFmtId="0" fontId="0" fillId="0" borderId="23" xfId="0" applyBorder="1" applyAlignment="1" applyProtection="1">
      <alignment horizontal="left" wrapText="1"/>
      <protection locked="0"/>
    </xf>
    <xf numFmtId="0" fontId="0" fillId="0" borderId="18" xfId="0" applyBorder="1" applyAlignment="1" applyProtection="1">
      <alignment horizontal="left" wrapText="1"/>
      <protection locked="0"/>
    </xf>
    <xf numFmtId="0" fontId="0" fillId="0" borderId="25" xfId="0" applyBorder="1" applyAlignment="1" applyProtection="1">
      <alignment horizontal="left" wrapText="1"/>
      <protection locked="0"/>
    </xf>
    <xf numFmtId="0" fontId="0" fillId="0" borderId="13" xfId="0" applyBorder="1" applyAlignment="1" applyProtection="1">
      <alignment horizontal="left" wrapText="1"/>
      <protection locked="0"/>
    </xf>
    <xf numFmtId="0" fontId="0" fillId="8" borderId="10" xfId="0" applyFill="1" applyBorder="1" applyAlignment="1">
      <alignment horizontal="center" vertical="center" wrapText="1"/>
    </xf>
    <xf numFmtId="0" fontId="0" fillId="8" borderId="11" xfId="0" applyFill="1" applyBorder="1" applyAlignment="1">
      <alignment horizontal="center" vertical="center" wrapText="1"/>
    </xf>
    <xf numFmtId="0" fontId="0" fillId="0" borderId="5" xfId="0" applyBorder="1" applyAlignment="1" applyProtection="1">
      <alignment horizontal="left" vertical="top" wrapText="1"/>
      <protection locked="0"/>
    </xf>
    <xf numFmtId="0" fontId="0" fillId="0" borderId="0" xfId="0" applyAlignment="1" applyProtection="1">
      <alignment horizontal="left" vertical="top" wrapText="1"/>
      <protection locked="0"/>
    </xf>
    <xf numFmtId="0" fontId="0" fillId="0" borderId="6" xfId="0" applyBorder="1" applyAlignment="1" applyProtection="1">
      <alignment horizontal="left" vertical="top" wrapText="1"/>
      <protection locked="0"/>
    </xf>
    <xf numFmtId="0" fontId="0" fillId="0" borderId="7" xfId="0" applyBorder="1" applyAlignment="1" applyProtection="1">
      <alignment horizontal="left" vertical="top" wrapText="1"/>
      <protection locked="0"/>
    </xf>
    <xf numFmtId="0" fontId="0" fillId="0" borderId="8" xfId="0" applyBorder="1" applyAlignment="1" applyProtection="1">
      <alignment horizontal="left" vertical="top" wrapText="1"/>
      <protection locked="0"/>
    </xf>
    <xf numFmtId="0" fontId="0" fillId="0" borderId="9" xfId="0" applyBorder="1" applyAlignment="1" applyProtection="1">
      <alignment horizontal="left" vertical="top" wrapText="1"/>
      <protection locked="0"/>
    </xf>
    <xf numFmtId="0" fontId="51" fillId="0" borderId="8" xfId="0" applyFont="1" applyBorder="1" applyAlignment="1">
      <alignment horizontal="center" wrapText="1"/>
    </xf>
    <xf numFmtId="0" fontId="0" fillId="0" borderId="0" xfId="0" applyAlignment="1">
      <alignment horizontal="center"/>
    </xf>
    <xf numFmtId="0" fontId="0" fillId="0" borderId="6" xfId="0" applyBorder="1" applyAlignment="1">
      <alignment horizontal="center"/>
    </xf>
    <xf numFmtId="0" fontId="0" fillId="0" borderId="15" xfId="0" applyBorder="1" applyAlignment="1">
      <alignment horizontal="left"/>
    </xf>
    <xf numFmtId="0" fontId="0" fillId="0" borderId="16" xfId="0" applyBorder="1" applyAlignment="1">
      <alignment horizontal="left"/>
    </xf>
    <xf numFmtId="0" fontId="0" fillId="0" borderId="14" xfId="0" applyBorder="1" applyAlignment="1">
      <alignment horizontal="left" vertical="top" wrapText="1"/>
    </xf>
    <xf numFmtId="0" fontId="0" fillId="0" borderId="89" xfId="0" applyBorder="1" applyAlignment="1">
      <alignment horizontal="left" vertical="top" wrapText="1"/>
    </xf>
    <xf numFmtId="0" fontId="0" fillId="0" borderId="29" xfId="0" applyBorder="1" applyAlignment="1">
      <alignment horizontal="left"/>
    </xf>
    <xf numFmtId="0" fontId="0" fillId="0" borderId="68" xfId="0" applyBorder="1" applyAlignment="1">
      <alignment horizontal="left"/>
    </xf>
    <xf numFmtId="0" fontId="0" fillId="0" borderId="75" xfId="0" applyBorder="1" applyAlignment="1">
      <alignment horizontal="left"/>
    </xf>
    <xf numFmtId="0" fontId="0" fillId="0" borderId="69" xfId="0" applyBorder="1" applyAlignment="1">
      <alignment horizontal="left"/>
    </xf>
    <xf numFmtId="0" fontId="0" fillId="8" borderId="2" xfId="0" applyFill="1" applyBorder="1" applyAlignment="1">
      <alignment horizontal="center" vertical="center"/>
    </xf>
    <xf numFmtId="0" fontId="0" fillId="8" borderId="80" xfId="0" applyFill="1" applyBorder="1" applyAlignment="1">
      <alignment horizontal="center" vertical="center"/>
    </xf>
    <xf numFmtId="0" fontId="0" fillId="8" borderId="5" xfId="0" applyFill="1" applyBorder="1" applyAlignment="1">
      <alignment horizontal="center" vertical="center"/>
    </xf>
    <xf numFmtId="0" fontId="0" fillId="8" borderId="49" xfId="0" applyFill="1" applyBorder="1" applyAlignment="1">
      <alignment horizontal="center" vertical="center"/>
    </xf>
    <xf numFmtId="0" fontId="0" fillId="8" borderId="7" xfId="0" applyFill="1" applyBorder="1" applyAlignment="1">
      <alignment horizontal="center" vertical="center"/>
    </xf>
    <xf numFmtId="0" fontId="0" fillId="8" borderId="81" xfId="0" applyFill="1"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77" xfId="0" applyBorder="1" applyAlignment="1">
      <alignment horizontal="left"/>
    </xf>
    <xf numFmtId="0" fontId="0" fillId="0" borderId="76" xfId="0" applyBorder="1" applyAlignment="1">
      <alignment horizontal="left"/>
    </xf>
    <xf numFmtId="0" fontId="0" fillId="0" borderId="78" xfId="0" applyBorder="1" applyAlignment="1">
      <alignment horizontal="left"/>
    </xf>
    <xf numFmtId="14" fontId="0" fillId="15" borderId="0" xfId="0" applyNumberFormat="1" applyFill="1" applyAlignment="1" applyProtection="1">
      <alignment horizontal="center"/>
      <protection locked="0"/>
    </xf>
    <xf numFmtId="0" fontId="0" fillId="15" borderId="0" xfId="0" applyFill="1" applyAlignment="1" applyProtection="1">
      <alignment horizontal="center"/>
      <protection locked="0"/>
    </xf>
    <xf numFmtId="0" fontId="0" fillId="8" borderId="4" xfId="0" applyFill="1" applyBorder="1" applyAlignment="1">
      <alignment horizontal="center" vertical="center"/>
    </xf>
    <xf numFmtId="0" fontId="0" fillId="8" borderId="6" xfId="0" applyFill="1" applyBorder="1" applyAlignment="1">
      <alignment horizontal="center" vertical="center"/>
    </xf>
    <xf numFmtId="0" fontId="0" fillId="8" borderId="9" xfId="0" applyFill="1" applyBorder="1" applyAlignment="1">
      <alignment horizontal="center" vertical="center"/>
    </xf>
    <xf numFmtId="0" fontId="0" fillId="8" borderId="2" xfId="0" applyFill="1" applyBorder="1" applyAlignment="1">
      <alignment horizontal="center" vertical="center" wrapText="1"/>
    </xf>
    <xf numFmtId="0" fontId="0" fillId="8" borderId="4" xfId="0" applyFill="1" applyBorder="1" applyAlignment="1">
      <alignment horizontal="center" vertical="center" wrapText="1"/>
    </xf>
    <xf numFmtId="0" fontId="0" fillId="8" borderId="5" xfId="0" applyFill="1" applyBorder="1" applyAlignment="1">
      <alignment horizontal="center" vertical="center" wrapText="1"/>
    </xf>
    <xf numFmtId="0" fontId="0" fillId="8" borderId="6" xfId="0" applyFill="1" applyBorder="1" applyAlignment="1">
      <alignment horizontal="center" vertical="center" wrapText="1"/>
    </xf>
    <xf numFmtId="0" fontId="0" fillId="8" borderId="7" xfId="0" applyFill="1" applyBorder="1" applyAlignment="1">
      <alignment horizontal="center" vertical="center" wrapText="1"/>
    </xf>
    <xf numFmtId="0" fontId="0" fillId="8" borderId="9" xfId="0" applyFill="1" applyBorder="1" applyAlignment="1">
      <alignment horizontal="center" vertical="center" wrapText="1"/>
    </xf>
    <xf numFmtId="0" fontId="0" fillId="8" borderId="22" xfId="0" applyFill="1" applyBorder="1" applyAlignment="1">
      <alignment horizontal="left"/>
    </xf>
    <xf numFmtId="0" fontId="0" fillId="8" borderId="15" xfId="0" applyFill="1" applyBorder="1" applyAlignment="1">
      <alignment horizontal="left"/>
    </xf>
    <xf numFmtId="0" fontId="0" fillId="8" borderId="16" xfId="0" applyFill="1" applyBorder="1" applyAlignment="1">
      <alignment horizontal="left"/>
    </xf>
    <xf numFmtId="0" fontId="0" fillId="0" borderId="13" xfId="0" applyBorder="1" applyAlignment="1" applyProtection="1">
      <alignment horizontal="left"/>
      <protection hidden="1"/>
    </xf>
    <xf numFmtId="0" fontId="0" fillId="0" borderId="17" xfId="0" applyBorder="1" applyAlignment="1" applyProtection="1">
      <alignment horizontal="left"/>
      <protection hidden="1"/>
    </xf>
    <xf numFmtId="0" fontId="0" fillId="0" borderId="77" xfId="0" applyBorder="1" applyAlignment="1" applyProtection="1">
      <alignment horizontal="center" vertical="center" wrapText="1"/>
      <protection locked="0" hidden="1"/>
    </xf>
    <xf numFmtId="0" fontId="0" fillId="0" borderId="48" xfId="0" applyBorder="1" applyAlignment="1" applyProtection="1">
      <alignment horizontal="center" vertical="center" wrapText="1"/>
      <protection locked="0" hidden="1"/>
    </xf>
    <xf numFmtId="0" fontId="0" fillId="9" borderId="29" xfId="0" applyFill="1" applyBorder="1" applyAlignment="1" applyProtection="1">
      <alignment horizontal="center"/>
      <protection hidden="1"/>
    </xf>
    <xf numFmtId="0" fontId="0" fillId="9" borderId="20" xfId="0" applyFill="1" applyBorder="1" applyAlignment="1" applyProtection="1">
      <alignment horizontal="center"/>
      <protection hidden="1"/>
    </xf>
    <xf numFmtId="0" fontId="0" fillId="8" borderId="28" xfId="0" applyFill="1" applyBorder="1" applyAlignment="1" applyProtection="1">
      <alignment horizontal="left"/>
      <protection hidden="1"/>
    </xf>
    <xf numFmtId="0" fontId="0" fillId="8" borderId="30" xfId="0" applyFill="1" applyBorder="1" applyAlignment="1" applyProtection="1">
      <alignment horizontal="left"/>
      <protection hidden="1"/>
    </xf>
    <xf numFmtId="0" fontId="0" fillId="8" borderId="20" xfId="0" applyFill="1" applyBorder="1" applyAlignment="1" applyProtection="1">
      <alignment horizontal="left"/>
      <protection hidden="1"/>
    </xf>
    <xf numFmtId="0" fontId="0" fillId="0" borderId="13" xfId="0" applyBorder="1" applyAlignment="1" applyProtection="1">
      <alignment horizontal="left" vertical="top" wrapText="1"/>
      <protection hidden="1"/>
    </xf>
    <xf numFmtId="14" fontId="0" fillId="0" borderId="13" xfId="0" applyNumberFormat="1" applyBorder="1" applyAlignment="1" applyProtection="1">
      <alignment horizontal="center" vertical="center" wrapText="1"/>
      <protection locked="0" hidden="1"/>
    </xf>
    <xf numFmtId="0" fontId="0" fillId="0" borderId="13" xfId="0" applyBorder="1" applyAlignment="1" applyProtection="1">
      <alignment horizontal="center" vertical="center" wrapText="1"/>
      <protection locked="0" hidden="1"/>
    </xf>
    <xf numFmtId="0" fontId="0" fillId="8" borderId="13" xfId="0" applyFill="1" applyBorder="1" applyAlignment="1" applyProtection="1">
      <alignment horizontal="left"/>
      <protection hidden="1"/>
    </xf>
    <xf numFmtId="0" fontId="0" fillId="8" borderId="17" xfId="0" applyFill="1" applyBorder="1" applyAlignment="1" applyProtection="1">
      <alignment horizontal="left"/>
      <protection hidden="1"/>
    </xf>
    <xf numFmtId="0" fontId="0" fillId="0" borderId="17" xfId="0" applyBorder="1" applyAlignment="1" applyProtection="1">
      <alignment horizontal="center" vertical="center" wrapText="1"/>
      <protection locked="0" hidden="1"/>
    </xf>
    <xf numFmtId="0" fontId="0" fillId="0" borderId="18" xfId="0" applyBorder="1" applyAlignment="1" applyProtection="1">
      <alignment horizontal="center" vertical="center" wrapText="1"/>
      <protection locked="0" hidden="1"/>
    </xf>
    <xf numFmtId="0" fontId="0" fillId="0" borderId="19" xfId="0" applyBorder="1" applyAlignment="1" applyProtection="1">
      <alignment horizontal="center" vertical="center" wrapText="1"/>
      <protection locked="0" hidden="1"/>
    </xf>
    <xf numFmtId="164" fontId="0" fillId="0" borderId="0" xfId="0" applyNumberFormat="1" applyAlignment="1" applyProtection="1">
      <alignment horizontal="left" vertical="center"/>
      <protection locked="0" hidden="1"/>
    </xf>
    <xf numFmtId="0" fontId="0" fillId="0" borderId="3" xfId="0" applyBorder="1" applyAlignment="1" applyProtection="1">
      <alignment horizontal="center"/>
      <protection hidden="1"/>
    </xf>
    <xf numFmtId="0" fontId="0" fillId="9" borderId="22" xfId="0" applyFill="1" applyBorder="1" applyAlignment="1" applyProtection="1">
      <alignment horizontal="left"/>
      <protection hidden="1"/>
    </xf>
    <xf numFmtId="0" fontId="0" fillId="9" borderId="46" xfId="0" applyFill="1" applyBorder="1" applyAlignment="1" applyProtection="1">
      <alignment horizontal="left"/>
      <protection hidden="1"/>
    </xf>
    <xf numFmtId="0" fontId="0" fillId="9" borderId="15" xfId="0" applyFill="1" applyBorder="1" applyAlignment="1" applyProtection="1">
      <alignment horizontal="left"/>
      <protection hidden="1"/>
    </xf>
    <xf numFmtId="0" fontId="0" fillId="9" borderId="16" xfId="0" applyFill="1" applyBorder="1" applyAlignment="1" applyProtection="1">
      <alignment horizontal="left"/>
      <protection hidden="1"/>
    </xf>
    <xf numFmtId="0" fontId="4" fillId="7" borderId="22" xfId="0" applyFont="1" applyFill="1" applyBorder="1" applyAlignment="1" applyProtection="1">
      <alignment horizontal="center"/>
      <protection hidden="1"/>
    </xf>
    <xf numFmtId="0" fontId="4" fillId="7" borderId="46" xfId="0" applyFont="1" applyFill="1" applyBorder="1" applyAlignment="1" applyProtection="1">
      <alignment horizontal="center"/>
      <protection hidden="1"/>
    </xf>
    <xf numFmtId="0" fontId="4" fillId="7" borderId="15" xfId="0" applyFont="1" applyFill="1" applyBorder="1" applyAlignment="1" applyProtection="1">
      <alignment horizontal="center"/>
      <protection hidden="1"/>
    </xf>
    <xf numFmtId="0" fontId="4" fillId="7" borderId="16" xfId="0" applyFont="1" applyFill="1" applyBorder="1" applyAlignment="1" applyProtection="1">
      <alignment horizontal="center"/>
      <protection hidden="1"/>
    </xf>
    <xf numFmtId="0" fontId="0" fillId="0" borderId="23" xfId="0" quotePrefix="1" applyBorder="1" applyAlignment="1" applyProtection="1">
      <alignment horizontal="center" vertical="center" wrapText="1"/>
      <protection locked="0" hidden="1"/>
    </xf>
    <xf numFmtId="0" fontId="0" fillId="0" borderId="48" xfId="0" quotePrefix="1" applyBorder="1" applyAlignment="1" applyProtection="1">
      <alignment horizontal="center" vertical="center" wrapText="1"/>
      <protection locked="0" hidden="1"/>
    </xf>
    <xf numFmtId="0" fontId="0" fillId="9" borderId="22" xfId="0" applyFill="1" applyBorder="1" applyAlignment="1" applyProtection="1">
      <alignment horizontal="center" vertical="center"/>
      <protection hidden="1"/>
    </xf>
    <xf numFmtId="0" fontId="0" fillId="9" borderId="46" xfId="0" applyFill="1" applyBorder="1" applyAlignment="1" applyProtection="1">
      <alignment horizontal="center" vertical="center"/>
      <protection hidden="1"/>
    </xf>
    <xf numFmtId="0" fontId="0" fillId="9" borderId="15" xfId="0" applyFill="1" applyBorder="1" applyAlignment="1" applyProtection="1">
      <alignment horizontal="center" vertical="center"/>
      <protection hidden="1"/>
    </xf>
    <xf numFmtId="0" fontId="0" fillId="9" borderId="16" xfId="0" applyFill="1" applyBorder="1" applyAlignment="1" applyProtection="1">
      <alignment horizontal="center" vertical="center"/>
      <protection hidden="1"/>
    </xf>
    <xf numFmtId="0" fontId="0" fillId="0" borderId="0" xfId="0" applyAlignment="1" applyProtection="1">
      <alignment horizontal="center"/>
      <protection hidden="1"/>
    </xf>
    <xf numFmtId="0" fontId="0" fillId="0" borderId="18" xfId="0" applyBorder="1" applyAlignment="1" applyProtection="1">
      <alignment horizontal="left"/>
      <protection hidden="1"/>
    </xf>
    <xf numFmtId="0" fontId="0" fillId="8" borderId="68" xfId="0" applyFill="1" applyBorder="1" applyAlignment="1" applyProtection="1">
      <alignment horizontal="left" vertical="center"/>
      <protection hidden="1"/>
    </xf>
    <xf numFmtId="0" fontId="0" fillId="8" borderId="75" xfId="0" applyFill="1" applyBorder="1" applyAlignment="1" applyProtection="1">
      <alignment horizontal="left" vertical="center"/>
      <protection hidden="1"/>
    </xf>
    <xf numFmtId="0" fontId="0" fillId="8" borderId="69" xfId="0" applyFill="1" applyBorder="1" applyAlignment="1" applyProtection="1">
      <alignment horizontal="left" vertical="center"/>
      <protection hidden="1"/>
    </xf>
    <xf numFmtId="0" fontId="0" fillId="8" borderId="29" xfId="0" applyFill="1" applyBorder="1" applyAlignment="1" applyProtection="1">
      <alignment horizontal="left"/>
      <protection hidden="1"/>
    </xf>
    <xf numFmtId="0" fontId="0" fillId="8" borderId="31" xfId="0" applyFill="1" applyBorder="1" applyAlignment="1" applyProtection="1">
      <alignment horizontal="left"/>
      <protection hidden="1"/>
    </xf>
    <xf numFmtId="0" fontId="0" fillId="0" borderId="52" xfId="0" applyBorder="1" applyAlignment="1" applyProtection="1">
      <alignment horizontal="center" vertical="center"/>
      <protection locked="0" hidden="1"/>
    </xf>
    <xf numFmtId="0" fontId="0" fillId="0" borderId="36" xfId="0" applyBorder="1" applyAlignment="1" applyProtection="1">
      <alignment horizontal="center" vertical="center"/>
      <protection locked="0" hidden="1"/>
    </xf>
    <xf numFmtId="0" fontId="0" fillId="0" borderId="57" xfId="0" applyBorder="1" applyAlignment="1" applyProtection="1">
      <alignment horizontal="center" vertical="center"/>
      <protection locked="0" hidden="1"/>
    </xf>
    <xf numFmtId="0" fontId="0" fillId="0" borderId="64" xfId="0" applyBorder="1" applyAlignment="1" applyProtection="1">
      <alignment horizontal="center" vertical="center"/>
      <protection locked="0" hidden="1"/>
    </xf>
    <xf numFmtId="0" fontId="0" fillId="0" borderId="84" xfId="0" applyBorder="1" applyAlignment="1" applyProtection="1">
      <alignment horizontal="center" vertical="center"/>
      <protection locked="0" hidden="1"/>
    </xf>
    <xf numFmtId="0" fontId="0" fillId="0" borderId="85" xfId="0" applyBorder="1" applyAlignment="1" applyProtection="1">
      <alignment horizontal="center" vertical="center"/>
      <protection locked="0" hidden="1"/>
    </xf>
    <xf numFmtId="0" fontId="0" fillId="0" borderId="67" xfId="0" applyBorder="1" applyAlignment="1" applyProtection="1">
      <alignment horizontal="center" vertical="center"/>
      <protection locked="0" hidden="1"/>
    </xf>
    <xf numFmtId="0" fontId="0" fillId="0" borderId="70" xfId="0" applyBorder="1" applyAlignment="1" applyProtection="1">
      <alignment horizontal="center" vertical="center"/>
      <protection locked="0" hidden="1"/>
    </xf>
    <xf numFmtId="0" fontId="0" fillId="0" borderId="71" xfId="0" applyBorder="1" applyAlignment="1" applyProtection="1">
      <alignment horizontal="center" vertical="center"/>
      <protection locked="0" hidden="1"/>
    </xf>
    <xf numFmtId="0" fontId="0" fillId="0" borderId="27" xfId="0" applyBorder="1" applyAlignment="1" applyProtection="1">
      <alignment horizontal="center" vertical="center"/>
      <protection locked="0" hidden="1"/>
    </xf>
    <xf numFmtId="0" fontId="0" fillId="0" borderId="0" xfId="0" applyAlignment="1" applyProtection="1">
      <alignment horizontal="center" vertical="center"/>
      <protection locked="0" hidden="1"/>
    </xf>
    <xf numFmtId="0" fontId="0" fillId="0" borderId="6" xfId="0" applyBorder="1" applyAlignment="1" applyProtection="1">
      <alignment horizontal="center" vertical="center"/>
      <protection locked="0" hidden="1"/>
    </xf>
    <xf numFmtId="0" fontId="0" fillId="0" borderId="91" xfId="0" applyBorder="1" applyAlignment="1" applyProtection="1">
      <alignment horizontal="center" vertical="center"/>
      <protection locked="0" hidden="1"/>
    </xf>
    <xf numFmtId="0" fontId="0" fillId="0" borderId="92" xfId="0" applyBorder="1" applyAlignment="1" applyProtection="1">
      <alignment horizontal="center" vertical="center"/>
      <protection locked="0" hidden="1"/>
    </xf>
    <xf numFmtId="0" fontId="0" fillId="0" borderId="93" xfId="0" applyBorder="1" applyAlignment="1" applyProtection="1">
      <alignment horizontal="center" vertical="center"/>
      <protection locked="0" hidden="1"/>
    </xf>
    <xf numFmtId="0" fontId="0" fillId="0" borderId="65" xfId="0" applyBorder="1" applyAlignment="1" applyProtection="1">
      <alignment horizontal="left" vertical="center"/>
      <protection locked="0" hidden="1"/>
    </xf>
    <xf numFmtId="0" fontId="0" fillId="0" borderId="66" xfId="0" applyBorder="1" applyAlignment="1" applyProtection="1">
      <alignment horizontal="left" vertical="center"/>
      <protection locked="0" hidden="1"/>
    </xf>
    <xf numFmtId="0" fontId="0" fillId="0" borderId="58" xfId="0" applyBorder="1" applyAlignment="1" applyProtection="1">
      <alignment horizontal="left" vertical="center"/>
      <protection locked="0" hidden="1"/>
    </xf>
    <xf numFmtId="0" fontId="0" fillId="0" borderId="61" xfId="0" applyBorder="1" applyAlignment="1" applyProtection="1">
      <alignment horizontal="left" vertical="center"/>
      <protection locked="0" hidden="1"/>
    </xf>
    <xf numFmtId="0" fontId="0" fillId="0" borderId="90" xfId="0" applyBorder="1" applyAlignment="1" applyProtection="1">
      <alignment horizontal="left" vertical="center"/>
      <protection locked="0" hidden="1"/>
    </xf>
    <xf numFmtId="0" fontId="0" fillId="0" borderId="62" xfId="0" applyBorder="1" applyAlignment="1" applyProtection="1">
      <alignment horizontal="left" vertical="center"/>
      <protection locked="0" hidden="1"/>
    </xf>
    <xf numFmtId="0" fontId="0" fillId="0" borderId="67" xfId="0" applyBorder="1" applyAlignment="1" applyProtection="1">
      <alignment horizontal="left" vertical="center"/>
      <protection locked="0" hidden="1"/>
    </xf>
    <xf numFmtId="0" fontId="0" fillId="0" borderId="38" xfId="0" applyBorder="1" applyAlignment="1" applyProtection="1">
      <alignment horizontal="left" vertical="center"/>
      <protection locked="0" hidden="1"/>
    </xf>
    <xf numFmtId="0" fontId="0" fillId="0" borderId="81" xfId="0" applyBorder="1" applyAlignment="1" applyProtection="1">
      <alignment horizontal="left" vertical="center"/>
      <protection locked="0" hidden="1"/>
    </xf>
    <xf numFmtId="0" fontId="0" fillId="0" borderId="39" xfId="0" applyBorder="1" applyAlignment="1" applyProtection="1">
      <alignment horizontal="left" vertical="center"/>
      <protection locked="0" hidden="1"/>
    </xf>
    <xf numFmtId="0" fontId="3" fillId="0" borderId="3" xfId="0" applyFont="1" applyBorder="1" applyAlignment="1" applyProtection="1">
      <alignment horizontal="center" wrapText="1"/>
      <protection hidden="1"/>
    </xf>
    <xf numFmtId="0" fontId="3" fillId="0" borderId="4" xfId="0" applyFont="1" applyBorder="1" applyAlignment="1" applyProtection="1">
      <alignment horizontal="center" wrapText="1"/>
      <protection hidden="1"/>
    </xf>
    <xf numFmtId="0" fontId="0" fillId="0" borderId="0" xfId="0" applyAlignment="1" applyProtection="1">
      <alignment horizontal="left" vertical="center"/>
      <protection locked="0" hidden="1"/>
    </xf>
    <xf numFmtId="0" fontId="0" fillId="5" borderId="2" xfId="0" applyFill="1" applyBorder="1" applyAlignment="1" applyProtection="1">
      <alignment horizontal="center" textRotation="90" wrapText="1"/>
      <protection hidden="1"/>
    </xf>
    <xf numFmtId="0" fontId="0" fillId="5" borderId="3" xfId="0" applyFill="1" applyBorder="1" applyAlignment="1" applyProtection="1">
      <alignment horizontal="center" textRotation="90" wrapText="1"/>
      <protection hidden="1"/>
    </xf>
    <xf numFmtId="0" fontId="0" fillId="5" borderId="5" xfId="0" applyFill="1" applyBorder="1" applyAlignment="1" applyProtection="1">
      <alignment horizontal="center" textRotation="90" wrapText="1"/>
      <protection hidden="1"/>
    </xf>
    <xf numFmtId="0" fontId="0" fillId="5" borderId="0" xfId="0" applyFill="1" applyAlignment="1" applyProtection="1">
      <alignment horizontal="center" textRotation="90" wrapText="1"/>
      <protection hidden="1"/>
    </xf>
    <xf numFmtId="0" fontId="0" fillId="5" borderId="7" xfId="0" applyFill="1" applyBorder="1" applyAlignment="1" applyProtection="1">
      <alignment horizontal="center" textRotation="90" wrapText="1"/>
      <protection hidden="1"/>
    </xf>
    <xf numFmtId="0" fontId="0" fillId="5" borderId="8" xfId="0" applyFill="1" applyBorder="1" applyAlignment="1" applyProtection="1">
      <alignment horizontal="center" textRotation="90" wrapText="1"/>
      <protection hidden="1"/>
    </xf>
    <xf numFmtId="0" fontId="0" fillId="0" borderId="0" xfId="0" applyAlignment="1" applyProtection="1">
      <alignment horizontal="left"/>
      <protection hidden="1"/>
    </xf>
    <xf numFmtId="0" fontId="0" fillId="9" borderId="25" xfId="0" applyFill="1" applyBorder="1" applyAlignment="1" applyProtection="1">
      <alignment horizontal="center"/>
      <protection hidden="1"/>
    </xf>
    <xf numFmtId="0" fontId="0" fillId="9" borderId="13" xfId="0" applyFill="1" applyBorder="1" applyAlignment="1" applyProtection="1">
      <alignment horizontal="center"/>
      <protection hidden="1"/>
    </xf>
    <xf numFmtId="0" fontId="0" fillId="0" borderId="23" xfId="0" applyBorder="1" applyAlignment="1" applyProtection="1">
      <alignment horizontal="center" vertical="center" wrapText="1"/>
      <protection locked="0" hidden="1"/>
    </xf>
    <xf numFmtId="0" fontId="0" fillId="9" borderId="17" xfId="0" applyFill="1" applyBorder="1" applyAlignment="1" applyProtection="1">
      <alignment horizontal="center"/>
      <protection hidden="1"/>
    </xf>
    <xf numFmtId="0" fontId="0" fillId="0" borderId="11" xfId="0" applyBorder="1" applyAlignment="1" applyProtection="1">
      <alignment horizontal="center"/>
      <protection hidden="1"/>
    </xf>
    <xf numFmtId="0" fontId="0" fillId="0" borderId="34" xfId="0" applyBorder="1" applyAlignment="1" applyProtection="1">
      <alignment horizontal="center" vertical="center" wrapText="1"/>
      <protection locked="0" hidden="1"/>
    </xf>
    <xf numFmtId="0" fontId="0" fillId="0" borderId="24" xfId="0" applyBorder="1" applyAlignment="1" applyProtection="1">
      <alignment horizontal="center" vertical="center" wrapText="1"/>
      <protection locked="0" hidden="1"/>
    </xf>
    <xf numFmtId="0" fontId="0" fillId="0" borderId="21" xfId="0" applyBorder="1" applyAlignment="1" applyProtection="1">
      <alignment horizontal="center" vertical="center" wrapText="1"/>
      <protection locked="0" hidden="1"/>
    </xf>
    <xf numFmtId="0" fontId="0" fillId="0" borderId="19" xfId="0" applyBorder="1" applyAlignment="1" applyProtection="1">
      <alignment horizontal="left"/>
      <protection hidden="1"/>
    </xf>
    <xf numFmtId="0" fontId="0" fillId="8" borderId="25" xfId="0" applyFill="1" applyBorder="1" applyAlignment="1" applyProtection="1">
      <alignment horizontal="left"/>
      <protection hidden="1"/>
    </xf>
    <xf numFmtId="0" fontId="0" fillId="8" borderId="22" xfId="0" applyFill="1" applyBorder="1" applyAlignment="1" applyProtection="1">
      <alignment horizontal="left"/>
      <protection hidden="1"/>
    </xf>
    <xf numFmtId="0" fontId="0" fillId="8" borderId="46" xfId="0" applyFill="1" applyBorder="1" applyAlignment="1" applyProtection="1">
      <alignment horizontal="left"/>
      <protection hidden="1"/>
    </xf>
    <xf numFmtId="0" fontId="0" fillId="8" borderId="15" xfId="0" applyFill="1" applyBorder="1" applyAlignment="1" applyProtection="1">
      <alignment horizontal="left"/>
      <protection hidden="1"/>
    </xf>
    <xf numFmtId="0" fontId="0" fillId="0" borderId="38" xfId="0" applyBorder="1" applyAlignment="1" applyProtection="1">
      <alignment horizontal="center" vertical="center" wrapText="1"/>
      <protection locked="0" hidden="1"/>
    </xf>
    <xf numFmtId="0" fontId="0" fillId="0" borderId="81" xfId="0" applyBorder="1" applyAlignment="1" applyProtection="1">
      <alignment horizontal="center" vertical="center" wrapText="1"/>
      <protection locked="0" hidden="1"/>
    </xf>
    <xf numFmtId="0" fontId="0" fillId="0" borderId="39" xfId="0" applyBorder="1" applyAlignment="1" applyProtection="1">
      <alignment horizontal="center" vertical="center" wrapText="1"/>
      <protection locked="0" hidden="1"/>
    </xf>
    <xf numFmtId="0" fontId="0" fillId="0" borderId="59" xfId="0" applyBorder="1" applyAlignment="1" applyProtection="1">
      <alignment horizontal="left" vertical="center"/>
      <protection locked="0" hidden="1"/>
    </xf>
    <xf numFmtId="0" fontId="0" fillId="0" borderId="63" xfId="0" applyBorder="1" applyAlignment="1" applyProtection="1">
      <alignment horizontal="left" vertical="center"/>
      <protection locked="0" hidden="1"/>
    </xf>
    <xf numFmtId="0" fontId="0" fillId="0" borderId="60" xfId="0" applyBorder="1" applyAlignment="1" applyProtection="1">
      <alignment horizontal="left" vertical="center"/>
      <protection locked="0" hidden="1"/>
    </xf>
    <xf numFmtId="0" fontId="0" fillId="0" borderId="64" xfId="0" applyBorder="1" applyAlignment="1" applyProtection="1">
      <alignment horizontal="left" vertical="center"/>
      <protection locked="0" hidden="1"/>
    </xf>
    <xf numFmtId="0" fontId="13"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3" xfId="0" applyBorder="1" applyAlignment="1">
      <alignment horizontal="center"/>
    </xf>
    <xf numFmtId="0" fontId="21" fillId="7" borderId="44" xfId="0" applyFont="1" applyFill="1" applyBorder="1" applyAlignment="1">
      <alignment horizontal="center" vertical="center"/>
    </xf>
    <xf numFmtId="0" fontId="21" fillId="7" borderId="14" xfId="0" applyFont="1" applyFill="1" applyBorder="1" applyAlignment="1">
      <alignment horizontal="center" vertical="center"/>
    </xf>
    <xf numFmtId="0" fontId="15" fillId="8" borderId="41" xfId="0" applyFont="1" applyFill="1" applyBorder="1" applyAlignment="1">
      <alignment horizontal="center" vertical="center" textRotation="90" wrapText="1"/>
    </xf>
    <xf numFmtId="0" fontId="15" fillId="8" borderId="43" xfId="0" applyFont="1" applyFill="1" applyBorder="1" applyAlignment="1">
      <alignment horizontal="center" vertical="center" textRotation="90" wrapText="1"/>
    </xf>
    <xf numFmtId="0" fontId="15" fillId="8" borderId="38" xfId="0" applyFont="1" applyFill="1" applyBorder="1" applyAlignment="1">
      <alignment horizontal="center" vertical="center" textRotation="90" wrapText="1"/>
    </xf>
    <xf numFmtId="0" fontId="19" fillId="8" borderId="42" xfId="0" applyFont="1" applyFill="1" applyBorder="1" applyAlignment="1">
      <alignment horizontal="center" vertical="center" wrapText="1"/>
    </xf>
    <xf numFmtId="0" fontId="19" fillId="8" borderId="40" xfId="0" applyFont="1" applyFill="1" applyBorder="1" applyAlignment="1">
      <alignment horizontal="center" vertical="center" wrapText="1"/>
    </xf>
    <xf numFmtId="0" fontId="19" fillId="8" borderId="39" xfId="0" applyFont="1" applyFill="1" applyBorder="1" applyAlignment="1">
      <alignment horizontal="center" vertical="center" wrapText="1"/>
    </xf>
    <xf numFmtId="0" fontId="21" fillId="0" borderId="0" xfId="0" applyFont="1" applyAlignment="1">
      <alignment horizontal="center" vertical="center"/>
    </xf>
    <xf numFmtId="0" fontId="26" fillId="7" borderId="22" xfId="0" applyFont="1" applyFill="1" applyBorder="1" applyAlignment="1">
      <alignment horizontal="center" wrapText="1"/>
    </xf>
    <xf numFmtId="0" fontId="26" fillId="7" borderId="15" xfId="0" applyFont="1" applyFill="1" applyBorder="1" applyAlignment="1">
      <alignment horizontal="center" wrapText="1"/>
    </xf>
    <xf numFmtId="0" fontId="26" fillId="7" borderId="16" xfId="0" applyFont="1" applyFill="1" applyBorder="1" applyAlignment="1">
      <alignment horizontal="center" wrapText="1"/>
    </xf>
    <xf numFmtId="0" fontId="3" fillId="0" borderId="25" xfId="0" applyFont="1" applyBorder="1" applyAlignment="1">
      <alignment horizontal="center" wrapText="1"/>
    </xf>
    <xf numFmtId="0" fontId="3" fillId="0" borderId="13" xfId="0" applyFont="1" applyBorder="1" applyAlignment="1">
      <alignment horizontal="center" wrapText="1"/>
    </xf>
    <xf numFmtId="0" fontId="3" fillId="0" borderId="17" xfId="0" applyFont="1" applyBorder="1" applyAlignment="1">
      <alignment horizontal="center" wrapText="1"/>
    </xf>
    <xf numFmtId="0" fontId="0" fillId="0" borderId="32" xfId="0" applyBorder="1" applyAlignment="1">
      <alignment horizontal="left" wrapText="1"/>
    </xf>
    <xf numFmtId="0" fontId="0" fillId="0" borderId="26" xfId="0" applyBorder="1" applyAlignment="1">
      <alignment horizontal="left" wrapText="1"/>
    </xf>
    <xf numFmtId="0" fontId="0" fillId="0" borderId="33" xfId="0" applyBorder="1" applyAlignment="1">
      <alignment horizontal="left" wrapText="1"/>
    </xf>
    <xf numFmtId="0" fontId="0" fillId="0" borderId="38" xfId="0" applyBorder="1" applyAlignment="1" applyProtection="1">
      <alignment horizontal="center" vertical="center" wrapText="1"/>
      <protection locked="0"/>
    </xf>
    <xf numFmtId="0" fontId="0" fillId="0" borderId="39" xfId="0" applyBorder="1" applyAlignment="1" applyProtection="1">
      <alignment horizontal="center" vertical="center" wrapText="1"/>
      <protection locked="0"/>
    </xf>
    <xf numFmtId="0" fontId="0" fillId="0" borderId="47" xfId="0" applyBorder="1" applyAlignment="1" applyProtection="1">
      <alignment horizontal="center" vertical="center" wrapText="1"/>
      <protection locked="0"/>
    </xf>
    <xf numFmtId="0" fontId="23" fillId="0" borderId="29" xfId="3" applyBorder="1" applyAlignment="1">
      <alignment horizontal="left" vertical="center"/>
    </xf>
    <xf numFmtId="0" fontId="23" fillId="0" borderId="30" xfId="3" applyBorder="1" applyAlignment="1">
      <alignment horizontal="left" vertical="center"/>
    </xf>
    <xf numFmtId="0" fontId="23" fillId="0" borderId="20" xfId="3" applyBorder="1" applyAlignment="1">
      <alignment horizontal="left" vertical="center"/>
    </xf>
    <xf numFmtId="0" fontId="20" fillId="0" borderId="29" xfId="3" applyFont="1" applyBorder="1" applyAlignment="1">
      <alignment horizontal="left" vertical="center" wrapText="1"/>
    </xf>
    <xf numFmtId="0" fontId="23" fillId="0" borderId="30" xfId="3" applyBorder="1" applyAlignment="1">
      <alignment horizontal="left" vertical="center" wrapText="1"/>
    </xf>
    <xf numFmtId="0" fontId="23" fillId="0" borderId="20" xfId="3" applyBorder="1" applyAlignment="1">
      <alignment horizontal="left" vertical="center" wrapText="1"/>
    </xf>
    <xf numFmtId="0" fontId="22" fillId="7" borderId="44" xfId="3" applyFont="1" applyFill="1" applyBorder="1" applyAlignment="1">
      <alignment horizontal="center" vertical="center"/>
    </xf>
    <xf numFmtId="0" fontId="22" fillId="7" borderId="14" xfId="3" applyFont="1" applyFill="1" applyBorder="1" applyAlignment="1">
      <alignment horizontal="center" vertical="center"/>
    </xf>
    <xf numFmtId="0" fontId="22" fillId="7" borderId="45" xfId="3" applyFont="1" applyFill="1" applyBorder="1" applyAlignment="1">
      <alignment horizontal="center" vertical="center"/>
    </xf>
    <xf numFmtId="0" fontId="20" fillId="0" borderId="21" xfId="3" applyFont="1" applyBorder="1" applyAlignment="1">
      <alignment horizontal="center" vertical="center"/>
    </xf>
    <xf numFmtId="0" fontId="25" fillId="5" borderId="29" xfId="3" applyFont="1" applyFill="1" applyBorder="1" applyAlignment="1">
      <alignment horizontal="left" vertical="center"/>
    </xf>
    <xf numFmtId="0" fontId="25" fillId="5" borderId="30" xfId="3" applyFont="1" applyFill="1" applyBorder="1" applyAlignment="1">
      <alignment horizontal="left" vertical="center"/>
    </xf>
    <xf numFmtId="0" fontId="25" fillId="5" borderId="20" xfId="3" applyFont="1" applyFill="1" applyBorder="1" applyAlignment="1">
      <alignment horizontal="left" vertical="center"/>
    </xf>
    <xf numFmtId="0" fontId="20" fillId="0" borderId="13" xfId="3" applyFont="1" applyBorder="1" applyAlignment="1">
      <alignment horizontal="left" vertical="center" wrapText="1"/>
    </xf>
    <xf numFmtId="0" fontId="23" fillId="0" borderId="13" xfId="3" applyBorder="1" applyAlignment="1">
      <alignment horizontal="left" vertical="center" wrapText="1"/>
    </xf>
    <xf numFmtId="0" fontId="22" fillId="7" borderId="10" xfId="2" applyFont="1" applyFill="1" applyBorder="1" applyAlignment="1">
      <alignment horizontal="center" vertical="center" wrapText="1"/>
    </xf>
    <xf numFmtId="0" fontId="22" fillId="7" borderId="11" xfId="2" applyFont="1" applyFill="1" applyBorder="1" applyAlignment="1">
      <alignment horizontal="center" vertical="center"/>
    </xf>
    <xf numFmtId="0" fontId="22" fillId="7" borderId="12" xfId="2" applyFont="1" applyFill="1" applyBorder="1" applyAlignment="1">
      <alignment horizontal="center" vertical="center"/>
    </xf>
    <xf numFmtId="0" fontId="28" fillId="5" borderId="10" xfId="2" applyFont="1" applyFill="1" applyBorder="1" applyAlignment="1">
      <alignment horizontal="left" vertical="center" wrapText="1"/>
    </xf>
    <xf numFmtId="0" fontId="29" fillId="5" borderId="11" xfId="2" applyFont="1" applyFill="1" applyBorder="1" applyAlignment="1">
      <alignment horizontal="left" vertical="center" wrapText="1"/>
    </xf>
    <xf numFmtId="0" fontId="29" fillId="5" borderId="12" xfId="2" applyFont="1" applyFill="1" applyBorder="1" applyAlignment="1">
      <alignment horizontal="left" vertical="center" wrapText="1"/>
    </xf>
    <xf numFmtId="0" fontId="30" fillId="5" borderId="10" xfId="2" applyFont="1" applyFill="1" applyBorder="1" applyAlignment="1">
      <alignment horizontal="left" vertical="center" wrapText="1"/>
    </xf>
    <xf numFmtId="0" fontId="32" fillId="5" borderId="11" xfId="2" applyFont="1" applyFill="1" applyBorder="1" applyAlignment="1">
      <alignment horizontal="left" vertical="center" wrapText="1"/>
    </xf>
    <xf numFmtId="0" fontId="32" fillId="5" borderId="12" xfId="2" applyFont="1" applyFill="1" applyBorder="1" applyAlignment="1">
      <alignment horizontal="left" vertical="center" wrapText="1"/>
    </xf>
    <xf numFmtId="0" fontId="28" fillId="5" borderId="10" xfId="2" applyFont="1" applyFill="1" applyBorder="1" applyAlignment="1">
      <alignment horizontal="left" vertical="center"/>
    </xf>
    <xf numFmtId="0" fontId="28" fillId="5" borderId="11" xfId="2" applyFont="1" applyFill="1" applyBorder="1" applyAlignment="1">
      <alignment horizontal="left" vertical="center"/>
    </xf>
    <xf numFmtId="0" fontId="28" fillId="5" borderId="12" xfId="2" applyFont="1" applyFill="1" applyBorder="1" applyAlignment="1">
      <alignment horizontal="left" vertical="center"/>
    </xf>
    <xf numFmtId="0" fontId="33" fillId="0" borderId="2" xfId="2" applyFont="1" applyBorder="1" applyAlignment="1">
      <alignment horizontal="center" vertical="center" wrapText="1"/>
    </xf>
    <xf numFmtId="0" fontId="33" fillId="0" borderId="3" xfId="2" applyFont="1" applyBorder="1" applyAlignment="1">
      <alignment horizontal="center" vertical="center" wrapText="1"/>
    </xf>
    <xf numFmtId="0" fontId="33" fillId="0" borderId="4" xfId="2" applyFont="1" applyBorder="1" applyAlignment="1">
      <alignment horizontal="center" vertical="center" wrapText="1"/>
    </xf>
    <xf numFmtId="0" fontId="33" fillId="0" borderId="5" xfId="2" applyFont="1" applyBorder="1" applyAlignment="1">
      <alignment horizontal="center" vertical="center" wrapText="1"/>
    </xf>
    <xf numFmtId="0" fontId="33" fillId="0" borderId="0" xfId="2" applyFont="1" applyAlignment="1">
      <alignment horizontal="center" vertical="center" wrapText="1"/>
    </xf>
    <xf numFmtId="0" fontId="33" fillId="0" borderId="6" xfId="2" applyFont="1" applyBorder="1" applyAlignment="1">
      <alignment horizontal="center" vertical="center" wrapText="1"/>
    </xf>
    <xf numFmtId="0" fontId="33" fillId="0" borderId="7" xfId="2" applyFont="1" applyBorder="1" applyAlignment="1">
      <alignment horizontal="center" vertical="center" wrapText="1"/>
    </xf>
    <xf numFmtId="0" fontId="33" fillId="0" borderId="8" xfId="2" applyFont="1" applyBorder="1" applyAlignment="1">
      <alignment horizontal="center" vertical="center" wrapText="1"/>
    </xf>
    <xf numFmtId="0" fontId="33" fillId="0" borderId="9" xfId="2" applyFont="1" applyBorder="1" applyAlignment="1">
      <alignment horizontal="center" vertical="center" wrapText="1"/>
    </xf>
    <xf numFmtId="0" fontId="27" fillId="0" borderId="10" xfId="2" applyFont="1" applyBorder="1" applyAlignment="1">
      <alignment horizontal="left" vertical="center" wrapText="1"/>
    </xf>
    <xf numFmtId="0" fontId="27" fillId="0" borderId="11" xfId="2" applyFont="1" applyBorder="1" applyAlignment="1">
      <alignment horizontal="left" vertical="center" wrapText="1"/>
    </xf>
    <xf numFmtId="0" fontId="27" fillId="0" borderId="11" xfId="2" applyFont="1" applyBorder="1" applyAlignment="1">
      <alignment horizontal="left" vertical="center"/>
    </xf>
    <xf numFmtId="0" fontId="27" fillId="0" borderId="12" xfId="2" applyFont="1" applyBorder="1" applyAlignment="1">
      <alignment horizontal="left" vertical="center"/>
    </xf>
    <xf numFmtId="0" fontId="35" fillId="0" borderId="2" xfId="2" applyFont="1" applyBorder="1" applyAlignment="1">
      <alignment horizontal="left" vertical="center" wrapText="1"/>
    </xf>
    <xf numFmtId="0" fontId="35" fillId="0" borderId="3" xfId="2" applyFont="1" applyBorder="1" applyAlignment="1">
      <alignment horizontal="left" vertical="center" wrapText="1"/>
    </xf>
    <xf numFmtId="0" fontId="35" fillId="0" borderId="4" xfId="2" applyFont="1" applyBorder="1" applyAlignment="1">
      <alignment horizontal="left" vertical="center" wrapText="1"/>
    </xf>
    <xf numFmtId="0" fontId="35" fillId="0" borderId="5" xfId="2" applyFont="1" applyBorder="1" applyAlignment="1">
      <alignment horizontal="left" vertical="center" wrapText="1"/>
    </xf>
    <xf numFmtId="0" fontId="35" fillId="0" borderId="0" xfId="2" applyFont="1" applyAlignment="1">
      <alignment horizontal="left" vertical="center" wrapText="1"/>
    </xf>
    <xf numFmtId="0" fontId="35" fillId="0" borderId="6" xfId="2" applyFont="1" applyBorder="1" applyAlignment="1">
      <alignment horizontal="left" vertical="center" wrapText="1"/>
    </xf>
    <xf numFmtId="0" fontId="34" fillId="0" borderId="2" xfId="2" applyFont="1" applyBorder="1" applyAlignment="1">
      <alignment horizontal="left" vertical="top" wrapText="1"/>
    </xf>
    <xf numFmtId="0" fontId="34" fillId="0" borderId="3" xfId="2" applyFont="1" applyBorder="1" applyAlignment="1">
      <alignment horizontal="left" vertical="top" wrapText="1"/>
    </xf>
    <xf numFmtId="0" fontId="34" fillId="0" borderId="5" xfId="2" applyFont="1" applyBorder="1" applyAlignment="1">
      <alignment horizontal="left" vertical="top" wrapText="1"/>
    </xf>
    <xf numFmtId="0" fontId="34" fillId="0" borderId="0" xfId="2" applyFont="1" applyAlignment="1">
      <alignment horizontal="left" vertical="top" wrapText="1"/>
    </xf>
    <xf numFmtId="0" fontId="40" fillId="0" borderId="5" xfId="2" applyFont="1" applyBorder="1" applyAlignment="1">
      <alignment horizontal="left" vertical="center"/>
    </xf>
    <xf numFmtId="0" fontId="39" fillId="0" borderId="0" xfId="2" applyFont="1" applyAlignment="1">
      <alignment vertical="center"/>
    </xf>
    <xf numFmtId="0" fontId="39" fillId="0" borderId="6" xfId="2" applyFont="1" applyBorder="1" applyAlignment="1">
      <alignment vertical="center"/>
    </xf>
    <xf numFmtId="0" fontId="39" fillId="0" borderId="5" xfId="2" applyFont="1" applyBorder="1" applyAlignment="1">
      <alignment vertical="center"/>
    </xf>
    <xf numFmtId="0" fontId="28" fillId="5" borderId="11" xfId="2" applyFont="1" applyFill="1" applyBorder="1" applyAlignment="1">
      <alignment horizontal="left" vertical="center" wrapText="1"/>
    </xf>
    <xf numFmtId="0" fontId="28" fillId="5" borderId="12" xfId="2" applyFont="1" applyFill="1" applyBorder="1" applyAlignment="1">
      <alignment horizontal="left" vertical="center" wrapText="1"/>
    </xf>
    <xf numFmtId="0" fontId="34" fillId="0" borderId="2" xfId="2" applyFont="1" applyBorder="1" applyAlignment="1">
      <alignment horizontal="left" vertical="center" wrapText="1"/>
    </xf>
    <xf numFmtId="0" fontId="34" fillId="0" borderId="3" xfId="2" applyFont="1" applyBorder="1" applyAlignment="1">
      <alignment horizontal="left" vertical="center" wrapText="1"/>
    </xf>
    <xf numFmtId="0" fontId="34" fillId="0" borderId="4" xfId="2" applyFont="1" applyBorder="1" applyAlignment="1">
      <alignment horizontal="left" vertical="center" wrapText="1"/>
    </xf>
    <xf numFmtId="0" fontId="34" fillId="0" borderId="5" xfId="2" applyFont="1" applyBorder="1" applyAlignment="1">
      <alignment horizontal="left" vertical="center" wrapText="1"/>
    </xf>
    <xf numFmtId="0" fontId="34" fillId="0" borderId="0" xfId="2" applyFont="1" applyAlignment="1">
      <alignment horizontal="left" vertical="center" wrapText="1"/>
    </xf>
    <xf numFmtId="0" fontId="34" fillId="0" borderId="6" xfId="2" applyFont="1" applyBorder="1" applyAlignment="1">
      <alignment horizontal="left" vertical="center" wrapText="1"/>
    </xf>
    <xf numFmtId="0" fontId="24" fillId="0" borderId="2" xfId="2" applyFont="1" applyBorder="1" applyAlignment="1">
      <alignment horizontal="left" vertical="top" wrapText="1"/>
    </xf>
    <xf numFmtId="0" fontId="24" fillId="0" borderId="3" xfId="2" applyFont="1" applyBorder="1" applyAlignment="1">
      <alignment horizontal="left" vertical="top" wrapText="1"/>
    </xf>
    <xf numFmtId="0" fontId="24" fillId="0" borderId="4" xfId="2" applyFont="1" applyBorder="1" applyAlignment="1">
      <alignment horizontal="left" vertical="top" wrapText="1"/>
    </xf>
    <xf numFmtId="0" fontId="24" fillId="0" borderId="5" xfId="2" applyFont="1" applyBorder="1" applyAlignment="1">
      <alignment horizontal="left" vertical="center"/>
    </xf>
    <xf numFmtId="0" fontId="24" fillId="0" borderId="0" xfId="2" applyFont="1" applyAlignment="1">
      <alignment horizontal="left" vertical="center"/>
    </xf>
    <xf numFmtId="0" fontId="24" fillId="0" borderId="6" xfId="2" applyFont="1" applyBorder="1" applyAlignment="1">
      <alignment horizontal="left" vertical="center"/>
    </xf>
    <xf numFmtId="0" fontId="38" fillId="0" borderId="5" xfId="2" applyFont="1" applyBorder="1" applyAlignment="1">
      <alignment horizontal="left" vertical="center"/>
    </xf>
    <xf numFmtId="0" fontId="38" fillId="0" borderId="0" xfId="2" applyFont="1" applyAlignment="1">
      <alignment horizontal="left" vertical="center"/>
    </xf>
    <xf numFmtId="0" fontId="38" fillId="0" borderId="6" xfId="2" applyFont="1" applyBorder="1" applyAlignment="1">
      <alignment horizontal="left" vertical="center"/>
    </xf>
    <xf numFmtId="0" fontId="40" fillId="0" borderId="53" xfId="2" applyFont="1" applyBorder="1" applyAlignment="1">
      <alignment horizontal="left" vertical="center"/>
    </xf>
    <xf numFmtId="0" fontId="40" fillId="0" borderId="55" xfId="2" applyFont="1" applyBorder="1" applyAlignment="1">
      <alignment horizontal="left" vertical="center"/>
    </xf>
    <xf numFmtId="0" fontId="40" fillId="0" borderId="54" xfId="2" applyFont="1" applyBorder="1" applyAlignment="1">
      <alignment horizontal="center" vertical="center"/>
    </xf>
    <xf numFmtId="0" fontId="40" fillId="0" borderId="3" xfId="2" applyFont="1" applyBorder="1" applyAlignment="1">
      <alignment horizontal="center" vertical="center"/>
    </xf>
    <xf numFmtId="0" fontId="40" fillId="0" borderId="4" xfId="2" applyFont="1" applyBorder="1" applyAlignment="1">
      <alignment horizontal="center" vertical="center"/>
    </xf>
    <xf numFmtId="0" fontId="40" fillId="0" borderId="56" xfId="2" applyFont="1" applyBorder="1" applyAlignment="1">
      <alignment horizontal="center" vertical="center"/>
    </xf>
    <xf numFmtId="0" fontId="40" fillId="0" borderId="8" xfId="2" applyFont="1" applyBorder="1" applyAlignment="1">
      <alignment horizontal="center" vertical="center"/>
    </xf>
    <xf numFmtId="0" fontId="40" fillId="0" borderId="9" xfId="2" applyFont="1" applyBorder="1" applyAlignment="1">
      <alignment horizontal="center" vertical="center"/>
    </xf>
    <xf numFmtId="15" fontId="40" fillId="0" borderId="54" xfId="2" applyNumberFormat="1" applyFont="1" applyBorder="1" applyAlignment="1">
      <alignment horizontal="center" vertical="center"/>
    </xf>
    <xf numFmtId="15" fontId="40" fillId="0" borderId="4" xfId="2" applyNumberFormat="1" applyFont="1" applyBorder="1" applyAlignment="1">
      <alignment horizontal="center" vertical="center"/>
    </xf>
    <xf numFmtId="15" fontId="40" fillId="0" borderId="56" xfId="2" applyNumberFormat="1" applyFont="1" applyBorder="1" applyAlignment="1">
      <alignment horizontal="center" vertical="center"/>
    </xf>
    <xf numFmtId="15" fontId="40" fillId="0" borderId="9" xfId="2" applyNumberFormat="1" applyFont="1" applyBorder="1" applyAlignment="1">
      <alignment horizontal="center" vertical="center"/>
    </xf>
    <xf numFmtId="0" fontId="45" fillId="7" borderId="73" xfId="5" applyFont="1" applyFill="1" applyBorder="1" applyAlignment="1">
      <alignment horizontal="center" vertical="center" textRotation="90"/>
    </xf>
    <xf numFmtId="0" fontId="45" fillId="7" borderId="74" xfId="5" applyFont="1" applyFill="1" applyBorder="1" applyAlignment="1">
      <alignment horizontal="center" vertical="center" textRotation="90"/>
    </xf>
  </cellXfs>
  <cellStyles count="8">
    <cellStyle name="Hyperlink" xfId="4" builtinId="8"/>
    <cellStyle name="Normal" xfId="0" builtinId="0"/>
    <cellStyle name="Normal 2" xfId="2" xr:uid="{00000000-0005-0000-0000-000002000000}"/>
    <cellStyle name="Normal 3" xfId="1" xr:uid="{00000000-0005-0000-0000-000003000000}"/>
    <cellStyle name="Normal 4" xfId="3" xr:uid="{00000000-0005-0000-0000-000004000000}"/>
    <cellStyle name="Normal 4 2" xfId="5" xr:uid="{00000000-0005-0000-0000-000005000000}"/>
    <cellStyle name="Normal 6" xfId="7" xr:uid="{00000000-0005-0000-0000-000006000000}"/>
    <cellStyle name="Normal_Damage codes" xfId="6" xr:uid="{00000000-0005-0000-0000-000007000000}"/>
  </cellStyles>
  <dxfs count="18">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1"/>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1"/>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1"/>
    </dxf>
    <dxf>
      <font>
        <sz val="11"/>
        <color theme="1"/>
        <name val="Calibri"/>
        <scheme val="minor"/>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1"/>
    </dxf>
    <dxf>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protection locked="1" hidden="1"/>
    </dxf>
    <dxf>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auto="1"/>
        </right>
        <top style="thin">
          <color auto="1"/>
        </top>
        <bottom/>
      </border>
      <protection locked="1" hidden="1"/>
    </dxf>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protection locked="1" hidden="1"/>
    </dxf>
    <dxf>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protection locked="1" hidden="1"/>
    </dxf>
    <dxf>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protection locked="1" hidden="1"/>
    </dxf>
    <dxf>
      <fill>
        <patternFill patternType="solid">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1" hidden="1"/>
    </dxf>
    <dxf>
      <fill>
        <patternFill patternType="solid">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1" hidden="1"/>
    </dxf>
    <dxf>
      <fill>
        <patternFill patternType="solid">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1" hidden="1"/>
    </dxf>
    <dxf>
      <fill>
        <patternFill patternType="solid">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1" hidden="1"/>
    </dxf>
    <dxf>
      <border outline="0">
        <top style="thin">
          <color auto="1"/>
        </top>
      </border>
    </dxf>
    <dxf>
      <border outline="0">
        <left style="thin">
          <color auto="1"/>
        </left>
        <right style="thin">
          <color auto="1"/>
        </right>
        <top style="thin">
          <color auto="1"/>
        </top>
        <bottom style="thin">
          <color auto="1"/>
        </bottom>
      </border>
    </dxf>
    <dxf>
      <protection locked="1" hidden="1"/>
    </dxf>
    <dxf>
      <border outline="0">
        <bottom style="thin">
          <color auto="1"/>
        </bottom>
      </border>
    </dxf>
    <dxf>
      <font>
        <b val="0"/>
        <i val="0"/>
        <strike val="0"/>
        <condense val="0"/>
        <extend val="0"/>
        <outline val="0"/>
        <shadow val="0"/>
        <u val="none"/>
        <vertAlign val="baseline"/>
        <sz val="11"/>
        <color theme="0"/>
        <name val="Calibri"/>
        <scheme val="minor"/>
      </font>
      <fill>
        <patternFill patternType="solid">
          <fgColor indexed="64"/>
          <bgColor rgb="FF7030A0"/>
        </patternFill>
      </fill>
      <alignment horizontal="center" vertical="bottom"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FDDDD"/>
      <color rgb="FFFFCCFF"/>
      <color rgb="FFFF66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jpeg"/><Relationship Id="rId1" Type="http://schemas.openxmlformats.org/officeDocument/2006/relationships/image" Target="../media/image6.jpeg"/><Relationship Id="rId6" Type="http://schemas.openxmlformats.org/officeDocument/2006/relationships/image" Target="../media/image11.jpeg"/><Relationship Id="rId5" Type="http://schemas.openxmlformats.org/officeDocument/2006/relationships/image" Target="../media/image10.png"/><Relationship Id="rId4" Type="http://schemas.openxmlformats.org/officeDocument/2006/relationships/image" Target="../media/image9.png"/><Relationship Id="rId9"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2</xdr:col>
      <xdr:colOff>433301</xdr:colOff>
      <xdr:row>19</xdr:row>
      <xdr:rowOff>114353</xdr:rowOff>
    </xdr:from>
    <xdr:to>
      <xdr:col>7</xdr:col>
      <xdr:colOff>266447</xdr:colOff>
      <xdr:row>36</xdr:row>
      <xdr:rowOff>38100</xdr:rowOff>
    </xdr:to>
    <xdr:grpSp>
      <xdr:nvGrpSpPr>
        <xdr:cNvPr id="2" name="Group 1">
          <a:extLst>
            <a:ext uri="{FF2B5EF4-FFF2-40B4-BE49-F238E27FC236}">
              <a16:creationId xmlns:a16="http://schemas.microsoft.com/office/drawing/2014/main" id="{00000000-0008-0000-0000-000002000000}"/>
            </a:ext>
          </a:extLst>
        </xdr:cNvPr>
        <xdr:cNvGrpSpPr/>
      </xdr:nvGrpSpPr>
      <xdr:grpSpPr>
        <a:xfrm>
          <a:off x="1652501" y="3589073"/>
          <a:ext cx="2881146" cy="3032707"/>
          <a:chOff x="0" y="0"/>
          <a:chExt cx="3535681" cy="3437890"/>
        </a:xfrm>
      </xdr:grpSpPr>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3535681" cy="3437890"/>
          </a:xfrm>
          <a:prstGeom prst="rect">
            <a:avLst/>
          </a:prstGeom>
          <a:noFill/>
          <a:ln>
            <a:solidFill>
              <a:schemeClr val="bg1"/>
            </a:solidFill>
          </a:ln>
          <a:effectLst>
            <a:reflection endPos="0" dist="50800" dir="5400000" sy="-100000" algn="bl" rotWithShape="0"/>
          </a:effectLst>
        </xdr:spPr>
      </xdr:pic>
      <xdr:sp macro="" textlink="">
        <xdr:nvSpPr>
          <xdr:cNvPr id="4" name="Oval 3">
            <a:extLst>
              <a:ext uri="{FF2B5EF4-FFF2-40B4-BE49-F238E27FC236}">
                <a16:creationId xmlns:a16="http://schemas.microsoft.com/office/drawing/2014/main" id="{00000000-0008-0000-0000-000004000000}"/>
              </a:ext>
            </a:extLst>
          </xdr:cNvPr>
          <xdr:cNvSpPr/>
        </xdr:nvSpPr>
        <xdr:spPr>
          <a:xfrm>
            <a:off x="100426" y="42285"/>
            <a:ext cx="3342060" cy="3319325"/>
          </a:xfrm>
          <a:prstGeom prst="ellipse">
            <a:avLst/>
          </a:prstGeom>
          <a:solidFill>
            <a:schemeClr val="bg1">
              <a:alpha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endParaRPr lang="fr-CH"/>
          </a:p>
        </xdr:txBody>
      </xdr:sp>
      <xdr:sp macro="" textlink="">
        <xdr:nvSpPr>
          <xdr:cNvPr id="5" name="Oval 4">
            <a:extLst>
              <a:ext uri="{FF2B5EF4-FFF2-40B4-BE49-F238E27FC236}">
                <a16:creationId xmlns:a16="http://schemas.microsoft.com/office/drawing/2014/main" id="{00000000-0008-0000-0000-000005000000}"/>
              </a:ext>
            </a:extLst>
          </xdr:cNvPr>
          <xdr:cNvSpPr/>
        </xdr:nvSpPr>
        <xdr:spPr>
          <a:xfrm>
            <a:off x="401702" y="369989"/>
            <a:ext cx="2692359" cy="2695630"/>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lnSpc>
                <a:spcPct val="115000"/>
              </a:lnSpc>
              <a:spcBef>
                <a:spcPts val="600"/>
              </a:spcBef>
              <a:spcAft>
                <a:spcPts val="300"/>
              </a:spcAft>
            </a:pPr>
            <a:r>
              <a:rPr lang="en-US" sz="2000" b="1" u="none">
                <a:solidFill>
                  <a:srgbClr val="000000"/>
                </a:solidFill>
                <a:effectLst/>
                <a:latin typeface="Arial" panose="020B0604020202020204" pitchFamily="34" charset="0"/>
                <a:ea typeface="Arial" panose="020B0604020202020204" pitchFamily="34" charset="0"/>
                <a:cs typeface="Times New Roman" panose="02020603050405020304" pitchFamily="18" charset="0"/>
              </a:rPr>
              <a:t>BDE Workbook</a:t>
            </a:r>
          </a:p>
        </xdr:txBody>
      </xdr:sp>
    </xdr:grpSp>
    <xdr:clientData/>
  </xdr:twoCellAnchor>
  <xdr:twoCellAnchor editAs="oneCell">
    <xdr:from>
      <xdr:col>0</xdr:col>
      <xdr:colOff>38100</xdr:colOff>
      <xdr:row>3</xdr:row>
      <xdr:rowOff>0</xdr:rowOff>
    </xdr:from>
    <xdr:to>
      <xdr:col>9</xdr:col>
      <xdr:colOff>581024</xdr:colOff>
      <xdr:row>9</xdr:row>
      <xdr:rowOff>152400</xdr:rowOff>
    </xdr:to>
    <xdr:pic>
      <xdr:nvPicPr>
        <xdr:cNvPr id="6" name="Picture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38100" y="571500"/>
          <a:ext cx="6029324" cy="12954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470822</xdr:colOff>
      <xdr:row>0</xdr:row>
      <xdr:rowOff>74536</xdr:rowOff>
    </xdr:from>
    <xdr:to>
      <xdr:col>2</xdr:col>
      <xdr:colOff>337472</xdr:colOff>
      <xdr:row>2</xdr:row>
      <xdr:rowOff>91101</xdr:rowOff>
    </xdr:to>
    <xdr:sp macro="" textlink="">
      <xdr:nvSpPr>
        <xdr:cNvPr id="2" name="Oval 1">
          <a:extLst>
            <a:ext uri="{FF2B5EF4-FFF2-40B4-BE49-F238E27FC236}">
              <a16:creationId xmlns:a16="http://schemas.microsoft.com/office/drawing/2014/main" id="{00000000-0008-0000-0100-000002000000}"/>
            </a:ext>
          </a:extLst>
        </xdr:cNvPr>
        <xdr:cNvSpPr/>
      </xdr:nvSpPr>
      <xdr:spPr>
        <a:xfrm>
          <a:off x="470822" y="74536"/>
          <a:ext cx="1028700" cy="397565"/>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Start</a:t>
          </a:r>
        </a:p>
      </xdr:txBody>
    </xdr:sp>
    <xdr:clientData/>
  </xdr:twoCellAnchor>
  <xdr:twoCellAnchor>
    <xdr:from>
      <xdr:col>0</xdr:col>
      <xdr:colOff>395864</xdr:colOff>
      <xdr:row>4</xdr:row>
      <xdr:rowOff>33945</xdr:rowOff>
    </xdr:from>
    <xdr:to>
      <xdr:col>2</xdr:col>
      <xdr:colOff>414914</xdr:colOff>
      <xdr:row>7</xdr:row>
      <xdr:rowOff>124236</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395864" y="795945"/>
          <a:ext cx="1181100" cy="66179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Go to the location of the breakdown, taking the failed components with you</a:t>
          </a:r>
        </a:p>
      </xdr:txBody>
    </xdr:sp>
    <xdr:clientData/>
  </xdr:twoCellAnchor>
  <xdr:twoCellAnchor>
    <xdr:from>
      <xdr:col>0</xdr:col>
      <xdr:colOff>387581</xdr:colOff>
      <xdr:row>8</xdr:row>
      <xdr:rowOff>153625</xdr:rowOff>
    </xdr:from>
    <xdr:to>
      <xdr:col>2</xdr:col>
      <xdr:colOff>406631</xdr:colOff>
      <xdr:row>10</xdr:row>
      <xdr:rowOff>153625</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387581" y="1677625"/>
          <a:ext cx="1181100" cy="38100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Conduct </a:t>
          </a:r>
          <a:r>
            <a:rPr lang="tr-TR" sz="800">
              <a:solidFill>
                <a:sysClr val="windowText" lastClr="000000"/>
              </a:solidFill>
              <a:latin typeface="Comic Sans MS" pitchFamily="66" charset="0"/>
            </a:rPr>
            <a:t>QRP</a:t>
          </a:r>
          <a:endParaRPr lang="en-GB" sz="800">
            <a:solidFill>
              <a:sysClr val="windowText" lastClr="000000"/>
            </a:solidFill>
            <a:latin typeface="Comic Sans MS" pitchFamily="66" charset="0"/>
          </a:endParaRPr>
        </a:p>
      </xdr:txBody>
    </xdr:sp>
    <xdr:clientData/>
  </xdr:twoCellAnchor>
  <xdr:twoCellAnchor>
    <xdr:from>
      <xdr:col>0</xdr:col>
      <xdr:colOff>379298</xdr:colOff>
      <xdr:row>11</xdr:row>
      <xdr:rowOff>179714</xdr:rowOff>
    </xdr:from>
    <xdr:to>
      <xdr:col>2</xdr:col>
      <xdr:colOff>398348</xdr:colOff>
      <xdr:row>17</xdr:row>
      <xdr:rowOff>33123</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379298" y="2275214"/>
          <a:ext cx="1181100" cy="99640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Define how the failed component works in the machine, including  mechanism description, signal and cycle time</a:t>
          </a:r>
        </a:p>
      </xdr:txBody>
    </xdr:sp>
    <xdr:clientData/>
  </xdr:twoCellAnchor>
  <xdr:twoCellAnchor>
    <xdr:from>
      <xdr:col>0</xdr:col>
      <xdr:colOff>256759</xdr:colOff>
      <xdr:row>18</xdr:row>
      <xdr:rowOff>57973</xdr:rowOff>
    </xdr:from>
    <xdr:to>
      <xdr:col>2</xdr:col>
      <xdr:colOff>511041</xdr:colOff>
      <xdr:row>28</xdr:row>
      <xdr:rowOff>66255</xdr:rowOff>
    </xdr:to>
    <xdr:sp macro="" textlink="">
      <xdr:nvSpPr>
        <xdr:cNvPr id="6" name="Diamond 5">
          <a:extLst>
            <a:ext uri="{FF2B5EF4-FFF2-40B4-BE49-F238E27FC236}">
              <a16:creationId xmlns:a16="http://schemas.microsoft.com/office/drawing/2014/main" id="{00000000-0008-0000-0100-000006000000}"/>
            </a:ext>
          </a:extLst>
        </xdr:cNvPr>
        <xdr:cNvSpPr/>
      </xdr:nvSpPr>
      <xdr:spPr>
        <a:xfrm>
          <a:off x="256759" y="3486973"/>
          <a:ext cx="1416332" cy="1913282"/>
        </a:xfrm>
        <a:prstGeom prst="diamond">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ea typeface="+mn-ea"/>
              <a:cs typeface="+mn-cs"/>
            </a:rPr>
            <a:t>Can everyone explain how the component works?</a:t>
          </a:r>
        </a:p>
      </xdr:txBody>
    </xdr:sp>
    <xdr:clientData/>
  </xdr:twoCellAnchor>
  <xdr:twoCellAnchor>
    <xdr:from>
      <xdr:col>0</xdr:col>
      <xdr:colOff>379298</xdr:colOff>
      <xdr:row>29</xdr:row>
      <xdr:rowOff>84492</xdr:rowOff>
    </xdr:from>
    <xdr:to>
      <xdr:col>2</xdr:col>
      <xdr:colOff>398348</xdr:colOff>
      <xdr:row>33</xdr:row>
      <xdr:rowOff>122592</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379298" y="5608992"/>
          <a:ext cx="1181100" cy="80010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Using the usage</a:t>
          </a:r>
          <a:r>
            <a:rPr lang="en-GB" sz="800" baseline="0">
              <a:solidFill>
                <a:sysClr val="windowText" lastClr="000000"/>
              </a:solidFill>
              <a:latin typeface="Comic Sans MS" pitchFamily="66" charset="0"/>
            </a:rPr>
            <a:t> conditions sheet, identify all of the ideal conditions for the component</a:t>
          </a:r>
          <a:endParaRPr lang="en-GB" sz="800">
            <a:solidFill>
              <a:sysClr val="windowText" lastClr="000000"/>
            </a:solidFill>
            <a:latin typeface="Comic Sans MS" pitchFamily="66" charset="0"/>
          </a:endParaRPr>
        </a:p>
      </xdr:txBody>
    </xdr:sp>
    <xdr:clientData/>
  </xdr:twoCellAnchor>
  <xdr:twoCellAnchor>
    <xdr:from>
      <xdr:col>0</xdr:col>
      <xdr:colOff>385900</xdr:colOff>
      <xdr:row>34</xdr:row>
      <xdr:rowOff>107678</xdr:rowOff>
    </xdr:from>
    <xdr:to>
      <xdr:col>2</xdr:col>
      <xdr:colOff>404950</xdr:colOff>
      <xdr:row>38</xdr:row>
      <xdr:rowOff>52917</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385900" y="6584678"/>
          <a:ext cx="1181100" cy="70723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Compare observed and</a:t>
          </a:r>
          <a:r>
            <a:rPr lang="en-GB" sz="800" baseline="0">
              <a:solidFill>
                <a:sysClr val="windowText" lastClr="000000"/>
              </a:solidFill>
              <a:latin typeface="Comic Sans MS" pitchFamily="66" charset="0"/>
            </a:rPr>
            <a:t> ideal conditions &amp; identify gaps (PM card &amp; on the floor)</a:t>
          </a:r>
          <a:endParaRPr lang="en-GB" sz="800">
            <a:solidFill>
              <a:sysClr val="windowText" lastClr="000000"/>
            </a:solidFill>
            <a:latin typeface="Comic Sans MS" pitchFamily="66" charset="0"/>
          </a:endParaRPr>
        </a:p>
      </xdr:txBody>
    </xdr:sp>
    <xdr:clientData/>
  </xdr:twoCellAnchor>
  <xdr:twoCellAnchor>
    <xdr:from>
      <xdr:col>4</xdr:col>
      <xdr:colOff>110887</xdr:colOff>
      <xdr:row>2</xdr:row>
      <xdr:rowOff>132481</xdr:rowOff>
    </xdr:from>
    <xdr:to>
      <xdr:col>6</xdr:col>
      <xdr:colOff>491888</xdr:colOff>
      <xdr:row>6</xdr:row>
      <xdr:rowOff>74543</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1968262" y="513481"/>
          <a:ext cx="1543051" cy="7040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Identify and list all the defects</a:t>
          </a:r>
          <a:r>
            <a:rPr lang="en-GB" sz="800" baseline="0">
              <a:solidFill>
                <a:sysClr val="windowText" lastClr="000000"/>
              </a:solidFill>
              <a:latin typeface="Comic Sans MS" pitchFamily="66" charset="0"/>
            </a:rPr>
            <a:t> in the failed component comparing with a new component</a:t>
          </a:r>
          <a:endParaRPr lang="en-GB" sz="800">
            <a:solidFill>
              <a:sysClr val="windowText" lastClr="000000"/>
            </a:solidFill>
            <a:latin typeface="Comic Sans MS" pitchFamily="66" charset="0"/>
          </a:endParaRPr>
        </a:p>
      </xdr:txBody>
    </xdr:sp>
    <xdr:clientData/>
  </xdr:twoCellAnchor>
  <xdr:twoCellAnchor>
    <xdr:from>
      <xdr:col>4</xdr:col>
      <xdr:colOff>92023</xdr:colOff>
      <xdr:row>8</xdr:row>
      <xdr:rowOff>16518</xdr:rowOff>
    </xdr:from>
    <xdr:to>
      <xdr:col>6</xdr:col>
      <xdr:colOff>489589</xdr:colOff>
      <xdr:row>13</xdr:row>
      <xdr:rowOff>45093</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1949398" y="1540518"/>
          <a:ext cx="1559616" cy="98107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Use visual</a:t>
          </a:r>
          <a:r>
            <a:rPr lang="en-GB" sz="800" baseline="0">
              <a:solidFill>
                <a:sysClr val="windowText" lastClr="000000"/>
              </a:solidFill>
              <a:latin typeface="Comic Sans MS" pitchFamily="66" charset="0"/>
            </a:rPr>
            <a:t> methods (draw picture, use schematics, etc) to study the phenomenon.  Include forces on drawing.</a:t>
          </a:r>
        </a:p>
        <a:p>
          <a:pPr algn="ctr"/>
          <a:r>
            <a:rPr lang="en-GB" sz="800" b="1" baseline="0">
              <a:solidFill>
                <a:sysClr val="windowText" lastClr="000000"/>
              </a:solidFill>
              <a:latin typeface="Comic Sans MS" pitchFamily="66" charset="0"/>
            </a:rPr>
            <a:t>What happen</a:t>
          </a:r>
          <a:r>
            <a:rPr lang="tr-TR" sz="800" b="1" baseline="0">
              <a:solidFill>
                <a:sysClr val="windowText" lastClr="000000"/>
              </a:solidFill>
              <a:latin typeface="Comic Sans MS" pitchFamily="66" charset="0"/>
            </a:rPr>
            <a:t>e</a:t>
          </a:r>
          <a:r>
            <a:rPr lang="en-GB" sz="800" b="1" baseline="0">
              <a:solidFill>
                <a:sysClr val="windowText" lastClr="000000"/>
              </a:solidFill>
              <a:latin typeface="Comic Sans MS" pitchFamily="66" charset="0"/>
            </a:rPr>
            <a:t>d?? What is the physics??</a:t>
          </a:r>
        </a:p>
      </xdr:txBody>
    </xdr:sp>
    <xdr:clientData/>
  </xdr:twoCellAnchor>
  <xdr:twoCellAnchor>
    <xdr:from>
      <xdr:col>4</xdr:col>
      <xdr:colOff>100305</xdr:colOff>
      <xdr:row>14</xdr:row>
      <xdr:rowOff>90225</xdr:rowOff>
    </xdr:from>
    <xdr:to>
      <xdr:col>6</xdr:col>
      <xdr:colOff>489587</xdr:colOff>
      <xdr:row>18</xdr:row>
      <xdr:rowOff>165639</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1957680" y="2757225"/>
          <a:ext cx="1551332" cy="837414"/>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Using the failure analysis reference material, match the  component and observed phenomenon to define the </a:t>
          </a:r>
          <a:r>
            <a:rPr lang="en-GB" sz="800" b="1">
              <a:solidFill>
                <a:sysClr val="windowText" lastClr="000000"/>
              </a:solidFill>
              <a:latin typeface="Comic Sans MS" pitchFamily="66" charset="0"/>
            </a:rPr>
            <a:t>failure mode</a:t>
          </a:r>
        </a:p>
      </xdr:txBody>
    </xdr:sp>
    <xdr:clientData/>
  </xdr:twoCellAnchor>
  <xdr:twoCellAnchor>
    <xdr:from>
      <xdr:col>4</xdr:col>
      <xdr:colOff>42336</xdr:colOff>
      <xdr:row>20</xdr:row>
      <xdr:rowOff>46475</xdr:rowOff>
    </xdr:from>
    <xdr:to>
      <xdr:col>6</xdr:col>
      <xdr:colOff>539754</xdr:colOff>
      <xdr:row>36</xdr:row>
      <xdr:rowOff>21166</xdr:rowOff>
    </xdr:to>
    <xdr:sp macro="" textlink="">
      <xdr:nvSpPr>
        <xdr:cNvPr id="12" name="Diamond 11">
          <a:extLst>
            <a:ext uri="{FF2B5EF4-FFF2-40B4-BE49-F238E27FC236}">
              <a16:creationId xmlns:a16="http://schemas.microsoft.com/office/drawing/2014/main" id="{00000000-0008-0000-0100-00000C000000}"/>
            </a:ext>
          </a:extLst>
        </xdr:cNvPr>
        <xdr:cNvSpPr/>
      </xdr:nvSpPr>
      <xdr:spPr>
        <a:xfrm>
          <a:off x="1899711" y="3856475"/>
          <a:ext cx="1659468" cy="3022691"/>
        </a:xfrm>
        <a:prstGeom prst="diamond">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ea typeface="+mn-ea"/>
              <a:cs typeface="+mn-cs"/>
            </a:rPr>
            <a:t>Do the usage condition gaps and the observed defects explain the failure mode?</a:t>
          </a:r>
        </a:p>
        <a:p>
          <a:pPr algn="ctr"/>
          <a:r>
            <a:rPr lang="en-GB" sz="800">
              <a:solidFill>
                <a:sysClr val="windowText" lastClr="000000"/>
              </a:solidFill>
              <a:latin typeface="Comic Sans MS" pitchFamily="66" charset="0"/>
              <a:ea typeface="+mn-ea"/>
              <a:cs typeface="+mn-cs"/>
            </a:rPr>
            <a:t>Scientific</a:t>
          </a:r>
          <a:r>
            <a:rPr lang="en-GB" sz="800" baseline="0">
              <a:solidFill>
                <a:sysClr val="windowText" lastClr="000000"/>
              </a:solidFill>
              <a:latin typeface="Comic Sans MS" pitchFamily="66" charset="0"/>
              <a:ea typeface="+mn-ea"/>
              <a:cs typeface="+mn-cs"/>
            </a:rPr>
            <a:t> explanation!!</a:t>
          </a:r>
          <a:endParaRPr lang="en-GB" sz="800">
            <a:solidFill>
              <a:sysClr val="windowText" lastClr="000000"/>
            </a:solidFill>
            <a:latin typeface="Comic Sans MS" pitchFamily="66" charset="0"/>
            <a:ea typeface="+mn-ea"/>
            <a:cs typeface="+mn-cs"/>
          </a:endParaRPr>
        </a:p>
      </xdr:txBody>
    </xdr:sp>
    <xdr:clientData/>
  </xdr:twoCellAnchor>
  <xdr:twoCellAnchor>
    <xdr:from>
      <xdr:col>8</xdr:col>
      <xdr:colOff>306023</xdr:colOff>
      <xdr:row>14</xdr:row>
      <xdr:rowOff>78639</xdr:rowOff>
    </xdr:from>
    <xdr:to>
      <xdr:col>10</xdr:col>
      <xdr:colOff>325074</xdr:colOff>
      <xdr:row>16</xdr:row>
      <xdr:rowOff>126265</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4020773" y="2745639"/>
          <a:ext cx="1181101" cy="42862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Identify counter measures</a:t>
          </a:r>
        </a:p>
      </xdr:txBody>
    </xdr:sp>
    <xdr:clientData/>
  </xdr:twoCellAnchor>
  <xdr:twoCellAnchor>
    <xdr:from>
      <xdr:col>8</xdr:col>
      <xdr:colOff>380980</xdr:colOff>
      <xdr:row>19</xdr:row>
      <xdr:rowOff>124459</xdr:rowOff>
    </xdr:from>
    <xdr:to>
      <xdr:col>10</xdr:col>
      <xdr:colOff>247631</xdr:colOff>
      <xdr:row>23</xdr:row>
      <xdr:rowOff>57784</xdr:rowOff>
    </xdr:to>
    <xdr:sp macro="" textlink="">
      <xdr:nvSpPr>
        <xdr:cNvPr id="14" name="Oval 13">
          <a:extLst>
            <a:ext uri="{FF2B5EF4-FFF2-40B4-BE49-F238E27FC236}">
              <a16:creationId xmlns:a16="http://schemas.microsoft.com/office/drawing/2014/main" id="{00000000-0008-0000-0100-00000E000000}"/>
            </a:ext>
          </a:extLst>
        </xdr:cNvPr>
        <xdr:cNvSpPr/>
      </xdr:nvSpPr>
      <xdr:spPr>
        <a:xfrm>
          <a:off x="4095730" y="3743959"/>
          <a:ext cx="1028701" cy="695325"/>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End</a:t>
          </a:r>
        </a:p>
      </xdr:txBody>
    </xdr:sp>
    <xdr:clientData/>
  </xdr:twoCellAnchor>
  <xdr:twoCellAnchor>
    <xdr:from>
      <xdr:col>1</xdr:col>
      <xdr:colOff>404147</xdr:colOff>
      <xdr:row>2</xdr:row>
      <xdr:rowOff>91101</xdr:rowOff>
    </xdr:from>
    <xdr:to>
      <xdr:col>1</xdr:col>
      <xdr:colOff>405389</xdr:colOff>
      <xdr:row>4</xdr:row>
      <xdr:rowOff>33945</xdr:rowOff>
    </xdr:to>
    <xdr:cxnSp macro="">
      <xdr:nvCxnSpPr>
        <xdr:cNvPr id="15" name="Straight Arrow Connector 14">
          <a:extLst>
            <a:ext uri="{FF2B5EF4-FFF2-40B4-BE49-F238E27FC236}">
              <a16:creationId xmlns:a16="http://schemas.microsoft.com/office/drawing/2014/main" id="{00000000-0008-0000-0100-00000F000000}"/>
            </a:ext>
          </a:extLst>
        </xdr:cNvPr>
        <xdr:cNvCxnSpPr>
          <a:stCxn id="2" idx="4"/>
          <a:endCxn id="3" idx="0"/>
        </xdr:cNvCxnSpPr>
      </xdr:nvCxnSpPr>
      <xdr:spPr>
        <a:xfrm>
          <a:off x="985172" y="472101"/>
          <a:ext cx="1242" cy="323844"/>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397106</xdr:colOff>
      <xdr:row>7</xdr:row>
      <xdr:rowOff>124236</xdr:rowOff>
    </xdr:from>
    <xdr:to>
      <xdr:col>1</xdr:col>
      <xdr:colOff>405389</xdr:colOff>
      <xdr:row>8</xdr:row>
      <xdr:rowOff>153625</xdr:rowOff>
    </xdr:to>
    <xdr:cxnSp macro="">
      <xdr:nvCxnSpPr>
        <xdr:cNvPr id="16" name="Straight Arrow Connector 15">
          <a:extLst>
            <a:ext uri="{FF2B5EF4-FFF2-40B4-BE49-F238E27FC236}">
              <a16:creationId xmlns:a16="http://schemas.microsoft.com/office/drawing/2014/main" id="{00000000-0008-0000-0100-000010000000}"/>
            </a:ext>
          </a:extLst>
        </xdr:cNvPr>
        <xdr:cNvCxnSpPr>
          <a:stCxn id="3" idx="2"/>
          <a:endCxn id="4" idx="0"/>
        </xdr:cNvCxnSpPr>
      </xdr:nvCxnSpPr>
      <xdr:spPr>
        <a:xfrm flipH="1">
          <a:off x="978131" y="1457736"/>
          <a:ext cx="8283" cy="219889"/>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388823</xdr:colOff>
      <xdr:row>10</xdr:row>
      <xdr:rowOff>153625</xdr:rowOff>
    </xdr:from>
    <xdr:to>
      <xdr:col>1</xdr:col>
      <xdr:colOff>397106</xdr:colOff>
      <xdr:row>11</xdr:row>
      <xdr:rowOff>179714</xdr:rowOff>
    </xdr:to>
    <xdr:cxnSp macro="">
      <xdr:nvCxnSpPr>
        <xdr:cNvPr id="17" name="Straight Arrow Connector 16">
          <a:extLst>
            <a:ext uri="{FF2B5EF4-FFF2-40B4-BE49-F238E27FC236}">
              <a16:creationId xmlns:a16="http://schemas.microsoft.com/office/drawing/2014/main" id="{00000000-0008-0000-0100-000011000000}"/>
            </a:ext>
          </a:extLst>
        </xdr:cNvPr>
        <xdr:cNvCxnSpPr>
          <a:stCxn id="4" idx="2"/>
          <a:endCxn id="5" idx="0"/>
        </xdr:cNvCxnSpPr>
      </xdr:nvCxnSpPr>
      <xdr:spPr>
        <a:xfrm flipH="1">
          <a:off x="969848" y="2058625"/>
          <a:ext cx="8283" cy="216589"/>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383900</xdr:colOff>
      <xdr:row>17</xdr:row>
      <xdr:rowOff>33123</xdr:rowOff>
    </xdr:from>
    <xdr:to>
      <xdr:col>1</xdr:col>
      <xdr:colOff>388823</xdr:colOff>
      <xdr:row>18</xdr:row>
      <xdr:rowOff>57973</xdr:rowOff>
    </xdr:to>
    <xdr:cxnSp macro="">
      <xdr:nvCxnSpPr>
        <xdr:cNvPr id="18" name="Straight Arrow Connector 17">
          <a:extLst>
            <a:ext uri="{FF2B5EF4-FFF2-40B4-BE49-F238E27FC236}">
              <a16:creationId xmlns:a16="http://schemas.microsoft.com/office/drawing/2014/main" id="{00000000-0008-0000-0100-000012000000}"/>
            </a:ext>
          </a:extLst>
        </xdr:cNvPr>
        <xdr:cNvCxnSpPr>
          <a:stCxn id="5" idx="2"/>
          <a:endCxn id="6" idx="0"/>
        </xdr:cNvCxnSpPr>
      </xdr:nvCxnSpPr>
      <xdr:spPr>
        <a:xfrm flipH="1">
          <a:off x="964925" y="3271623"/>
          <a:ext cx="4923" cy="21535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383900</xdr:colOff>
      <xdr:row>28</xdr:row>
      <xdr:rowOff>66255</xdr:rowOff>
    </xdr:from>
    <xdr:to>
      <xdr:col>1</xdr:col>
      <xdr:colOff>388823</xdr:colOff>
      <xdr:row>29</xdr:row>
      <xdr:rowOff>84492</xdr:rowOff>
    </xdr:to>
    <xdr:cxnSp macro="">
      <xdr:nvCxnSpPr>
        <xdr:cNvPr id="19" name="Straight Arrow Connector 18">
          <a:extLst>
            <a:ext uri="{FF2B5EF4-FFF2-40B4-BE49-F238E27FC236}">
              <a16:creationId xmlns:a16="http://schemas.microsoft.com/office/drawing/2014/main" id="{00000000-0008-0000-0100-000013000000}"/>
            </a:ext>
          </a:extLst>
        </xdr:cNvPr>
        <xdr:cNvCxnSpPr>
          <a:stCxn id="6" idx="2"/>
          <a:endCxn id="7" idx="0"/>
        </xdr:cNvCxnSpPr>
      </xdr:nvCxnSpPr>
      <xdr:spPr>
        <a:xfrm>
          <a:off x="964925" y="5400255"/>
          <a:ext cx="4923" cy="208737"/>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388824</xdr:colOff>
      <xdr:row>33</xdr:row>
      <xdr:rowOff>122592</xdr:rowOff>
    </xdr:from>
    <xdr:to>
      <xdr:col>1</xdr:col>
      <xdr:colOff>395426</xdr:colOff>
      <xdr:row>34</xdr:row>
      <xdr:rowOff>107678</xdr:rowOff>
    </xdr:to>
    <xdr:cxnSp macro="">
      <xdr:nvCxnSpPr>
        <xdr:cNvPr id="20" name="Straight Arrow Connector 19">
          <a:extLst>
            <a:ext uri="{FF2B5EF4-FFF2-40B4-BE49-F238E27FC236}">
              <a16:creationId xmlns:a16="http://schemas.microsoft.com/office/drawing/2014/main" id="{00000000-0008-0000-0100-000014000000}"/>
            </a:ext>
          </a:extLst>
        </xdr:cNvPr>
        <xdr:cNvCxnSpPr>
          <a:stCxn id="7" idx="2"/>
          <a:endCxn id="8" idx="0"/>
        </xdr:cNvCxnSpPr>
      </xdr:nvCxnSpPr>
      <xdr:spPr>
        <a:xfrm>
          <a:off x="969849" y="6409092"/>
          <a:ext cx="6602" cy="17558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256758</xdr:colOff>
      <xdr:row>14</xdr:row>
      <xdr:rowOff>106420</xdr:rowOff>
    </xdr:from>
    <xdr:to>
      <xdr:col>0</xdr:col>
      <xdr:colOff>379297</xdr:colOff>
      <xdr:row>23</xdr:row>
      <xdr:rowOff>62115</xdr:rowOff>
    </xdr:to>
    <xdr:cxnSp macro="">
      <xdr:nvCxnSpPr>
        <xdr:cNvPr id="21" name="Elbow Connector 20">
          <a:extLst>
            <a:ext uri="{FF2B5EF4-FFF2-40B4-BE49-F238E27FC236}">
              <a16:creationId xmlns:a16="http://schemas.microsoft.com/office/drawing/2014/main" id="{00000000-0008-0000-0100-000015000000}"/>
            </a:ext>
          </a:extLst>
        </xdr:cNvPr>
        <xdr:cNvCxnSpPr>
          <a:stCxn id="6" idx="1"/>
          <a:endCxn id="5" idx="1"/>
        </xdr:cNvCxnSpPr>
      </xdr:nvCxnSpPr>
      <xdr:spPr>
        <a:xfrm rot="10800000" flipH="1">
          <a:off x="256758" y="2773420"/>
          <a:ext cx="122539" cy="1670195"/>
        </a:xfrm>
        <a:prstGeom prst="bentConnector3">
          <a:avLst>
            <a:gd name="adj1" fmla="val -91924"/>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390525</xdr:colOff>
      <xdr:row>2</xdr:row>
      <xdr:rowOff>132481</xdr:rowOff>
    </xdr:from>
    <xdr:to>
      <xdr:col>5</xdr:col>
      <xdr:colOff>301388</xdr:colOff>
      <xdr:row>44</xdr:row>
      <xdr:rowOff>84667</xdr:rowOff>
    </xdr:to>
    <xdr:cxnSp macro="">
      <xdr:nvCxnSpPr>
        <xdr:cNvPr id="22" name="Elbow Connector 52">
          <a:extLst>
            <a:ext uri="{FF2B5EF4-FFF2-40B4-BE49-F238E27FC236}">
              <a16:creationId xmlns:a16="http://schemas.microsoft.com/office/drawing/2014/main" id="{00000000-0008-0000-0100-000016000000}"/>
            </a:ext>
          </a:extLst>
        </xdr:cNvPr>
        <xdr:cNvCxnSpPr>
          <a:stCxn id="30" idx="2"/>
          <a:endCxn id="9" idx="0"/>
        </xdr:cNvCxnSpPr>
      </xdr:nvCxnSpPr>
      <xdr:spPr>
        <a:xfrm rot="5400000" flipH="1" flipV="1">
          <a:off x="-2120924" y="3605955"/>
          <a:ext cx="7953186" cy="1768238"/>
        </a:xfrm>
        <a:prstGeom prst="bentConnector5">
          <a:avLst>
            <a:gd name="adj1" fmla="val -2874"/>
            <a:gd name="adj2" fmla="val 49672"/>
            <a:gd name="adj3" fmla="val 102874"/>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290806</xdr:colOff>
      <xdr:row>6</xdr:row>
      <xdr:rowOff>74543</xdr:rowOff>
    </xdr:from>
    <xdr:to>
      <xdr:col>5</xdr:col>
      <xdr:colOff>301388</xdr:colOff>
      <xdr:row>8</xdr:row>
      <xdr:rowOff>16518</xdr:rowOff>
    </xdr:to>
    <xdr:cxnSp macro="">
      <xdr:nvCxnSpPr>
        <xdr:cNvPr id="23" name="Straight Arrow Connector 22">
          <a:extLst>
            <a:ext uri="{FF2B5EF4-FFF2-40B4-BE49-F238E27FC236}">
              <a16:creationId xmlns:a16="http://schemas.microsoft.com/office/drawing/2014/main" id="{00000000-0008-0000-0100-000017000000}"/>
            </a:ext>
          </a:extLst>
        </xdr:cNvPr>
        <xdr:cNvCxnSpPr>
          <a:stCxn id="9" idx="2"/>
          <a:endCxn id="10" idx="0"/>
        </xdr:cNvCxnSpPr>
      </xdr:nvCxnSpPr>
      <xdr:spPr>
        <a:xfrm flipH="1">
          <a:off x="2729206" y="1217543"/>
          <a:ext cx="10582" cy="32297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290806</xdr:colOff>
      <xdr:row>13</xdr:row>
      <xdr:rowOff>45093</xdr:rowOff>
    </xdr:from>
    <xdr:to>
      <xdr:col>5</xdr:col>
      <xdr:colOff>294946</xdr:colOff>
      <xdr:row>14</xdr:row>
      <xdr:rowOff>90225</xdr:rowOff>
    </xdr:to>
    <xdr:cxnSp macro="">
      <xdr:nvCxnSpPr>
        <xdr:cNvPr id="24" name="Straight Arrow Connector 23">
          <a:extLst>
            <a:ext uri="{FF2B5EF4-FFF2-40B4-BE49-F238E27FC236}">
              <a16:creationId xmlns:a16="http://schemas.microsoft.com/office/drawing/2014/main" id="{00000000-0008-0000-0100-000018000000}"/>
            </a:ext>
          </a:extLst>
        </xdr:cNvPr>
        <xdr:cNvCxnSpPr>
          <a:stCxn id="10" idx="2"/>
          <a:endCxn id="11" idx="0"/>
        </xdr:cNvCxnSpPr>
      </xdr:nvCxnSpPr>
      <xdr:spPr>
        <a:xfrm>
          <a:off x="2729206" y="2521593"/>
          <a:ext cx="4140" cy="23563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291045</xdr:colOff>
      <xdr:row>18</xdr:row>
      <xdr:rowOff>165639</xdr:rowOff>
    </xdr:from>
    <xdr:to>
      <xdr:col>5</xdr:col>
      <xdr:colOff>294946</xdr:colOff>
      <xdr:row>20</xdr:row>
      <xdr:rowOff>46475</xdr:rowOff>
    </xdr:to>
    <xdr:cxnSp macro="">
      <xdr:nvCxnSpPr>
        <xdr:cNvPr id="25" name="Straight Arrow Connector 24">
          <a:extLst>
            <a:ext uri="{FF2B5EF4-FFF2-40B4-BE49-F238E27FC236}">
              <a16:creationId xmlns:a16="http://schemas.microsoft.com/office/drawing/2014/main" id="{00000000-0008-0000-0100-000019000000}"/>
            </a:ext>
          </a:extLst>
        </xdr:cNvPr>
        <xdr:cNvCxnSpPr>
          <a:stCxn id="11" idx="2"/>
          <a:endCxn id="12" idx="0"/>
        </xdr:cNvCxnSpPr>
      </xdr:nvCxnSpPr>
      <xdr:spPr>
        <a:xfrm flipH="1">
          <a:off x="2729445" y="3594639"/>
          <a:ext cx="3901" cy="2618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539754</xdr:colOff>
      <xdr:row>14</xdr:row>
      <xdr:rowOff>78639</xdr:rowOff>
    </xdr:from>
    <xdr:to>
      <xdr:col>9</xdr:col>
      <xdr:colOff>315548</xdr:colOff>
      <xdr:row>28</xdr:row>
      <xdr:rowOff>33821</xdr:rowOff>
    </xdr:to>
    <xdr:cxnSp macro="">
      <xdr:nvCxnSpPr>
        <xdr:cNvPr id="26" name="Shape 25">
          <a:extLst>
            <a:ext uri="{FF2B5EF4-FFF2-40B4-BE49-F238E27FC236}">
              <a16:creationId xmlns:a16="http://schemas.microsoft.com/office/drawing/2014/main" id="{00000000-0008-0000-0100-00001A000000}"/>
            </a:ext>
          </a:extLst>
        </xdr:cNvPr>
        <xdr:cNvCxnSpPr>
          <a:stCxn id="12" idx="3"/>
          <a:endCxn id="13" idx="0"/>
        </xdr:cNvCxnSpPr>
      </xdr:nvCxnSpPr>
      <xdr:spPr>
        <a:xfrm flipV="1">
          <a:off x="3559179" y="2745639"/>
          <a:ext cx="1052144" cy="2622182"/>
        </a:xfrm>
        <a:prstGeom prst="bentConnector4">
          <a:avLst>
            <a:gd name="adj1" fmla="val 9976"/>
            <a:gd name="adj2" fmla="val 108718"/>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314305</xdr:colOff>
      <xdr:row>16</xdr:row>
      <xdr:rowOff>126265</xdr:rowOff>
    </xdr:from>
    <xdr:to>
      <xdr:col>9</xdr:col>
      <xdr:colOff>315548</xdr:colOff>
      <xdr:row>19</xdr:row>
      <xdr:rowOff>124459</xdr:rowOff>
    </xdr:to>
    <xdr:cxnSp macro="">
      <xdr:nvCxnSpPr>
        <xdr:cNvPr id="27" name="Straight Arrow Connector 26">
          <a:extLst>
            <a:ext uri="{FF2B5EF4-FFF2-40B4-BE49-F238E27FC236}">
              <a16:creationId xmlns:a16="http://schemas.microsoft.com/office/drawing/2014/main" id="{00000000-0008-0000-0100-00001B000000}"/>
            </a:ext>
          </a:extLst>
        </xdr:cNvPr>
        <xdr:cNvCxnSpPr>
          <a:stCxn id="13" idx="2"/>
          <a:endCxn id="14" idx="0"/>
        </xdr:cNvCxnSpPr>
      </xdr:nvCxnSpPr>
      <xdr:spPr>
        <a:xfrm flipH="1">
          <a:off x="4610080" y="3174265"/>
          <a:ext cx="1243" cy="569694"/>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190499</xdr:colOff>
      <xdr:row>38</xdr:row>
      <xdr:rowOff>31744</xdr:rowOff>
    </xdr:from>
    <xdr:to>
      <xdr:col>6</xdr:col>
      <xdr:colOff>380999</xdr:colOff>
      <xdr:row>42</xdr:row>
      <xdr:rowOff>31751</xdr:rowOff>
    </xdr:to>
    <xdr:sp macro="" textlink="">
      <xdr:nvSpPr>
        <xdr:cNvPr id="28" name="Rectangle 27">
          <a:extLst>
            <a:ext uri="{FF2B5EF4-FFF2-40B4-BE49-F238E27FC236}">
              <a16:creationId xmlns:a16="http://schemas.microsoft.com/office/drawing/2014/main" id="{00000000-0008-0000-0100-00001C000000}"/>
            </a:ext>
          </a:extLst>
        </xdr:cNvPr>
        <xdr:cNvSpPr/>
      </xdr:nvSpPr>
      <xdr:spPr>
        <a:xfrm>
          <a:off x="2047874" y="7270744"/>
          <a:ext cx="1352550" cy="76200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Conduct a Why-Why on the phenomenon</a:t>
          </a:r>
          <a:r>
            <a:rPr lang="en-GB" sz="800" baseline="0">
              <a:solidFill>
                <a:sysClr val="windowText" lastClr="000000"/>
              </a:solidFill>
              <a:latin typeface="Comic Sans MS" pitchFamily="66" charset="0"/>
            </a:rPr>
            <a:t> </a:t>
          </a:r>
          <a:endParaRPr lang="en-GB" sz="800">
            <a:solidFill>
              <a:sysClr val="windowText" lastClr="000000"/>
            </a:solidFill>
            <a:latin typeface="Comic Sans MS" pitchFamily="66" charset="0"/>
          </a:endParaRPr>
        </a:p>
        <a:p>
          <a:pPr algn="ctr"/>
          <a:r>
            <a:rPr lang="en-GB" sz="800">
              <a:solidFill>
                <a:sysClr val="windowText" lastClr="000000"/>
              </a:solidFill>
              <a:latin typeface="Comic Sans MS" pitchFamily="66" charset="0"/>
            </a:rPr>
            <a:t>"Why did it happen?"</a:t>
          </a:r>
        </a:p>
        <a:p>
          <a:pPr algn="ctr"/>
          <a:endParaRPr lang="en-GB" sz="800" b="1">
            <a:solidFill>
              <a:sysClr val="windowText" lastClr="000000"/>
            </a:solidFill>
            <a:latin typeface="Comic Sans MS" pitchFamily="66" charset="0"/>
          </a:endParaRPr>
        </a:p>
      </xdr:txBody>
    </xdr:sp>
    <xdr:clientData/>
  </xdr:twoCellAnchor>
  <xdr:twoCellAnchor>
    <xdr:from>
      <xdr:col>5</xdr:col>
      <xdr:colOff>285748</xdr:colOff>
      <xdr:row>15</xdr:row>
      <xdr:rowOff>102452</xdr:rowOff>
    </xdr:from>
    <xdr:to>
      <xdr:col>8</xdr:col>
      <xdr:colOff>306022</xdr:colOff>
      <xdr:row>42</xdr:row>
      <xdr:rowOff>31751</xdr:rowOff>
    </xdr:to>
    <xdr:cxnSp macro="">
      <xdr:nvCxnSpPr>
        <xdr:cNvPr id="29" name="Elbow Connector 222">
          <a:extLst>
            <a:ext uri="{FF2B5EF4-FFF2-40B4-BE49-F238E27FC236}">
              <a16:creationId xmlns:a16="http://schemas.microsoft.com/office/drawing/2014/main" id="{00000000-0008-0000-0100-00001D000000}"/>
            </a:ext>
          </a:extLst>
        </xdr:cNvPr>
        <xdr:cNvCxnSpPr>
          <a:stCxn id="28" idx="2"/>
          <a:endCxn id="13" idx="1"/>
        </xdr:cNvCxnSpPr>
      </xdr:nvCxnSpPr>
      <xdr:spPr>
        <a:xfrm rot="5400000" flipH="1" flipV="1">
          <a:off x="836060" y="4848040"/>
          <a:ext cx="5072799" cy="1296624"/>
        </a:xfrm>
        <a:prstGeom prst="bentConnector4">
          <a:avLst>
            <a:gd name="adj1" fmla="val -4506"/>
            <a:gd name="adj2" fmla="val 84983"/>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380999</xdr:colOff>
      <xdr:row>39</xdr:row>
      <xdr:rowOff>31749</xdr:rowOff>
    </xdr:from>
    <xdr:to>
      <xdr:col>2</xdr:col>
      <xdr:colOff>400049</xdr:colOff>
      <xdr:row>44</xdr:row>
      <xdr:rowOff>84667</xdr:rowOff>
    </xdr:to>
    <xdr:sp macro="" textlink="">
      <xdr:nvSpPr>
        <xdr:cNvPr id="30" name="Rectangle 29">
          <a:extLst>
            <a:ext uri="{FF2B5EF4-FFF2-40B4-BE49-F238E27FC236}">
              <a16:creationId xmlns:a16="http://schemas.microsoft.com/office/drawing/2014/main" id="{00000000-0008-0000-0100-00001E000000}"/>
            </a:ext>
          </a:extLst>
        </xdr:cNvPr>
        <xdr:cNvSpPr/>
      </xdr:nvSpPr>
      <xdr:spPr>
        <a:xfrm>
          <a:off x="380999" y="7461249"/>
          <a:ext cx="1181100" cy="100541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Do Y-Y for all USAGE gaps</a:t>
          </a:r>
        </a:p>
        <a:p>
          <a:pPr algn="ctr"/>
          <a:r>
            <a:rPr lang="en-GB" sz="800">
              <a:solidFill>
                <a:sysClr val="windowText" lastClr="000000"/>
              </a:solidFill>
              <a:latin typeface="Comic Sans MS" pitchFamily="66" charset="0"/>
            </a:rPr>
            <a:t>(systems &amp; behaviors)</a:t>
          </a:r>
        </a:p>
        <a:p>
          <a:pPr algn="ctr"/>
          <a:r>
            <a:rPr lang="en-GB" sz="800">
              <a:solidFill>
                <a:sysClr val="windowText" lastClr="000000"/>
              </a:solidFill>
              <a:latin typeface="Comic Sans MS" pitchFamily="66" charset="0"/>
            </a:rPr>
            <a:t>Why did the System fail??</a:t>
          </a:r>
        </a:p>
      </xdr:txBody>
    </xdr:sp>
    <xdr:clientData/>
  </xdr:twoCellAnchor>
  <xdr:twoCellAnchor>
    <xdr:from>
      <xdr:col>1</xdr:col>
      <xdr:colOff>390525</xdr:colOff>
      <xdr:row>38</xdr:row>
      <xdr:rowOff>52917</xdr:rowOff>
    </xdr:from>
    <xdr:to>
      <xdr:col>1</xdr:col>
      <xdr:colOff>395426</xdr:colOff>
      <xdr:row>39</xdr:row>
      <xdr:rowOff>31749</xdr:rowOff>
    </xdr:to>
    <xdr:cxnSp macro="">
      <xdr:nvCxnSpPr>
        <xdr:cNvPr id="31" name="Straight Arrow Connector 30">
          <a:extLst>
            <a:ext uri="{FF2B5EF4-FFF2-40B4-BE49-F238E27FC236}">
              <a16:creationId xmlns:a16="http://schemas.microsoft.com/office/drawing/2014/main" id="{00000000-0008-0000-0100-00001F000000}"/>
            </a:ext>
          </a:extLst>
        </xdr:cNvPr>
        <xdr:cNvCxnSpPr>
          <a:stCxn id="8" idx="2"/>
          <a:endCxn id="30" idx="0"/>
        </xdr:cNvCxnSpPr>
      </xdr:nvCxnSpPr>
      <xdr:spPr>
        <a:xfrm flipH="1">
          <a:off x="971550" y="7291917"/>
          <a:ext cx="4901" cy="16933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285749</xdr:colOff>
      <xdr:row>36</xdr:row>
      <xdr:rowOff>21166</xdr:rowOff>
    </xdr:from>
    <xdr:to>
      <xdr:col>5</xdr:col>
      <xdr:colOff>291045</xdr:colOff>
      <xdr:row>38</xdr:row>
      <xdr:rowOff>31744</xdr:rowOff>
    </xdr:to>
    <xdr:cxnSp macro="">
      <xdr:nvCxnSpPr>
        <xdr:cNvPr id="32" name="Straight Arrow Connector 31">
          <a:extLst>
            <a:ext uri="{FF2B5EF4-FFF2-40B4-BE49-F238E27FC236}">
              <a16:creationId xmlns:a16="http://schemas.microsoft.com/office/drawing/2014/main" id="{00000000-0008-0000-0100-000020000000}"/>
            </a:ext>
          </a:extLst>
        </xdr:cNvPr>
        <xdr:cNvCxnSpPr>
          <a:stCxn id="12" idx="2"/>
          <a:endCxn id="28" idx="0"/>
        </xdr:cNvCxnSpPr>
      </xdr:nvCxnSpPr>
      <xdr:spPr>
        <a:xfrm flipH="1">
          <a:off x="2724149" y="6879166"/>
          <a:ext cx="5296" cy="391578"/>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46</xdr:row>
      <xdr:rowOff>190499</xdr:rowOff>
    </xdr:from>
    <xdr:to>
      <xdr:col>11</xdr:col>
      <xdr:colOff>28575</xdr:colOff>
      <xdr:row>49</xdr:row>
      <xdr:rowOff>116416</xdr:rowOff>
    </xdr:to>
    <xdr:sp macro="" textlink="">
      <xdr:nvSpPr>
        <xdr:cNvPr id="33" name="TextBox 32">
          <a:extLst>
            <a:ext uri="{FF2B5EF4-FFF2-40B4-BE49-F238E27FC236}">
              <a16:creationId xmlns:a16="http://schemas.microsoft.com/office/drawing/2014/main" id="{00000000-0008-0000-0100-000021000000}"/>
            </a:ext>
          </a:extLst>
        </xdr:cNvPr>
        <xdr:cNvSpPr txBox="1">
          <a:spLocks noChangeArrowheads="1"/>
        </xdr:cNvSpPr>
      </xdr:nvSpPr>
      <xdr:spPr bwMode="auto">
        <a:xfrm>
          <a:off x="0" y="8953499"/>
          <a:ext cx="5486400" cy="497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sz="1400" i="1"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1400" i="1"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1400" i="1"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1400" i="1"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1400" i="1" kern="1200">
              <a:solidFill>
                <a:schemeClr val="tx1"/>
              </a:solidFill>
              <a:latin typeface="Times New Roman" pitchFamily="18" charset="0"/>
              <a:ea typeface="+mn-ea"/>
              <a:cs typeface="+mn-cs"/>
            </a:defRPr>
          </a:lvl5pPr>
          <a:lvl6pPr marL="2286000" algn="l" defTabSz="914400" rtl="0" eaLnBrk="1" latinLnBrk="0" hangingPunct="1">
            <a:defRPr sz="1400" i="1" kern="1200">
              <a:solidFill>
                <a:schemeClr val="tx1"/>
              </a:solidFill>
              <a:latin typeface="Times New Roman" pitchFamily="18" charset="0"/>
              <a:ea typeface="+mn-ea"/>
              <a:cs typeface="+mn-cs"/>
            </a:defRPr>
          </a:lvl6pPr>
          <a:lvl7pPr marL="2743200" algn="l" defTabSz="914400" rtl="0" eaLnBrk="1" latinLnBrk="0" hangingPunct="1">
            <a:defRPr sz="1400" i="1" kern="1200">
              <a:solidFill>
                <a:schemeClr val="tx1"/>
              </a:solidFill>
              <a:latin typeface="Times New Roman" pitchFamily="18" charset="0"/>
              <a:ea typeface="+mn-ea"/>
              <a:cs typeface="+mn-cs"/>
            </a:defRPr>
          </a:lvl7pPr>
          <a:lvl8pPr marL="3200400" algn="l" defTabSz="914400" rtl="0" eaLnBrk="1" latinLnBrk="0" hangingPunct="1">
            <a:defRPr sz="1400" i="1" kern="1200">
              <a:solidFill>
                <a:schemeClr val="tx1"/>
              </a:solidFill>
              <a:latin typeface="Times New Roman" pitchFamily="18" charset="0"/>
              <a:ea typeface="+mn-ea"/>
              <a:cs typeface="+mn-cs"/>
            </a:defRPr>
          </a:lvl8pPr>
          <a:lvl9pPr marL="3657600" algn="l" defTabSz="914400" rtl="0" eaLnBrk="1" latinLnBrk="0" hangingPunct="1">
            <a:defRPr sz="1400" i="1" kern="1200">
              <a:solidFill>
                <a:schemeClr val="tx1"/>
              </a:solidFill>
              <a:latin typeface="Times New Roman" pitchFamily="18" charset="0"/>
              <a:ea typeface="+mn-ea"/>
              <a:cs typeface="+mn-cs"/>
            </a:defRPr>
          </a:lvl9pPr>
        </a:lstStyle>
        <a:p>
          <a:pPr algn="just">
            <a:spcBef>
              <a:spcPct val="0"/>
            </a:spcBef>
            <a:buFontTx/>
            <a:buNone/>
          </a:pPr>
          <a:r>
            <a:rPr lang="en-US" altLang="en-US" sz="800">
              <a:cs typeface="Times New Roman" pitchFamily="18" charset="0"/>
            </a:rPr>
            <a:t>This document contains proprietary, confidential and copyrighted materials of The Procter &amp; Gamble Company (P&amp;G), under license from P&amp;G. The licensed information therein may not be used or disclosed in whole or in part for any purpose other than as authorized by P&amp;G.</a:t>
          </a:r>
        </a:p>
        <a:p>
          <a:pPr algn="just">
            <a:spcBef>
              <a:spcPct val="0"/>
            </a:spcBef>
            <a:buFontTx/>
            <a:buNone/>
          </a:pPr>
          <a:endParaRPr lang="en-US" altLang="en-US" sz="800">
            <a:cs typeface="Times New Roman"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20</xdr:col>
          <xdr:colOff>1668780</xdr:colOff>
          <xdr:row>0</xdr:row>
          <xdr:rowOff>106680</xdr:rowOff>
        </xdr:from>
        <xdr:to>
          <xdr:col>21</xdr:col>
          <xdr:colOff>754380</xdr:colOff>
          <xdr:row>0</xdr:row>
          <xdr:rowOff>411480</xdr:rowOff>
        </xdr:to>
        <xdr:sp macro="" textlink="">
          <xdr:nvSpPr>
            <xdr:cNvPr id="4217" name="CommandButton1" hidden="1">
              <a:extLst>
                <a:ext uri="{63B3BB69-23CF-44E3-9099-C40C66FF867C}">
                  <a14:compatExt spid="_x0000_s4217"/>
                </a:ext>
                <a:ext uri="{FF2B5EF4-FFF2-40B4-BE49-F238E27FC236}">
                  <a16:creationId xmlns:a16="http://schemas.microsoft.com/office/drawing/2014/main" id="{00000000-0008-0000-0200-00007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1668780</xdr:colOff>
          <xdr:row>0</xdr:row>
          <xdr:rowOff>495300</xdr:rowOff>
        </xdr:from>
        <xdr:to>
          <xdr:col>21</xdr:col>
          <xdr:colOff>754380</xdr:colOff>
          <xdr:row>0</xdr:row>
          <xdr:rowOff>792480</xdr:rowOff>
        </xdr:to>
        <xdr:sp macro="" textlink="">
          <xdr:nvSpPr>
            <xdr:cNvPr id="4218" name="CommandButton2" hidden="1">
              <a:extLst>
                <a:ext uri="{63B3BB69-23CF-44E3-9099-C40C66FF867C}">
                  <a14:compatExt spid="_x0000_s4218"/>
                </a:ext>
                <a:ext uri="{FF2B5EF4-FFF2-40B4-BE49-F238E27FC236}">
                  <a16:creationId xmlns:a16="http://schemas.microsoft.com/office/drawing/2014/main" id="{00000000-0008-0000-0200-00007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586740</xdr:colOff>
          <xdr:row>62</xdr:row>
          <xdr:rowOff>251460</xdr:rowOff>
        </xdr:from>
        <xdr:to>
          <xdr:col>10</xdr:col>
          <xdr:colOff>304800</xdr:colOff>
          <xdr:row>64</xdr:row>
          <xdr:rowOff>76200</xdr:rowOff>
        </xdr:to>
        <xdr:sp macro="" textlink="">
          <xdr:nvSpPr>
            <xdr:cNvPr id="8194" name="CommandButton1" hidden="1">
              <a:extLst>
                <a:ext uri="{63B3BB69-23CF-44E3-9099-C40C66FF867C}">
                  <a14:compatExt spid="_x0000_s8194"/>
                </a:ext>
                <a:ext uri="{FF2B5EF4-FFF2-40B4-BE49-F238E27FC236}">
                  <a16:creationId xmlns:a16="http://schemas.microsoft.com/office/drawing/2014/main" id="{00000000-0008-0000-0400-000002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4</xdr:col>
      <xdr:colOff>72571</xdr:colOff>
      <xdr:row>6</xdr:row>
      <xdr:rowOff>153515</xdr:rowOff>
    </xdr:from>
    <xdr:to>
      <xdr:col>5</xdr:col>
      <xdr:colOff>1025072</xdr:colOff>
      <xdr:row>6</xdr:row>
      <xdr:rowOff>162587</xdr:rowOff>
    </xdr:to>
    <xdr:cxnSp macro="">
      <xdr:nvCxnSpPr>
        <xdr:cNvPr id="3" name="Straight Arrow Connector 2">
          <a:extLst>
            <a:ext uri="{FF2B5EF4-FFF2-40B4-BE49-F238E27FC236}">
              <a16:creationId xmlns:a16="http://schemas.microsoft.com/office/drawing/2014/main" id="{88F954C8-AF4E-F5E4-94F1-F7EEEB63E15B}"/>
            </a:ext>
          </a:extLst>
        </xdr:cNvPr>
        <xdr:cNvCxnSpPr/>
      </xdr:nvCxnSpPr>
      <xdr:spPr>
        <a:xfrm flipV="1">
          <a:off x="5465186" y="1916861"/>
          <a:ext cx="2300655" cy="9072"/>
        </a:xfrm>
        <a:prstGeom prst="straightConnector1">
          <a:avLst/>
        </a:prstGeom>
        <a:ln w="12700" cmpd="sng">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81643</xdr:colOff>
      <xdr:row>6</xdr:row>
      <xdr:rowOff>154214</xdr:rowOff>
    </xdr:from>
    <xdr:to>
      <xdr:col>5</xdr:col>
      <xdr:colOff>1052286</xdr:colOff>
      <xdr:row>7</xdr:row>
      <xdr:rowOff>108857</xdr:rowOff>
    </xdr:to>
    <xdr:cxnSp macro="">
      <xdr:nvCxnSpPr>
        <xdr:cNvPr id="8" name="Connector: Elbow 7">
          <a:extLst>
            <a:ext uri="{FF2B5EF4-FFF2-40B4-BE49-F238E27FC236}">
              <a16:creationId xmlns:a16="http://schemas.microsoft.com/office/drawing/2014/main" id="{E51A204E-1358-1B60-563C-1C9DEB98238C}"/>
            </a:ext>
          </a:extLst>
        </xdr:cNvPr>
        <xdr:cNvCxnSpPr/>
      </xdr:nvCxnSpPr>
      <xdr:spPr>
        <a:xfrm>
          <a:off x="5451929" y="1905000"/>
          <a:ext cx="2313214" cy="326571"/>
        </a:xfrm>
        <a:prstGeom prst="bentConnector3">
          <a:avLst>
            <a:gd name="adj1" fmla="val -767"/>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302846</xdr:colOff>
      <xdr:row>8</xdr:row>
      <xdr:rowOff>341923</xdr:rowOff>
    </xdr:from>
    <xdr:to>
      <xdr:col>5</xdr:col>
      <xdr:colOff>1255347</xdr:colOff>
      <xdr:row>8</xdr:row>
      <xdr:rowOff>350995</xdr:rowOff>
    </xdr:to>
    <xdr:cxnSp macro="">
      <xdr:nvCxnSpPr>
        <xdr:cNvPr id="13" name="Straight Arrow Connector 12">
          <a:extLst>
            <a:ext uri="{FF2B5EF4-FFF2-40B4-BE49-F238E27FC236}">
              <a16:creationId xmlns:a16="http://schemas.microsoft.com/office/drawing/2014/main" id="{18BEC81B-2035-4A34-AF96-4F824B0C9281}"/>
            </a:ext>
          </a:extLst>
        </xdr:cNvPr>
        <xdr:cNvCxnSpPr/>
      </xdr:nvCxnSpPr>
      <xdr:spPr>
        <a:xfrm flipV="1">
          <a:off x="5695461" y="2657231"/>
          <a:ext cx="2300655" cy="9072"/>
        </a:xfrm>
        <a:prstGeom prst="straightConnector1">
          <a:avLst/>
        </a:prstGeom>
        <a:ln w="12700" cmpd="sng">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322385</xdr:colOff>
      <xdr:row>8</xdr:row>
      <xdr:rowOff>356577</xdr:rowOff>
    </xdr:from>
    <xdr:to>
      <xdr:col>5</xdr:col>
      <xdr:colOff>1240693</xdr:colOff>
      <xdr:row>9</xdr:row>
      <xdr:rowOff>97692</xdr:rowOff>
    </xdr:to>
    <xdr:cxnSp macro="">
      <xdr:nvCxnSpPr>
        <xdr:cNvPr id="14" name="Connector: Elbow 13">
          <a:extLst>
            <a:ext uri="{FF2B5EF4-FFF2-40B4-BE49-F238E27FC236}">
              <a16:creationId xmlns:a16="http://schemas.microsoft.com/office/drawing/2014/main" id="{52381BF5-B7AD-4A74-BE78-434D8692BA71}"/>
            </a:ext>
          </a:extLst>
        </xdr:cNvPr>
        <xdr:cNvCxnSpPr/>
      </xdr:nvCxnSpPr>
      <xdr:spPr>
        <a:xfrm>
          <a:off x="5715000" y="2671885"/>
          <a:ext cx="2266462" cy="478692"/>
        </a:xfrm>
        <a:prstGeom prst="bentConnector3">
          <a:avLst>
            <a:gd name="adj1" fmla="val -215"/>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293078</xdr:colOff>
      <xdr:row>8</xdr:row>
      <xdr:rowOff>708269</xdr:rowOff>
    </xdr:from>
    <xdr:to>
      <xdr:col>5</xdr:col>
      <xdr:colOff>1255346</xdr:colOff>
      <xdr:row>10</xdr:row>
      <xdr:rowOff>107462</xdr:rowOff>
    </xdr:to>
    <xdr:cxnSp macro="">
      <xdr:nvCxnSpPr>
        <xdr:cNvPr id="19" name="Connector: Elbow 18">
          <a:extLst>
            <a:ext uri="{FF2B5EF4-FFF2-40B4-BE49-F238E27FC236}">
              <a16:creationId xmlns:a16="http://schemas.microsoft.com/office/drawing/2014/main" id="{F66E5A91-5F4D-45F3-872B-81DAF446A4DA}"/>
            </a:ext>
          </a:extLst>
        </xdr:cNvPr>
        <xdr:cNvCxnSpPr/>
      </xdr:nvCxnSpPr>
      <xdr:spPr>
        <a:xfrm>
          <a:off x="5685693" y="3023577"/>
          <a:ext cx="2310422" cy="322385"/>
        </a:xfrm>
        <a:prstGeom prst="bentConnector3">
          <a:avLst>
            <a:gd name="adj1" fmla="val 74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302848</xdr:colOff>
      <xdr:row>9</xdr:row>
      <xdr:rowOff>141653</xdr:rowOff>
    </xdr:from>
    <xdr:to>
      <xdr:col>5</xdr:col>
      <xdr:colOff>1273491</xdr:colOff>
      <xdr:row>11</xdr:row>
      <xdr:rowOff>91412</xdr:rowOff>
    </xdr:to>
    <xdr:cxnSp macro="">
      <xdr:nvCxnSpPr>
        <xdr:cNvPr id="23" name="Connector: Elbow 22">
          <a:extLst>
            <a:ext uri="{FF2B5EF4-FFF2-40B4-BE49-F238E27FC236}">
              <a16:creationId xmlns:a16="http://schemas.microsoft.com/office/drawing/2014/main" id="{79827C8A-B7CF-40B7-B451-2D1643722099}"/>
            </a:ext>
          </a:extLst>
        </xdr:cNvPr>
        <xdr:cNvCxnSpPr/>
      </xdr:nvCxnSpPr>
      <xdr:spPr>
        <a:xfrm>
          <a:off x="5695463" y="3194538"/>
          <a:ext cx="2318797" cy="320989"/>
        </a:xfrm>
        <a:prstGeom prst="bentConnector3">
          <a:avLst>
            <a:gd name="adj1" fmla="val 497"/>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612588</xdr:colOff>
      <xdr:row>6</xdr:row>
      <xdr:rowOff>351118</xdr:rowOff>
    </xdr:from>
    <xdr:to>
      <xdr:col>0</xdr:col>
      <xdr:colOff>1299881</xdr:colOff>
      <xdr:row>8</xdr:row>
      <xdr:rowOff>410882</xdr:rowOff>
    </xdr:to>
    <xdr:cxnSp macro="">
      <xdr:nvCxnSpPr>
        <xdr:cNvPr id="25" name="Connector: Elbow 24">
          <a:extLst>
            <a:ext uri="{FF2B5EF4-FFF2-40B4-BE49-F238E27FC236}">
              <a16:creationId xmlns:a16="http://schemas.microsoft.com/office/drawing/2014/main" id="{480217A7-2CC6-4581-A79D-13A85930CA2B}"/>
            </a:ext>
          </a:extLst>
        </xdr:cNvPr>
        <xdr:cNvCxnSpPr/>
      </xdr:nvCxnSpPr>
      <xdr:spPr>
        <a:xfrm>
          <a:off x="612588" y="2121647"/>
          <a:ext cx="687293" cy="612588"/>
        </a:xfrm>
        <a:prstGeom prst="bentConnector3">
          <a:avLst>
            <a:gd name="adj1" fmla="val -1087"/>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55</xdr:row>
      <xdr:rowOff>1</xdr:rowOff>
    </xdr:from>
    <xdr:to>
      <xdr:col>22</xdr:col>
      <xdr:colOff>1166545</xdr:colOff>
      <xdr:row>56</xdr:row>
      <xdr:rowOff>74916</xdr:rowOff>
    </xdr:to>
    <xdr:sp macro="" textlink="">
      <xdr:nvSpPr>
        <xdr:cNvPr id="2" name="TextBox 1">
          <a:extLst>
            <a:ext uri="{FF2B5EF4-FFF2-40B4-BE49-F238E27FC236}">
              <a16:creationId xmlns:a16="http://schemas.microsoft.com/office/drawing/2014/main" id="{00000000-0008-0000-0700-000002000000}"/>
            </a:ext>
          </a:extLst>
        </xdr:cNvPr>
        <xdr:cNvSpPr txBox="1">
          <a:spLocks noChangeArrowheads="1"/>
        </xdr:cNvSpPr>
      </xdr:nvSpPr>
      <xdr:spPr bwMode="auto">
        <a:xfrm>
          <a:off x="190500" y="15944851"/>
          <a:ext cx="21797695" cy="236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sz="1400" i="1"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1400" i="1"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1400" i="1"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1400" i="1"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1400" i="1" kern="1200">
              <a:solidFill>
                <a:schemeClr val="tx1"/>
              </a:solidFill>
              <a:latin typeface="Times New Roman" pitchFamily="18" charset="0"/>
              <a:ea typeface="+mn-ea"/>
              <a:cs typeface="+mn-cs"/>
            </a:defRPr>
          </a:lvl5pPr>
          <a:lvl6pPr marL="2286000" algn="l" defTabSz="914400" rtl="0" eaLnBrk="1" latinLnBrk="0" hangingPunct="1">
            <a:defRPr sz="1400" i="1" kern="1200">
              <a:solidFill>
                <a:schemeClr val="tx1"/>
              </a:solidFill>
              <a:latin typeface="Times New Roman" pitchFamily="18" charset="0"/>
              <a:ea typeface="+mn-ea"/>
              <a:cs typeface="+mn-cs"/>
            </a:defRPr>
          </a:lvl6pPr>
          <a:lvl7pPr marL="2743200" algn="l" defTabSz="914400" rtl="0" eaLnBrk="1" latinLnBrk="0" hangingPunct="1">
            <a:defRPr sz="1400" i="1" kern="1200">
              <a:solidFill>
                <a:schemeClr val="tx1"/>
              </a:solidFill>
              <a:latin typeface="Times New Roman" pitchFamily="18" charset="0"/>
              <a:ea typeface="+mn-ea"/>
              <a:cs typeface="+mn-cs"/>
            </a:defRPr>
          </a:lvl7pPr>
          <a:lvl8pPr marL="3200400" algn="l" defTabSz="914400" rtl="0" eaLnBrk="1" latinLnBrk="0" hangingPunct="1">
            <a:defRPr sz="1400" i="1" kern="1200">
              <a:solidFill>
                <a:schemeClr val="tx1"/>
              </a:solidFill>
              <a:latin typeface="Times New Roman" pitchFamily="18" charset="0"/>
              <a:ea typeface="+mn-ea"/>
              <a:cs typeface="+mn-cs"/>
            </a:defRPr>
          </a:lvl8pPr>
          <a:lvl9pPr marL="3657600" algn="l" defTabSz="914400" rtl="0" eaLnBrk="1" latinLnBrk="0" hangingPunct="1">
            <a:defRPr sz="1400" i="1" kern="1200">
              <a:solidFill>
                <a:schemeClr val="tx1"/>
              </a:solidFill>
              <a:latin typeface="Times New Roman" pitchFamily="18" charset="0"/>
              <a:ea typeface="+mn-ea"/>
              <a:cs typeface="+mn-cs"/>
            </a:defRPr>
          </a:lvl9pPr>
        </a:lstStyle>
        <a:p>
          <a:pPr algn="just">
            <a:spcBef>
              <a:spcPct val="0"/>
            </a:spcBef>
            <a:buFontTx/>
            <a:buNone/>
          </a:pPr>
          <a:r>
            <a:rPr lang="en-US" altLang="en-US" sz="800">
              <a:cs typeface="Times New Roman" pitchFamily="18" charset="0"/>
            </a:rPr>
            <a:t>This document contains proprietary, confidential and copyrighted materials of The Procter &amp; Gamble Company (P&amp;G), under license from P&amp;G. The licensed information therein may not be used or disclosed in whole or in part for any purpose other than as authorized by P&amp;G.</a:t>
          </a:r>
        </a:p>
        <a:p>
          <a:pPr algn="just">
            <a:spcBef>
              <a:spcPct val="0"/>
            </a:spcBef>
            <a:buFontTx/>
            <a:buNone/>
          </a:pPr>
          <a:endParaRPr lang="en-US" altLang="en-US" sz="800">
            <a:cs typeface="Times New Roman"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74083</xdr:colOff>
      <xdr:row>2</xdr:row>
      <xdr:rowOff>42333</xdr:rowOff>
    </xdr:from>
    <xdr:to>
      <xdr:col>4</xdr:col>
      <xdr:colOff>912283</xdr:colOff>
      <xdr:row>2</xdr:row>
      <xdr:rowOff>601133</xdr:rowOff>
    </xdr:to>
    <xdr:pic>
      <xdr:nvPicPr>
        <xdr:cNvPr id="2" name="Picture 1" descr="abrasion">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884333" y="470958"/>
          <a:ext cx="838200" cy="558800"/>
        </a:xfrm>
        <a:prstGeom prst="rect">
          <a:avLst/>
        </a:prstGeom>
        <a:noFill/>
        <a:ln w="9525">
          <a:noFill/>
          <a:miter lim="800000"/>
          <a:headEnd/>
          <a:tailEnd/>
        </a:ln>
      </xdr:spPr>
    </xdr:pic>
    <xdr:clientData/>
  </xdr:twoCellAnchor>
  <xdr:twoCellAnchor editAs="oneCell">
    <xdr:from>
      <xdr:col>4</xdr:col>
      <xdr:colOff>74083</xdr:colOff>
      <xdr:row>4</xdr:row>
      <xdr:rowOff>21166</xdr:rowOff>
    </xdr:from>
    <xdr:to>
      <xdr:col>4</xdr:col>
      <xdr:colOff>883708</xdr:colOff>
      <xdr:row>4</xdr:row>
      <xdr:rowOff>840316</xdr:rowOff>
    </xdr:to>
    <xdr:pic>
      <xdr:nvPicPr>
        <xdr:cNvPr id="3" name="Picture 2" descr="blistered%2520paint%2520pattern">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5884333" y="1335616"/>
          <a:ext cx="809625" cy="819150"/>
        </a:xfrm>
        <a:prstGeom prst="rect">
          <a:avLst/>
        </a:prstGeom>
        <a:noFill/>
        <a:ln w="9525">
          <a:noFill/>
          <a:miter lim="800000"/>
          <a:headEnd/>
          <a:tailEnd/>
        </a:ln>
      </xdr:spPr>
    </xdr:pic>
    <xdr:clientData/>
  </xdr:twoCellAnchor>
  <xdr:twoCellAnchor editAs="oneCell">
    <xdr:from>
      <xdr:col>4</xdr:col>
      <xdr:colOff>74083</xdr:colOff>
      <xdr:row>5</xdr:row>
      <xdr:rowOff>63500</xdr:rowOff>
    </xdr:from>
    <xdr:to>
      <xdr:col>4</xdr:col>
      <xdr:colOff>1217083</xdr:colOff>
      <xdr:row>5</xdr:row>
      <xdr:rowOff>825500</xdr:rowOff>
    </xdr:to>
    <xdr:pic>
      <xdr:nvPicPr>
        <xdr:cNvPr id="4" name="Picture 3">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5884333" y="2273300"/>
          <a:ext cx="1143000" cy="762000"/>
        </a:xfrm>
        <a:prstGeom prst="rect">
          <a:avLst/>
        </a:prstGeom>
        <a:noFill/>
        <a:ln w="1">
          <a:noFill/>
          <a:miter lim="800000"/>
          <a:headEnd/>
          <a:tailEnd/>
        </a:ln>
        <a:effectLst/>
      </xdr:spPr>
    </xdr:pic>
    <xdr:clientData/>
  </xdr:twoCellAnchor>
  <xdr:twoCellAnchor editAs="oneCell">
    <xdr:from>
      <xdr:col>4</xdr:col>
      <xdr:colOff>73025</xdr:colOff>
      <xdr:row>6</xdr:row>
      <xdr:rowOff>56091</xdr:rowOff>
    </xdr:from>
    <xdr:to>
      <xdr:col>4</xdr:col>
      <xdr:colOff>1273175</xdr:colOff>
      <xdr:row>6</xdr:row>
      <xdr:rowOff>738716</xdr:rowOff>
    </xdr:to>
    <xdr:pic>
      <xdr:nvPicPr>
        <xdr:cNvPr id="5" name="Picture 4">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5883275" y="3161241"/>
          <a:ext cx="1200150" cy="682625"/>
        </a:xfrm>
        <a:prstGeom prst="rect">
          <a:avLst/>
        </a:prstGeom>
        <a:noFill/>
        <a:ln w="1">
          <a:noFill/>
          <a:miter lim="800000"/>
          <a:headEnd/>
          <a:tailEnd/>
        </a:ln>
        <a:effectLst/>
      </xdr:spPr>
    </xdr:pic>
    <xdr:clientData/>
  </xdr:twoCellAnchor>
  <xdr:twoCellAnchor editAs="oneCell">
    <xdr:from>
      <xdr:col>4</xdr:col>
      <xdr:colOff>74083</xdr:colOff>
      <xdr:row>7</xdr:row>
      <xdr:rowOff>42333</xdr:rowOff>
    </xdr:from>
    <xdr:to>
      <xdr:col>4</xdr:col>
      <xdr:colOff>1274233</xdr:colOff>
      <xdr:row>7</xdr:row>
      <xdr:rowOff>1099608</xdr:rowOff>
    </xdr:to>
    <xdr:pic>
      <xdr:nvPicPr>
        <xdr:cNvPr id="6" name="Picture 5">
          <a:extLst>
            <a:ext uri="{FF2B5EF4-FFF2-40B4-BE49-F238E27FC236}">
              <a16:creationId xmlns:a16="http://schemas.microsoft.com/office/drawing/2014/main" id="{00000000-0008-0000-0900-00000600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5884333" y="3928533"/>
          <a:ext cx="1200150" cy="1057275"/>
        </a:xfrm>
        <a:prstGeom prst="rect">
          <a:avLst/>
        </a:prstGeom>
        <a:noFill/>
        <a:ln w="1">
          <a:noFill/>
          <a:miter lim="800000"/>
          <a:headEnd/>
          <a:tailEnd/>
        </a:ln>
        <a:effectLst/>
      </xdr:spPr>
    </xdr:pic>
    <xdr:clientData/>
  </xdr:twoCellAnchor>
  <xdr:twoCellAnchor editAs="oneCell">
    <xdr:from>
      <xdr:col>4</xdr:col>
      <xdr:colOff>63500</xdr:colOff>
      <xdr:row>8</xdr:row>
      <xdr:rowOff>42333</xdr:rowOff>
    </xdr:from>
    <xdr:to>
      <xdr:col>4</xdr:col>
      <xdr:colOff>1491191</xdr:colOff>
      <xdr:row>8</xdr:row>
      <xdr:rowOff>994833</xdr:rowOff>
    </xdr:to>
    <xdr:pic>
      <xdr:nvPicPr>
        <xdr:cNvPr id="7" name="Picture 6" descr="frayed">
          <a:extLst>
            <a:ext uri="{FF2B5EF4-FFF2-40B4-BE49-F238E27FC236}">
              <a16:creationId xmlns:a16="http://schemas.microsoft.com/office/drawing/2014/main" id="{00000000-0008-0000-0900-00000700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5873750" y="5062008"/>
          <a:ext cx="1427691" cy="952500"/>
        </a:xfrm>
        <a:prstGeom prst="rect">
          <a:avLst/>
        </a:prstGeom>
        <a:noFill/>
        <a:ln w="9525">
          <a:noFill/>
          <a:miter lim="800000"/>
          <a:headEnd/>
          <a:tailEnd/>
        </a:ln>
      </xdr:spPr>
    </xdr:pic>
    <xdr:clientData/>
  </xdr:twoCellAnchor>
  <xdr:twoCellAnchor editAs="oneCell">
    <xdr:from>
      <xdr:col>4</xdr:col>
      <xdr:colOff>1543048</xdr:colOff>
      <xdr:row>8</xdr:row>
      <xdr:rowOff>52917</xdr:rowOff>
    </xdr:from>
    <xdr:to>
      <xdr:col>4</xdr:col>
      <xdr:colOff>2440515</xdr:colOff>
      <xdr:row>8</xdr:row>
      <xdr:rowOff>978959</xdr:rowOff>
    </xdr:to>
    <xdr:pic>
      <xdr:nvPicPr>
        <xdr:cNvPr id="8" name="Picture 7">
          <a:extLst>
            <a:ext uri="{FF2B5EF4-FFF2-40B4-BE49-F238E27FC236}">
              <a16:creationId xmlns:a16="http://schemas.microsoft.com/office/drawing/2014/main" id="{00000000-0008-0000-0900-000008000000}"/>
            </a:ext>
          </a:extLst>
        </xdr:cNvPr>
        <xdr:cNvPicPr>
          <a:picLocks noChangeAspect="1" noChangeArrowheads="1"/>
        </xdr:cNvPicPr>
      </xdr:nvPicPr>
      <xdr:blipFill>
        <a:blip xmlns:r="http://schemas.openxmlformats.org/officeDocument/2006/relationships" r:embed="rId7" cstate="print"/>
        <a:srcRect/>
        <a:stretch>
          <a:fillRect/>
        </a:stretch>
      </xdr:blipFill>
      <xdr:spPr bwMode="auto">
        <a:xfrm>
          <a:off x="7353298" y="5072592"/>
          <a:ext cx="897467" cy="926042"/>
        </a:xfrm>
        <a:prstGeom prst="rect">
          <a:avLst/>
        </a:prstGeom>
        <a:noFill/>
        <a:ln w="1">
          <a:noFill/>
          <a:miter lim="800000"/>
          <a:headEnd/>
          <a:tailEnd/>
        </a:ln>
        <a:effectLst/>
      </xdr:spPr>
    </xdr:pic>
    <xdr:clientData/>
  </xdr:twoCellAnchor>
  <xdr:twoCellAnchor editAs="oneCell">
    <xdr:from>
      <xdr:col>4</xdr:col>
      <xdr:colOff>52916</xdr:colOff>
      <xdr:row>11</xdr:row>
      <xdr:rowOff>42333</xdr:rowOff>
    </xdr:from>
    <xdr:to>
      <xdr:col>4</xdr:col>
      <xdr:colOff>1014941</xdr:colOff>
      <xdr:row>11</xdr:row>
      <xdr:rowOff>966258</xdr:rowOff>
    </xdr:to>
    <xdr:pic>
      <xdr:nvPicPr>
        <xdr:cNvPr id="9" name="Picture 8">
          <a:extLst>
            <a:ext uri="{FF2B5EF4-FFF2-40B4-BE49-F238E27FC236}">
              <a16:creationId xmlns:a16="http://schemas.microsoft.com/office/drawing/2014/main" id="{00000000-0008-0000-0900-000009000000}"/>
            </a:ext>
          </a:extLst>
        </xdr:cNvPr>
        <xdr:cNvPicPr>
          <a:picLocks noChangeAspect="1" noChangeArrowheads="1"/>
        </xdr:cNvPicPr>
      </xdr:nvPicPr>
      <xdr:blipFill>
        <a:blip xmlns:r="http://schemas.openxmlformats.org/officeDocument/2006/relationships" r:embed="rId8" cstate="print"/>
        <a:srcRect/>
        <a:stretch>
          <a:fillRect/>
        </a:stretch>
      </xdr:blipFill>
      <xdr:spPr bwMode="auto">
        <a:xfrm>
          <a:off x="5863166" y="6671733"/>
          <a:ext cx="962025" cy="923925"/>
        </a:xfrm>
        <a:prstGeom prst="rect">
          <a:avLst/>
        </a:prstGeom>
        <a:noFill/>
        <a:ln w="1">
          <a:noFill/>
          <a:miter lim="800000"/>
          <a:headEnd/>
          <a:tailEnd/>
        </a:ln>
        <a:effectLst/>
      </xdr:spPr>
    </xdr:pic>
    <xdr:clientData/>
  </xdr:twoCellAnchor>
  <xdr:twoCellAnchor editAs="oneCell">
    <xdr:from>
      <xdr:col>4</xdr:col>
      <xdr:colOff>52917</xdr:colOff>
      <xdr:row>15</xdr:row>
      <xdr:rowOff>52917</xdr:rowOff>
    </xdr:from>
    <xdr:to>
      <xdr:col>4</xdr:col>
      <xdr:colOff>1243542</xdr:colOff>
      <xdr:row>15</xdr:row>
      <xdr:rowOff>595842</xdr:rowOff>
    </xdr:to>
    <xdr:pic>
      <xdr:nvPicPr>
        <xdr:cNvPr id="10" name="Picture 9">
          <a:extLst>
            <a:ext uri="{FF2B5EF4-FFF2-40B4-BE49-F238E27FC236}">
              <a16:creationId xmlns:a16="http://schemas.microsoft.com/office/drawing/2014/main" id="{00000000-0008-0000-0900-00000A000000}"/>
            </a:ext>
          </a:extLst>
        </xdr:cNvPr>
        <xdr:cNvPicPr>
          <a:picLocks noChangeAspect="1" noChangeArrowheads="1"/>
        </xdr:cNvPicPr>
      </xdr:nvPicPr>
      <xdr:blipFill>
        <a:blip xmlns:r="http://schemas.openxmlformats.org/officeDocument/2006/relationships" r:embed="rId9" cstate="print"/>
        <a:srcRect/>
        <a:stretch>
          <a:fillRect/>
        </a:stretch>
      </xdr:blipFill>
      <xdr:spPr bwMode="auto">
        <a:xfrm>
          <a:off x="5863167" y="8434917"/>
          <a:ext cx="1190625" cy="542925"/>
        </a:xfrm>
        <a:prstGeom prst="rect">
          <a:avLst/>
        </a:prstGeom>
        <a:noFill/>
        <a:ln w="1">
          <a:noFill/>
          <a:miter lim="800000"/>
          <a:headEnd/>
          <a:tailEnd/>
        </a:ln>
        <a:effectLst/>
      </xdr:spPr>
    </xdr:pic>
    <xdr:clientData/>
  </xdr:twoCellAnchor>
  <xdr:twoCellAnchor>
    <xdr:from>
      <xdr:col>1</xdr:col>
      <xdr:colOff>0</xdr:colOff>
      <xdr:row>20</xdr:row>
      <xdr:rowOff>0</xdr:rowOff>
    </xdr:from>
    <xdr:to>
      <xdr:col>4</xdr:col>
      <xdr:colOff>2497667</xdr:colOff>
      <xdr:row>22</xdr:row>
      <xdr:rowOff>54428</xdr:rowOff>
    </xdr:to>
    <xdr:sp macro="" textlink="">
      <xdr:nvSpPr>
        <xdr:cNvPr id="11" name="TextBox 10">
          <a:extLst>
            <a:ext uri="{FF2B5EF4-FFF2-40B4-BE49-F238E27FC236}">
              <a16:creationId xmlns:a16="http://schemas.microsoft.com/office/drawing/2014/main" id="{00000000-0008-0000-0900-00000B000000}"/>
            </a:ext>
          </a:extLst>
        </xdr:cNvPr>
        <xdr:cNvSpPr txBox="1">
          <a:spLocks noChangeArrowheads="1"/>
        </xdr:cNvSpPr>
      </xdr:nvSpPr>
      <xdr:spPr bwMode="auto">
        <a:xfrm>
          <a:off x="238125" y="9915525"/>
          <a:ext cx="8069792" cy="3782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sz="1400" i="1"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1400" i="1"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1400" i="1"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1400" i="1"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1400" i="1" kern="1200">
              <a:solidFill>
                <a:schemeClr val="tx1"/>
              </a:solidFill>
              <a:latin typeface="Times New Roman" pitchFamily="18" charset="0"/>
              <a:ea typeface="+mn-ea"/>
              <a:cs typeface="+mn-cs"/>
            </a:defRPr>
          </a:lvl5pPr>
          <a:lvl6pPr marL="2286000" algn="l" defTabSz="914400" rtl="0" eaLnBrk="1" latinLnBrk="0" hangingPunct="1">
            <a:defRPr sz="1400" i="1" kern="1200">
              <a:solidFill>
                <a:schemeClr val="tx1"/>
              </a:solidFill>
              <a:latin typeface="Times New Roman" pitchFamily="18" charset="0"/>
              <a:ea typeface="+mn-ea"/>
              <a:cs typeface="+mn-cs"/>
            </a:defRPr>
          </a:lvl6pPr>
          <a:lvl7pPr marL="2743200" algn="l" defTabSz="914400" rtl="0" eaLnBrk="1" latinLnBrk="0" hangingPunct="1">
            <a:defRPr sz="1400" i="1" kern="1200">
              <a:solidFill>
                <a:schemeClr val="tx1"/>
              </a:solidFill>
              <a:latin typeface="Times New Roman" pitchFamily="18" charset="0"/>
              <a:ea typeface="+mn-ea"/>
              <a:cs typeface="+mn-cs"/>
            </a:defRPr>
          </a:lvl7pPr>
          <a:lvl8pPr marL="3200400" algn="l" defTabSz="914400" rtl="0" eaLnBrk="1" latinLnBrk="0" hangingPunct="1">
            <a:defRPr sz="1400" i="1" kern="1200">
              <a:solidFill>
                <a:schemeClr val="tx1"/>
              </a:solidFill>
              <a:latin typeface="Times New Roman" pitchFamily="18" charset="0"/>
              <a:ea typeface="+mn-ea"/>
              <a:cs typeface="+mn-cs"/>
            </a:defRPr>
          </a:lvl8pPr>
          <a:lvl9pPr marL="3657600" algn="l" defTabSz="914400" rtl="0" eaLnBrk="1" latinLnBrk="0" hangingPunct="1">
            <a:defRPr sz="1400" i="1" kern="1200">
              <a:solidFill>
                <a:schemeClr val="tx1"/>
              </a:solidFill>
              <a:latin typeface="Times New Roman" pitchFamily="18" charset="0"/>
              <a:ea typeface="+mn-ea"/>
              <a:cs typeface="+mn-cs"/>
            </a:defRPr>
          </a:lvl9pPr>
        </a:lstStyle>
        <a:p>
          <a:pPr algn="just">
            <a:spcBef>
              <a:spcPct val="0"/>
            </a:spcBef>
            <a:buFontTx/>
            <a:buNone/>
          </a:pPr>
          <a:r>
            <a:rPr lang="en-US" altLang="en-US" sz="800">
              <a:cs typeface="Times New Roman" pitchFamily="18" charset="0"/>
            </a:rPr>
            <a:t>This document contains proprietary, confidential and copyrighted materials of The Procter &amp; Gamble Company (P&amp;G), under license from P&amp;G. The licensed information therein may not be used or disclosed in whole or in part for any purpose other than as authorized by P&amp;G.</a:t>
          </a:r>
        </a:p>
        <a:p>
          <a:pPr algn="just">
            <a:spcBef>
              <a:spcPct val="0"/>
            </a:spcBef>
            <a:buFontTx/>
            <a:buNone/>
          </a:pPr>
          <a:endParaRPr lang="en-US" altLang="en-US" sz="800">
            <a:cs typeface="Times New Roman"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167640</xdr:colOff>
          <xdr:row>1</xdr:row>
          <xdr:rowOff>91440</xdr:rowOff>
        </xdr:from>
        <xdr:to>
          <xdr:col>12</xdr:col>
          <xdr:colOff>525780</xdr:colOff>
          <xdr:row>3</xdr:row>
          <xdr:rowOff>152400</xdr:rowOff>
        </xdr:to>
        <xdr:sp macro="" textlink="">
          <xdr:nvSpPr>
            <xdr:cNvPr id="15361" name="Button 1" hidden="1">
              <a:extLst>
                <a:ext uri="{63B3BB69-23CF-44E3-9099-C40C66FF867C}">
                  <a14:compatExt spid="_x0000_s15361"/>
                </a:ext>
                <a:ext uri="{FF2B5EF4-FFF2-40B4-BE49-F238E27FC236}">
                  <a16:creationId xmlns:a16="http://schemas.microsoft.com/office/drawing/2014/main" id="{00000000-0008-0000-0B00-000001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ID" sz="1100" b="0" i="0" u="none" strike="noStrike" baseline="0">
                  <a:solidFill>
                    <a:srgbClr val="000000"/>
                  </a:solidFill>
                  <a:latin typeface="Calibri"/>
                  <a:ea typeface="Calibri"/>
                  <a:cs typeface="Calibri"/>
                </a:rPr>
                <a:t>Save Setting</a:t>
              </a:r>
            </a:p>
          </xdr:txBody>
        </xdr:sp>
        <xdr:clientData fPrint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D3:P4" totalsRowShown="0" headerRowDxfId="17" dataDxfId="15" headerRowBorderDxfId="16" tableBorderDxfId="14" totalsRowBorderDxfId="13">
  <autoFilter ref="D3:P4" xr:uid="{00000000-0009-0000-0100-000002000000}"/>
  <tableColumns count="13">
    <tableColumn id="2" xr3:uid="{00000000-0010-0000-0000-000002000000}" name="Dept" dataDxfId="12">
      <calculatedColumnFormula>IFERROR(IF(RIGHT(E4,SEARCH("-",E4,1))="-ID01","SPM",IF(RIGHT(E4,SEARCH("-",E4,1))="-ID02","SKM",IF(RIGHT(E4,SEARCH("-",E4,1))="-ID30","RRP",""))),"")</calculatedColumnFormula>
    </tableColumn>
    <tableColumn id="3" xr3:uid="{00000000-0010-0000-0000-000003000000}" name="LU" dataDxfId="11">
      <calculatedColumnFormula>IFERROR(IF('PM BDE card page 1'!S9="","",'PM BDE card page 1'!S9),"")</calculatedColumnFormula>
    </tableColumn>
    <tableColumn id="4" xr3:uid="{00000000-0010-0000-0000-000004000000}" name="Technology" dataDxfId="10">
      <calculatedColumnFormula>IFERROR(IF('PM BDE card page 1'!S10="","",'PM BDE card page 1'!S10),"")</calculatedColumnFormula>
    </tableColumn>
    <tableColumn id="6" xr3:uid="{00000000-0010-0000-0000-000006000000}" name="Loss Name" dataDxfId="9">
      <calculatedColumnFormula>IFERROR(IF('PM BDE card page 1'!A10="","",'PM BDE card page 1'!A10),"")</calculatedColumnFormula>
    </tableColumn>
    <tableColumn id="7" xr3:uid="{00000000-0010-0000-0000-000007000000}" name="Evidence" dataDxfId="8" dataCellStyle="Normal 6">
      <calculatedColumnFormula>IFERROR(IF('PM BDE card page 1'!J10="","",'PM BDE card page 1'!J10),"")</calculatedColumnFormula>
    </tableColumn>
    <tableColumn id="8" xr3:uid="{00000000-0010-0000-0000-000008000000}" name="Component/ Part" dataDxfId="7" dataCellStyle="Normal 6">
      <calculatedColumnFormula>IFERROR(IF('PM BDE card page 1'!P12="","",'PM BDE card page 1'!P12),"")</calculatedColumnFormula>
    </tableColumn>
    <tableColumn id="9" xr3:uid="{00000000-0010-0000-0000-000009000000}" name="Chronology" dataDxfId="6" dataCellStyle="Normal 6">
      <calculatedColumnFormula>IFERROR(IF('PM BDE card page 1'!A14="","",'PM BDE card page 1'!A14),"")</calculatedColumnFormula>
    </tableColumn>
    <tableColumn id="10" xr3:uid="{00000000-0010-0000-0000-00000A000000}" name="Countermeasure" dataDxfId="5">
      <calculatedColumnFormula>IFERROR(IF('Why-Why Happened'!R7="","",'Why-Why Happened'!R7),"")</calculatedColumnFormula>
    </tableColumn>
    <tableColumn id="1" xr3:uid="{00000000-0010-0000-0000-000001000000}" name="Object Part" dataDxfId="4" dataCellStyle="Normal 6">
      <calculatedColumnFormula>IFERROR(IF(VLOOKUP("a",'PM BDE card page 1'!C55:E97,3,FALSE)="","",VLOOKUP("a",'PM BDE card page 1'!C55:E97,3,FALSE)),"")</calculatedColumnFormula>
    </tableColumn>
    <tableColumn id="5" xr3:uid="{00000000-0010-0000-0000-000005000000}" name="SAP#/OEM part number#:�" dataDxfId="3" dataCellStyle="Normal 6">
      <calculatedColumnFormula>IFERROR(IF('PM BDE card page 1'!U12="","",'PM BDE card page 1'!U12),"")</calculatedColumnFormula>
    </tableColumn>
    <tableColumn id="11" xr3:uid="{00000000-0010-0000-0000-00000B000000}" name="Down time:" dataDxfId="2" dataCellStyle="Normal 6">
      <calculatedColumnFormula>IFERROR(TEXT(IF('PM BDE card page 1'!S15="","",'PM BDE card page 1'!S15),"[m]"),"")</calculatedColumnFormula>
    </tableColumn>
    <tableColumn id="12" xr3:uid="{00000000-0010-0000-0000-00000C000000}" name="Repair time:" dataDxfId="1" dataCellStyle="Normal 6">
      <calculatedColumnFormula>IFERROR(TEXT(IF('PM BDE card page 1'!V15="","",'PM BDE card page 1'!V15),"[m]"),"")</calculatedColumnFormula>
    </tableColumn>
    <tableColumn id="13" xr3:uid="{00000000-0010-0000-0000-00000D000000}" name="ACC �Accident or damage" dataDxfId="0" dataCellStyle="Normal 6">
      <calculatedColumnFormula>IFERROR(IF(VLOOKUP("a",'PM BDE card page 1'!N55:W78,3,FALSE)="","",VLOOKUP("a",'PM BDE card page 1'!N55:W78,3,FALSE)),"")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4.emf"/><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ontrol" Target="../activeX/activeX2.xml"/><Relationship Id="rId5" Type="http://schemas.openxmlformats.org/officeDocument/2006/relationships/image" Target="../media/image3.emf"/><Relationship Id="rId4" Type="http://schemas.openxmlformats.org/officeDocument/2006/relationships/control" Target="../activeX/activeX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image" Target="../media/image5.emf"/><Relationship Id="rId4" Type="http://schemas.openxmlformats.org/officeDocument/2006/relationships/control" Target="../activeX/activeX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2.bin"/><Relationship Id="rId1" Type="http://schemas.openxmlformats.org/officeDocument/2006/relationships/hyperlink" Target="../../../../../PM%20Card%20baru%20--%20need%20to%20check%20completion%20by%20PM%20Champion" TargetMode="External"/><Relationship Id="rId5" Type="http://schemas.openxmlformats.org/officeDocument/2006/relationships/ctrlProp" Target="../ctrlProps/ctrlProp1.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
  <sheetViews>
    <sheetView showGridLines="0" zoomScaleNormal="100" zoomScaleSheetLayoutView="100" workbookViewId="0">
      <selection activeCell="D61" sqref="D61"/>
    </sheetView>
  </sheetViews>
  <sheetFormatPr defaultRowHeight="14.4"/>
  <sheetData/>
  <printOptions horizontalCentered="1"/>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K46"/>
  <sheetViews>
    <sheetView showGridLines="0" topLeftCell="A4" zoomScale="70" zoomScaleNormal="70" zoomScaleSheetLayoutView="90" workbookViewId="0">
      <selection activeCell="D61" sqref="D61"/>
    </sheetView>
  </sheetViews>
  <sheetFormatPr defaultColWidth="9.21875" defaultRowHeight="14.4"/>
  <cols>
    <col min="1" max="3" width="8.77734375" style="1" customWidth="1"/>
    <col min="4" max="4" width="1.77734375" style="1" customWidth="1"/>
    <col min="5" max="7" width="8.77734375" style="1" customWidth="1"/>
    <col min="8" max="8" width="1.77734375" style="1" customWidth="1"/>
    <col min="9" max="11" width="8.77734375" style="1" customWidth="1"/>
    <col min="12" max="16384" width="9.21875" style="1"/>
  </cols>
  <sheetData>
    <row r="1" spans="1:11">
      <c r="E1" s="195" t="s">
        <v>0</v>
      </c>
      <c r="F1" s="195"/>
      <c r="G1" s="195"/>
      <c r="I1" s="196" t="s">
        <v>1</v>
      </c>
      <c r="J1" s="196"/>
      <c r="K1" s="196"/>
    </row>
    <row r="2" spans="1:11">
      <c r="E2" s="2"/>
      <c r="F2" s="2"/>
      <c r="G2" s="2"/>
      <c r="I2" s="3"/>
      <c r="J2" s="3"/>
      <c r="K2" s="3"/>
    </row>
    <row r="3" spans="1:11">
      <c r="E3" s="2"/>
      <c r="F3" s="2"/>
      <c r="G3" s="2"/>
      <c r="I3" s="3"/>
      <c r="J3" s="3"/>
      <c r="K3" s="3"/>
    </row>
    <row r="4" spans="1:11">
      <c r="A4" s="197" t="s">
        <v>2</v>
      </c>
      <c r="B4" s="197"/>
      <c r="C4" s="197"/>
      <c r="E4" s="2"/>
      <c r="F4" s="2"/>
      <c r="G4" s="2"/>
      <c r="I4" s="3"/>
      <c r="J4" s="3"/>
      <c r="K4" s="3"/>
    </row>
    <row r="5" spans="1:11">
      <c r="A5" s="4"/>
      <c r="B5" s="4"/>
      <c r="C5" s="4"/>
      <c r="E5" s="2"/>
      <c r="F5" s="2"/>
      <c r="G5" s="2"/>
      <c r="I5" s="3"/>
      <c r="J5" s="3"/>
      <c r="K5" s="3"/>
    </row>
    <row r="6" spans="1:11">
      <c r="A6" s="4"/>
      <c r="B6" s="4"/>
      <c r="C6" s="4"/>
      <c r="E6" s="2"/>
      <c r="F6" s="2"/>
      <c r="G6" s="2"/>
      <c r="I6" s="3"/>
      <c r="J6" s="3"/>
      <c r="K6" s="3"/>
    </row>
    <row r="7" spans="1:11">
      <c r="A7" s="4"/>
      <c r="B7" s="4"/>
      <c r="C7" s="4"/>
      <c r="E7" s="2"/>
      <c r="F7" s="2"/>
      <c r="G7" s="2"/>
      <c r="I7" s="3"/>
      <c r="J7" s="3"/>
      <c r="K7" s="3"/>
    </row>
    <row r="8" spans="1:11">
      <c r="A8" s="4"/>
      <c r="B8" s="4"/>
      <c r="C8" s="4"/>
      <c r="E8" s="2"/>
      <c r="F8" s="2"/>
      <c r="G8" s="2"/>
      <c r="I8" s="3"/>
      <c r="J8" s="3"/>
      <c r="K8" s="3"/>
    </row>
    <row r="9" spans="1:11">
      <c r="A9" s="4"/>
      <c r="B9" s="4"/>
      <c r="C9" s="4"/>
      <c r="E9" s="2"/>
      <c r="F9" s="2"/>
      <c r="G9" s="2"/>
      <c r="I9" s="3"/>
      <c r="J9" s="3"/>
      <c r="K9" s="3"/>
    </row>
    <row r="10" spans="1:11">
      <c r="A10" s="4"/>
      <c r="B10" s="4"/>
      <c r="C10" s="4"/>
      <c r="E10" s="2"/>
      <c r="F10" s="2"/>
      <c r="G10" s="2"/>
      <c r="I10" s="3"/>
      <c r="J10" s="3"/>
      <c r="K10" s="3"/>
    </row>
    <row r="11" spans="1:11">
      <c r="A11" s="4"/>
      <c r="B11" s="4"/>
      <c r="C11" s="4"/>
      <c r="E11" s="2"/>
      <c r="F11" s="2"/>
      <c r="G11" s="2"/>
      <c r="I11" s="3"/>
      <c r="J11" s="3"/>
      <c r="K11" s="3"/>
    </row>
    <row r="12" spans="1:11">
      <c r="A12" s="4"/>
      <c r="B12" s="4"/>
      <c r="C12" s="4"/>
      <c r="E12" s="2"/>
      <c r="F12" s="2"/>
      <c r="G12" s="2"/>
      <c r="I12" s="3"/>
      <c r="J12" s="3"/>
      <c r="K12" s="3"/>
    </row>
    <row r="13" spans="1:11">
      <c r="A13" s="4"/>
      <c r="B13" s="4"/>
      <c r="C13" s="4"/>
      <c r="E13" s="2"/>
      <c r="F13" s="2"/>
      <c r="G13" s="2"/>
      <c r="I13" s="3"/>
      <c r="J13" s="3"/>
      <c r="K13" s="3"/>
    </row>
    <row r="14" spans="1:11">
      <c r="A14" s="4"/>
      <c r="B14" s="4"/>
      <c r="C14" s="4"/>
      <c r="E14" s="2"/>
      <c r="F14" s="2"/>
      <c r="G14" s="2"/>
      <c r="I14" s="3"/>
      <c r="J14" s="3"/>
      <c r="K14" s="3"/>
    </row>
    <row r="15" spans="1:11">
      <c r="A15" s="4"/>
      <c r="B15" s="4"/>
      <c r="C15" s="4"/>
      <c r="E15" s="2"/>
      <c r="F15" s="2"/>
      <c r="G15" s="2"/>
      <c r="I15" s="3"/>
      <c r="J15" s="3"/>
      <c r="K15" s="3"/>
    </row>
    <row r="16" spans="1:11">
      <c r="A16" s="4"/>
      <c r="B16" s="4"/>
      <c r="C16" s="4"/>
      <c r="E16" s="2"/>
      <c r="F16" s="2"/>
      <c r="G16" s="2"/>
      <c r="I16" s="3"/>
      <c r="J16" s="3"/>
      <c r="K16" s="3"/>
    </row>
    <row r="17" spans="1:11">
      <c r="A17" s="4"/>
      <c r="B17" s="4"/>
      <c r="C17" s="4"/>
      <c r="E17" s="2"/>
      <c r="F17" s="2"/>
      <c r="G17" s="2"/>
      <c r="I17" s="3"/>
      <c r="J17" s="3"/>
      <c r="K17" s="3"/>
    </row>
    <row r="18" spans="1:11">
      <c r="A18" s="4"/>
      <c r="B18" s="4"/>
      <c r="C18" s="4"/>
      <c r="E18" s="2"/>
      <c r="F18" s="2"/>
      <c r="G18" s="2"/>
      <c r="I18" s="3"/>
      <c r="J18" s="3"/>
      <c r="K18" s="3"/>
    </row>
    <row r="19" spans="1:11">
      <c r="A19" s="4"/>
      <c r="B19" s="4"/>
      <c r="C19" s="4"/>
      <c r="E19" s="2"/>
      <c r="F19" s="2"/>
      <c r="G19" s="2"/>
      <c r="I19" s="3"/>
      <c r="J19" s="3"/>
      <c r="K19" s="3"/>
    </row>
    <row r="20" spans="1:11">
      <c r="A20" s="4"/>
      <c r="B20" s="4"/>
      <c r="C20" s="4"/>
      <c r="E20" s="2"/>
      <c r="F20" s="2"/>
      <c r="G20" s="2"/>
      <c r="I20" s="3"/>
      <c r="J20" s="3"/>
      <c r="K20" s="3"/>
    </row>
    <row r="21" spans="1:11">
      <c r="A21" s="4"/>
      <c r="B21" s="4"/>
      <c r="C21" s="4"/>
      <c r="E21" s="2"/>
      <c r="F21" s="2"/>
      <c r="G21" s="2"/>
      <c r="I21" s="3"/>
      <c r="J21" s="3"/>
      <c r="K21" s="3"/>
    </row>
    <row r="22" spans="1:11">
      <c r="A22" s="4"/>
      <c r="B22" s="4"/>
      <c r="C22" s="4"/>
      <c r="E22" s="2"/>
      <c r="F22" s="2"/>
      <c r="G22" s="2"/>
      <c r="I22" s="3"/>
      <c r="J22" s="3"/>
      <c r="K22" s="3"/>
    </row>
    <row r="23" spans="1:11">
      <c r="A23" s="4"/>
      <c r="B23" s="4"/>
      <c r="C23" s="4"/>
      <c r="E23" s="2"/>
      <c r="F23" s="2"/>
      <c r="G23" s="2"/>
      <c r="I23" s="3"/>
      <c r="J23" s="3"/>
      <c r="K23" s="3"/>
    </row>
    <row r="24" spans="1:11">
      <c r="A24" s="5" t="s">
        <v>3</v>
      </c>
      <c r="B24" s="4"/>
      <c r="C24" s="4"/>
      <c r="E24" s="2"/>
      <c r="F24" s="2"/>
      <c r="G24" s="2"/>
      <c r="I24" s="3"/>
      <c r="J24" s="3"/>
      <c r="K24" s="3"/>
    </row>
    <row r="25" spans="1:11">
      <c r="A25" s="4"/>
      <c r="B25" s="4"/>
      <c r="C25" s="4"/>
      <c r="E25" s="6"/>
      <c r="F25" s="2"/>
      <c r="G25" s="2"/>
      <c r="I25" s="3"/>
      <c r="J25" s="3"/>
      <c r="K25" s="3"/>
    </row>
    <row r="26" spans="1:11">
      <c r="A26" s="4"/>
      <c r="B26" s="4"/>
      <c r="C26" s="4"/>
      <c r="E26" s="2"/>
      <c r="F26" s="2"/>
      <c r="G26" s="7" t="s">
        <v>4</v>
      </c>
      <c r="I26" s="3"/>
      <c r="J26" s="3"/>
      <c r="K26" s="3"/>
    </row>
    <row r="27" spans="1:11">
      <c r="A27" s="4"/>
      <c r="B27" s="4"/>
      <c r="C27" s="4"/>
      <c r="E27" s="2"/>
      <c r="F27" s="2"/>
      <c r="G27" s="8"/>
      <c r="I27" s="3"/>
      <c r="J27" s="3"/>
      <c r="K27" s="3"/>
    </row>
    <row r="28" spans="1:11">
      <c r="A28" s="4"/>
      <c r="B28" s="4"/>
      <c r="C28" s="4"/>
      <c r="E28" s="6"/>
      <c r="F28" s="2"/>
      <c r="G28" s="2"/>
      <c r="I28" s="3"/>
      <c r="J28" s="3"/>
      <c r="K28" s="3"/>
    </row>
    <row r="29" spans="1:11">
      <c r="A29" s="4"/>
      <c r="B29" s="9" t="s">
        <v>4</v>
      </c>
      <c r="C29" s="4"/>
      <c r="E29" s="2"/>
      <c r="F29" s="2"/>
      <c r="G29" s="2"/>
      <c r="H29" s="10"/>
      <c r="I29" s="3"/>
      <c r="J29" s="3"/>
      <c r="K29" s="3"/>
    </row>
    <row r="30" spans="1:11">
      <c r="A30" s="4"/>
      <c r="B30" s="4"/>
      <c r="C30" s="4"/>
      <c r="E30" s="2"/>
      <c r="F30" s="2"/>
      <c r="G30" s="7"/>
      <c r="I30" s="3"/>
      <c r="J30" s="3"/>
      <c r="K30" s="3"/>
    </row>
    <row r="31" spans="1:11">
      <c r="A31" s="4"/>
      <c r="B31" s="4"/>
      <c r="C31" s="4"/>
      <c r="E31" s="2"/>
      <c r="F31" s="2"/>
      <c r="G31" s="2"/>
      <c r="I31" s="3"/>
      <c r="J31" s="3"/>
      <c r="K31" s="3"/>
    </row>
    <row r="32" spans="1:11">
      <c r="A32" s="4"/>
      <c r="B32" s="4"/>
      <c r="C32" s="4"/>
      <c r="E32" s="2"/>
      <c r="F32" s="6"/>
      <c r="G32" s="2"/>
      <c r="I32" s="3"/>
      <c r="J32" s="3"/>
      <c r="K32" s="3"/>
    </row>
    <row r="33" spans="1:11">
      <c r="A33" s="4"/>
      <c r="B33" s="4"/>
      <c r="C33" s="4"/>
      <c r="E33" s="2"/>
      <c r="F33" s="2"/>
      <c r="G33" s="2"/>
      <c r="I33" s="3"/>
      <c r="J33" s="3"/>
      <c r="K33" s="3"/>
    </row>
    <row r="34" spans="1:11">
      <c r="A34" s="4"/>
      <c r="B34" s="4"/>
      <c r="C34" s="4"/>
      <c r="E34" s="2"/>
      <c r="F34" s="2"/>
      <c r="G34" s="2"/>
      <c r="I34" s="3"/>
      <c r="J34" s="3"/>
      <c r="K34" s="3"/>
    </row>
    <row r="35" spans="1:11">
      <c r="A35" s="4"/>
      <c r="B35" s="4"/>
      <c r="C35" s="4"/>
      <c r="E35" s="2"/>
      <c r="F35" s="2"/>
      <c r="G35" s="2"/>
      <c r="I35" s="3"/>
      <c r="J35" s="3"/>
      <c r="K35" s="3"/>
    </row>
    <row r="36" spans="1:11">
      <c r="A36" s="4"/>
      <c r="B36" s="4"/>
      <c r="C36" s="4"/>
      <c r="E36" s="2"/>
      <c r="F36" s="2"/>
      <c r="G36" s="2"/>
      <c r="I36" s="3"/>
      <c r="J36" s="3"/>
      <c r="K36" s="3"/>
    </row>
    <row r="37" spans="1:11">
      <c r="A37" s="4"/>
      <c r="B37" s="4"/>
      <c r="C37" s="4"/>
      <c r="E37" s="2"/>
      <c r="F37" s="2" t="s">
        <v>3</v>
      </c>
      <c r="G37" s="2"/>
      <c r="I37" s="3"/>
      <c r="J37" s="3"/>
      <c r="K37" s="3"/>
    </row>
    <row r="38" spans="1:11">
      <c r="A38" s="4"/>
      <c r="B38" s="4"/>
      <c r="C38" s="4"/>
      <c r="E38" s="2"/>
      <c r="F38" s="2"/>
      <c r="G38" s="2"/>
      <c r="I38" s="3"/>
      <c r="J38" s="3"/>
      <c r="K38" s="3"/>
    </row>
    <row r="39" spans="1:11">
      <c r="A39" s="4"/>
      <c r="B39" s="4"/>
      <c r="C39" s="4"/>
      <c r="E39" s="2"/>
      <c r="F39" s="2"/>
      <c r="G39" s="2"/>
      <c r="I39" s="3"/>
      <c r="J39" s="3"/>
      <c r="K39" s="3"/>
    </row>
    <row r="40" spans="1:11">
      <c r="A40" s="4"/>
      <c r="B40" s="4"/>
      <c r="C40" s="4"/>
      <c r="E40" s="2"/>
      <c r="F40" s="2"/>
      <c r="G40" s="2"/>
      <c r="I40" s="3"/>
      <c r="J40" s="3"/>
      <c r="K40" s="3"/>
    </row>
    <row r="41" spans="1:11">
      <c r="A41" s="4"/>
      <c r="B41" s="4"/>
      <c r="C41" s="4"/>
      <c r="E41" s="2"/>
      <c r="F41" s="2"/>
      <c r="G41" s="2"/>
      <c r="I41" s="3"/>
      <c r="J41" s="3"/>
      <c r="K41" s="3"/>
    </row>
    <row r="42" spans="1:11">
      <c r="A42" s="4"/>
      <c r="B42" s="4"/>
      <c r="C42" s="4"/>
      <c r="E42" s="2"/>
      <c r="F42" s="2"/>
      <c r="G42" s="2"/>
      <c r="I42" s="3"/>
      <c r="J42" s="3"/>
      <c r="K42" s="3"/>
    </row>
    <row r="43" spans="1:11">
      <c r="A43" s="4"/>
      <c r="B43" s="4"/>
      <c r="C43" s="4"/>
      <c r="E43" s="2"/>
      <c r="F43" s="2"/>
      <c r="G43" s="2"/>
      <c r="I43" s="3"/>
      <c r="J43" s="3"/>
      <c r="K43" s="3"/>
    </row>
    <row r="44" spans="1:11">
      <c r="A44" s="4"/>
      <c r="B44" s="4"/>
      <c r="C44" s="4"/>
      <c r="E44" s="2"/>
      <c r="F44" s="2"/>
      <c r="G44" s="2"/>
      <c r="I44" s="3"/>
      <c r="J44" s="3"/>
      <c r="K44" s="3"/>
    </row>
    <row r="45" spans="1:11">
      <c r="A45" s="4"/>
      <c r="B45" s="4"/>
      <c r="C45" s="4"/>
      <c r="E45" s="2"/>
      <c r="F45" s="2"/>
      <c r="G45" s="2"/>
      <c r="I45" s="3"/>
      <c r="J45" s="3"/>
      <c r="K45" s="3"/>
    </row>
    <row r="46" spans="1:11">
      <c r="A46" s="4"/>
      <c r="B46" s="4"/>
      <c r="C46" s="4"/>
      <c r="E46" s="2"/>
      <c r="F46" s="2"/>
      <c r="G46" s="2"/>
      <c r="I46" s="3"/>
      <c r="J46" s="3"/>
      <c r="K46" s="3"/>
    </row>
  </sheetData>
  <mergeCells count="3">
    <mergeCell ref="E1:G1"/>
    <mergeCell ref="I1:K1"/>
    <mergeCell ref="A4:C4"/>
  </mergeCells>
  <printOptions horizontalCentered="1"/>
  <pageMargins left="0.23622047244094491" right="0.23622047244094491" top="0.74803149606299213" bottom="0.74803149606299213" header="0.31496062992125984" footer="0.31496062992125984"/>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W97"/>
  <sheetViews>
    <sheetView showGridLines="0" zoomScale="70" zoomScaleNormal="70" workbookViewId="0">
      <selection activeCell="P12" sqref="P12:T14"/>
    </sheetView>
  </sheetViews>
  <sheetFormatPr defaultRowHeight="14.4"/>
  <cols>
    <col min="1" max="1" width="9.44140625" customWidth="1"/>
    <col min="2" max="2" width="1.77734375" customWidth="1"/>
    <col min="3" max="3" width="3.77734375" customWidth="1"/>
    <col min="4" max="4" width="7.21875" customWidth="1"/>
    <col min="5" max="5" width="3.77734375" customWidth="1"/>
    <col min="6" max="6" width="16.21875" customWidth="1"/>
    <col min="7" max="8" width="3.77734375" customWidth="1"/>
    <col min="9" max="9" width="25.77734375" customWidth="1"/>
    <col min="10" max="10" width="3.77734375" customWidth="1"/>
    <col min="11" max="11" width="23.77734375" customWidth="1"/>
    <col min="12" max="12" width="3.77734375" customWidth="1"/>
    <col min="13" max="13" width="10.77734375" customWidth="1"/>
    <col min="14" max="14" width="3.77734375" customWidth="1"/>
    <col min="15" max="15" width="6.21875" customWidth="1"/>
    <col min="16" max="16" width="3.77734375" customWidth="1"/>
    <col min="17" max="17" width="4.44140625" customWidth="1"/>
    <col min="18" max="18" width="29.77734375" customWidth="1"/>
    <col min="19" max="19" width="3.77734375" customWidth="1"/>
    <col min="20" max="20" width="10.5546875" customWidth="1"/>
    <col min="21" max="21" width="26.77734375" customWidth="1"/>
    <col min="22" max="22" width="12.5546875" customWidth="1"/>
    <col min="23" max="23" width="1.44140625" customWidth="1"/>
  </cols>
  <sheetData>
    <row r="1" spans="1:23" ht="81.599999999999994" customHeight="1">
      <c r="A1" s="198" t="s">
        <v>74</v>
      </c>
      <c r="B1" s="201" t="s">
        <v>75</v>
      </c>
      <c r="C1" s="201"/>
      <c r="D1" s="201"/>
      <c r="E1" s="201"/>
      <c r="F1" s="201"/>
      <c r="G1" s="201"/>
      <c r="H1" s="201"/>
      <c r="I1" s="201"/>
      <c r="J1" s="201"/>
      <c r="K1" s="201"/>
      <c r="L1" s="201"/>
      <c r="M1" s="201"/>
      <c r="N1" s="201"/>
      <c r="O1" s="201"/>
      <c r="P1" s="201"/>
      <c r="Q1" s="201"/>
      <c r="R1" s="201"/>
      <c r="S1" s="201"/>
      <c r="T1" s="201"/>
      <c r="U1" s="201"/>
      <c r="V1" s="201"/>
      <c r="W1" s="202"/>
    </row>
    <row r="2" spans="1:23" ht="9" customHeight="1">
      <c r="A2" s="199"/>
      <c r="B2" s="12"/>
      <c r="C2" s="12"/>
      <c r="D2" s="12"/>
      <c r="E2" s="12"/>
      <c r="F2" s="12"/>
      <c r="G2" s="12"/>
      <c r="H2" s="12"/>
      <c r="I2" s="12"/>
      <c r="J2" s="12"/>
      <c r="K2" s="12"/>
      <c r="L2" s="12"/>
      <c r="M2" s="12"/>
      <c r="N2" s="12"/>
      <c r="O2" s="12"/>
      <c r="P2" s="12"/>
      <c r="Q2" s="12"/>
      <c r="R2" s="12"/>
      <c r="S2" s="12"/>
      <c r="T2" s="12"/>
      <c r="U2" s="12"/>
      <c r="V2" s="12"/>
      <c r="W2" s="145"/>
    </row>
    <row r="3" spans="1:23">
      <c r="A3" s="199"/>
      <c r="B3" s="12"/>
      <c r="C3" s="12" t="s">
        <v>57</v>
      </c>
      <c r="D3" s="12"/>
      <c r="E3" s="12"/>
      <c r="F3" s="12"/>
      <c r="G3" s="341">
        <v>45519</v>
      </c>
      <c r="H3" s="342"/>
      <c r="I3" s="342"/>
      <c r="J3" s="12"/>
      <c r="K3" s="12" t="s">
        <v>58</v>
      </c>
      <c r="L3" s="209"/>
      <c r="M3" s="209"/>
      <c r="N3" s="209"/>
      <c r="O3" s="209"/>
      <c r="P3" s="12"/>
      <c r="Q3" s="12" t="s">
        <v>59</v>
      </c>
      <c r="R3" s="12"/>
      <c r="S3" s="12"/>
      <c r="T3" s="209" t="s">
        <v>412</v>
      </c>
      <c r="U3" s="209"/>
      <c r="V3" s="209"/>
      <c r="W3" s="145"/>
    </row>
    <row r="4" spans="1:23" ht="5.25" customHeight="1">
      <c r="A4" s="199"/>
      <c r="B4" s="12"/>
      <c r="C4" s="12"/>
      <c r="D4" s="12"/>
      <c r="E4" s="12"/>
      <c r="F4" s="12"/>
      <c r="G4" s="12"/>
      <c r="H4" s="12"/>
      <c r="I4" s="12"/>
      <c r="J4" s="12"/>
      <c r="K4" s="12"/>
      <c r="L4" s="12"/>
      <c r="M4" s="12"/>
      <c r="N4" s="12"/>
      <c r="O4" s="12"/>
      <c r="P4" s="12"/>
      <c r="Q4" s="12"/>
      <c r="R4" s="12"/>
      <c r="S4" s="12"/>
      <c r="T4" s="12"/>
      <c r="U4" s="12"/>
      <c r="V4" s="12"/>
      <c r="W4" s="145"/>
    </row>
    <row r="5" spans="1:23" ht="16.2">
      <c r="A5" s="199"/>
      <c r="B5" s="12"/>
      <c r="C5" s="161"/>
      <c r="D5" s="12" t="s">
        <v>389</v>
      </c>
      <c r="E5" s="12"/>
      <c r="F5" s="12"/>
      <c r="G5" s="161"/>
      <c r="H5" s="12" t="s">
        <v>386</v>
      </c>
      <c r="I5" s="12"/>
      <c r="J5" s="161" t="s">
        <v>410</v>
      </c>
      <c r="K5" s="12" t="s">
        <v>387</v>
      </c>
      <c r="L5" s="161" t="s">
        <v>410</v>
      </c>
      <c r="M5" s="12" t="s">
        <v>388</v>
      </c>
      <c r="N5" s="12"/>
      <c r="O5" s="12"/>
      <c r="P5" s="12"/>
      <c r="Q5" s="12" t="s">
        <v>60</v>
      </c>
      <c r="R5" s="12"/>
      <c r="S5" s="12"/>
      <c r="T5" s="209" t="s">
        <v>256</v>
      </c>
      <c r="U5" s="209"/>
      <c r="V5" s="209"/>
      <c r="W5" s="145"/>
    </row>
    <row r="6" spans="1:23" ht="9.75" customHeight="1" thickBot="1">
      <c r="A6" s="200"/>
      <c r="B6" s="13"/>
      <c r="C6" s="13"/>
      <c r="D6" s="13"/>
      <c r="E6" s="13"/>
      <c r="F6" s="13"/>
      <c r="G6" s="13"/>
      <c r="H6" s="13"/>
      <c r="I6" s="13"/>
      <c r="J6" s="13"/>
      <c r="K6" s="13"/>
      <c r="L6" s="13"/>
      <c r="M6" s="13"/>
      <c r="N6" s="13"/>
      <c r="O6" s="13"/>
      <c r="P6" s="13"/>
      <c r="Q6" s="13"/>
      <c r="R6" s="13"/>
      <c r="S6" s="13"/>
      <c r="T6" s="13"/>
      <c r="U6" s="13"/>
      <c r="V6" s="13"/>
      <c r="W6" s="146"/>
    </row>
    <row r="7" spans="1:23" ht="15.6" customHeight="1" thickBot="1">
      <c r="A7" s="210"/>
      <c r="B7" s="210"/>
      <c r="C7" s="210"/>
      <c r="D7" s="210"/>
      <c r="E7" s="210"/>
      <c r="F7" s="210"/>
      <c r="G7" s="210"/>
      <c r="H7" s="210"/>
      <c r="I7" s="210"/>
      <c r="J7" s="210"/>
      <c r="K7" s="210"/>
      <c r="L7" s="210"/>
      <c r="M7" s="210"/>
      <c r="N7" s="210"/>
      <c r="O7" s="210"/>
      <c r="P7" s="210"/>
      <c r="Q7" s="210"/>
      <c r="R7" s="210"/>
      <c r="S7" s="210"/>
      <c r="T7" s="210"/>
      <c r="U7" s="210"/>
      <c r="V7" s="210"/>
      <c r="W7" s="210"/>
    </row>
    <row r="8" spans="1:23" s="147" customFormat="1" ht="37.950000000000003" customHeight="1" thickBot="1">
      <c r="A8" s="203" t="s">
        <v>5</v>
      </c>
      <c r="B8" s="204"/>
      <c r="C8" s="204"/>
      <c r="D8" s="204"/>
      <c r="E8" s="204"/>
      <c r="F8" s="204"/>
      <c r="G8" s="204"/>
      <c r="H8" s="204"/>
      <c r="I8" s="204"/>
      <c r="J8" s="204"/>
      <c r="K8" s="204"/>
      <c r="L8" s="204"/>
      <c r="M8" s="204"/>
      <c r="N8" s="204"/>
      <c r="O8" s="204"/>
      <c r="P8" s="205"/>
      <c r="Q8" s="205"/>
      <c r="R8" s="205"/>
      <c r="S8" s="205"/>
      <c r="T8" s="205"/>
      <c r="U8" s="205"/>
      <c r="V8" s="205"/>
      <c r="W8" s="206"/>
    </row>
    <row r="9" spans="1:23" ht="15" thickBot="1">
      <c r="A9" s="240" t="s">
        <v>376</v>
      </c>
      <c r="B9" s="241"/>
      <c r="C9" s="241"/>
      <c r="D9" s="241"/>
      <c r="E9" s="241"/>
      <c r="F9" s="241"/>
      <c r="G9" s="241"/>
      <c r="H9" s="241"/>
      <c r="I9" s="242"/>
      <c r="J9" s="241" t="s">
        <v>377</v>
      </c>
      <c r="K9" s="241"/>
      <c r="L9" s="241"/>
      <c r="M9" s="241"/>
      <c r="N9" s="241"/>
      <c r="O9" s="242"/>
      <c r="P9" s="219" t="s">
        <v>76</v>
      </c>
      <c r="Q9" s="220"/>
      <c r="R9" s="255"/>
      <c r="S9" s="213" t="s">
        <v>465</v>
      </c>
      <c r="T9" s="214"/>
      <c r="U9" s="243" t="s">
        <v>62</v>
      </c>
      <c r="V9" s="244"/>
      <c r="W9" s="245"/>
    </row>
    <row r="10" spans="1:23" ht="15.75" customHeight="1" thickBot="1">
      <c r="A10" s="222" t="s">
        <v>411</v>
      </c>
      <c r="B10" s="223"/>
      <c r="C10" s="223"/>
      <c r="D10" s="223"/>
      <c r="E10" s="223"/>
      <c r="F10" s="223"/>
      <c r="G10" s="223"/>
      <c r="H10" s="223"/>
      <c r="I10" s="224"/>
      <c r="J10" s="222" t="s">
        <v>464</v>
      </c>
      <c r="K10" s="223"/>
      <c r="L10" s="223"/>
      <c r="M10" s="223"/>
      <c r="N10" s="223"/>
      <c r="O10" s="224"/>
      <c r="P10" s="256" t="s">
        <v>378</v>
      </c>
      <c r="Q10" s="257"/>
      <c r="R10" s="258"/>
      <c r="S10" s="211" t="s">
        <v>233</v>
      </c>
      <c r="T10" s="212"/>
      <c r="U10" s="246">
        <v>65048</v>
      </c>
      <c r="V10" s="247"/>
      <c r="W10" s="248"/>
    </row>
    <row r="11" spans="1:23" ht="15" customHeight="1">
      <c r="A11" s="225"/>
      <c r="B11" s="226"/>
      <c r="C11" s="226"/>
      <c r="D11" s="226"/>
      <c r="E11" s="226"/>
      <c r="F11" s="226"/>
      <c r="G11" s="226"/>
      <c r="H11" s="226"/>
      <c r="I11" s="227"/>
      <c r="J11" s="225"/>
      <c r="K11" s="226"/>
      <c r="L11" s="226"/>
      <c r="M11" s="226"/>
      <c r="N11" s="226"/>
      <c r="O11" s="227"/>
      <c r="P11" s="259" t="s">
        <v>218</v>
      </c>
      <c r="Q11" s="260"/>
      <c r="R11" s="260"/>
      <c r="S11" s="260"/>
      <c r="T11" s="261"/>
      <c r="U11" s="243" t="s">
        <v>63</v>
      </c>
      <c r="V11" s="244"/>
      <c r="W11" s="245"/>
    </row>
    <row r="12" spans="1:23" ht="15.75" customHeight="1" thickBot="1">
      <c r="A12" s="228"/>
      <c r="B12" s="229"/>
      <c r="C12" s="229"/>
      <c r="D12" s="229"/>
      <c r="E12" s="229"/>
      <c r="F12" s="229"/>
      <c r="G12" s="229"/>
      <c r="H12" s="229"/>
      <c r="I12" s="230"/>
      <c r="J12" s="228"/>
      <c r="K12" s="229"/>
      <c r="L12" s="229"/>
      <c r="M12" s="229"/>
      <c r="N12" s="229"/>
      <c r="O12" s="230"/>
      <c r="P12" s="225" t="s">
        <v>413</v>
      </c>
      <c r="Q12" s="226"/>
      <c r="R12" s="226"/>
      <c r="S12" s="226"/>
      <c r="T12" s="227"/>
      <c r="U12" s="246" t="s">
        <v>414</v>
      </c>
      <c r="V12" s="247"/>
      <c r="W12" s="248"/>
    </row>
    <row r="13" spans="1:23" ht="15" customHeight="1">
      <c r="A13" s="219" t="s">
        <v>61</v>
      </c>
      <c r="B13" s="220"/>
      <c r="C13" s="220"/>
      <c r="D13" s="220"/>
      <c r="E13" s="220"/>
      <c r="F13" s="220"/>
      <c r="G13" s="220"/>
      <c r="H13" s="220"/>
      <c r="I13" s="220"/>
      <c r="J13" s="220"/>
      <c r="K13" s="220"/>
      <c r="L13" s="220"/>
      <c r="M13" s="220"/>
      <c r="N13" s="220"/>
      <c r="O13" s="221"/>
      <c r="P13" s="226"/>
      <c r="Q13" s="226"/>
      <c r="R13" s="226"/>
      <c r="S13" s="226"/>
      <c r="T13" s="227"/>
      <c r="U13" s="243" t="s">
        <v>64</v>
      </c>
      <c r="V13" s="244"/>
      <c r="W13" s="245"/>
    </row>
    <row r="14" spans="1:23" ht="15" thickBot="1">
      <c r="A14" s="231" t="s">
        <v>433</v>
      </c>
      <c r="B14" s="232"/>
      <c r="C14" s="232"/>
      <c r="D14" s="232"/>
      <c r="E14" s="232"/>
      <c r="F14" s="232"/>
      <c r="G14" s="232"/>
      <c r="H14" s="232"/>
      <c r="I14" s="232"/>
      <c r="J14" s="232"/>
      <c r="K14" s="232"/>
      <c r="L14" s="232"/>
      <c r="M14" s="232"/>
      <c r="N14" s="232"/>
      <c r="O14" s="233"/>
      <c r="P14" s="226"/>
      <c r="Q14" s="226"/>
      <c r="R14" s="226"/>
      <c r="S14" s="226"/>
      <c r="T14" s="227"/>
      <c r="U14" s="249"/>
      <c r="V14" s="250"/>
      <c r="W14" s="251"/>
    </row>
    <row r="15" spans="1:23">
      <c r="A15" s="234"/>
      <c r="B15" s="235"/>
      <c r="C15" s="235"/>
      <c r="D15" s="235"/>
      <c r="E15" s="235"/>
      <c r="F15" s="235"/>
      <c r="G15" s="235"/>
      <c r="H15" s="235"/>
      <c r="I15" s="235"/>
      <c r="J15" s="235"/>
      <c r="K15" s="235"/>
      <c r="L15" s="235"/>
      <c r="M15" s="235"/>
      <c r="N15" s="235"/>
      <c r="O15" s="235"/>
      <c r="P15" s="219" t="s">
        <v>65</v>
      </c>
      <c r="Q15" s="220"/>
      <c r="R15" s="255"/>
      <c r="S15" s="215">
        <f>S17-S16</f>
        <v>9.5138888888888856E-2</v>
      </c>
      <c r="T15" s="216"/>
      <c r="U15" s="148" t="s">
        <v>66</v>
      </c>
      <c r="V15" s="252">
        <f>V17-V16</f>
        <v>4.1666666666666685E-2</v>
      </c>
      <c r="W15" s="253"/>
    </row>
    <row r="16" spans="1:23" ht="15" customHeight="1">
      <c r="A16" s="234"/>
      <c r="B16" s="235"/>
      <c r="C16" s="235"/>
      <c r="D16" s="235"/>
      <c r="E16" s="235"/>
      <c r="F16" s="235"/>
      <c r="G16" s="235"/>
      <c r="H16" s="235"/>
      <c r="I16" s="235"/>
      <c r="J16" s="235"/>
      <c r="K16" s="235"/>
      <c r="L16" s="235"/>
      <c r="M16" s="235"/>
      <c r="N16" s="235"/>
      <c r="O16" s="235"/>
      <c r="P16" s="262" t="s">
        <v>67</v>
      </c>
      <c r="Q16" s="263"/>
      <c r="R16" s="264"/>
      <c r="S16" s="217">
        <v>0.20416666666666669</v>
      </c>
      <c r="T16" s="218"/>
      <c r="U16" s="149" t="s">
        <v>67</v>
      </c>
      <c r="V16" s="207">
        <v>0.25</v>
      </c>
      <c r="W16" s="208"/>
    </row>
    <row r="17" spans="1:23" ht="15.75" customHeight="1" thickBot="1">
      <c r="A17" s="234"/>
      <c r="B17" s="235"/>
      <c r="C17" s="235"/>
      <c r="D17" s="235"/>
      <c r="E17" s="235"/>
      <c r="F17" s="235"/>
      <c r="G17" s="235"/>
      <c r="H17" s="235"/>
      <c r="I17" s="235"/>
      <c r="J17" s="235"/>
      <c r="K17" s="235"/>
      <c r="L17" s="235"/>
      <c r="M17" s="235"/>
      <c r="N17" s="235"/>
      <c r="O17" s="235"/>
      <c r="P17" s="267" t="s">
        <v>68</v>
      </c>
      <c r="Q17" s="268"/>
      <c r="R17" s="269"/>
      <c r="S17" s="254">
        <v>0.29930555555555555</v>
      </c>
      <c r="T17" s="212"/>
      <c r="U17" s="150" t="s">
        <v>68</v>
      </c>
      <c r="V17" s="265">
        <v>0.29166666666666669</v>
      </c>
      <c r="W17" s="266"/>
    </row>
    <row r="18" spans="1:23">
      <c r="A18" s="234"/>
      <c r="B18" s="235"/>
      <c r="C18" s="235"/>
      <c r="D18" s="235"/>
      <c r="E18" s="235"/>
      <c r="F18" s="235"/>
      <c r="G18" s="235"/>
      <c r="H18" s="235"/>
      <c r="I18" s="235"/>
      <c r="J18" s="235"/>
      <c r="K18" s="235"/>
      <c r="L18" s="235"/>
      <c r="M18" s="235"/>
      <c r="N18" s="235"/>
      <c r="O18" s="236"/>
      <c r="P18" s="270" t="s">
        <v>69</v>
      </c>
      <c r="Q18" s="271"/>
      <c r="R18" s="271"/>
      <c r="S18" s="271"/>
      <c r="T18" s="271"/>
      <c r="U18" s="271"/>
      <c r="V18" s="271"/>
      <c r="W18" s="272"/>
    </row>
    <row r="19" spans="1:23">
      <c r="A19" s="234"/>
      <c r="B19" s="235"/>
      <c r="C19" s="235"/>
      <c r="D19" s="235"/>
      <c r="E19" s="235"/>
      <c r="F19" s="235"/>
      <c r="G19" s="235"/>
      <c r="H19" s="235"/>
      <c r="I19" s="235"/>
      <c r="J19" s="235"/>
      <c r="K19" s="235"/>
      <c r="L19" s="235"/>
      <c r="M19" s="235"/>
      <c r="N19" s="235"/>
      <c r="O19" s="236"/>
      <c r="P19" s="137"/>
      <c r="Q19" s="298" t="s">
        <v>379</v>
      </c>
      <c r="R19" s="298"/>
      <c r="S19" s="298"/>
      <c r="T19" s="298"/>
      <c r="U19" s="298"/>
      <c r="V19" s="298"/>
      <c r="W19" s="299"/>
    </row>
    <row r="20" spans="1:23">
      <c r="A20" s="234"/>
      <c r="B20" s="235"/>
      <c r="C20" s="235"/>
      <c r="D20" s="235"/>
      <c r="E20" s="235"/>
      <c r="F20" s="235"/>
      <c r="G20" s="235"/>
      <c r="H20" s="235"/>
      <c r="I20" s="235"/>
      <c r="J20" s="235"/>
      <c r="K20" s="235"/>
      <c r="L20" s="235"/>
      <c r="M20" s="235"/>
      <c r="N20" s="235"/>
      <c r="O20" s="236"/>
      <c r="P20" s="137"/>
      <c r="Q20" s="298" t="s">
        <v>380</v>
      </c>
      <c r="R20" s="298"/>
      <c r="S20" s="298"/>
      <c r="T20" s="298"/>
      <c r="U20" s="298"/>
      <c r="V20" s="298"/>
      <c r="W20" s="299"/>
    </row>
    <row r="21" spans="1:23">
      <c r="A21" s="234"/>
      <c r="B21" s="235"/>
      <c r="C21" s="235"/>
      <c r="D21" s="235"/>
      <c r="E21" s="235"/>
      <c r="F21" s="235"/>
      <c r="G21" s="235"/>
      <c r="H21" s="235"/>
      <c r="I21" s="235"/>
      <c r="J21" s="235"/>
      <c r="K21" s="235"/>
      <c r="L21" s="235"/>
      <c r="M21" s="235"/>
      <c r="N21" s="235"/>
      <c r="O21" s="236"/>
      <c r="P21" s="137"/>
      <c r="Q21" s="298" t="s">
        <v>381</v>
      </c>
      <c r="R21" s="298"/>
      <c r="S21" s="298"/>
      <c r="T21" s="298"/>
      <c r="U21" s="298"/>
      <c r="V21" s="298"/>
      <c r="W21" s="299"/>
    </row>
    <row r="22" spans="1:23">
      <c r="A22" s="234"/>
      <c r="B22" s="235"/>
      <c r="C22" s="235"/>
      <c r="D22" s="235"/>
      <c r="E22" s="235"/>
      <c r="F22" s="235"/>
      <c r="G22" s="235"/>
      <c r="H22" s="235"/>
      <c r="I22" s="235"/>
      <c r="J22" s="235"/>
      <c r="K22" s="235"/>
      <c r="L22" s="235"/>
      <c r="M22" s="235"/>
      <c r="N22" s="235"/>
      <c r="O22" s="236"/>
      <c r="P22" s="137" t="s">
        <v>410</v>
      </c>
      <c r="Q22" s="298" t="s">
        <v>382</v>
      </c>
      <c r="R22" s="298"/>
      <c r="S22" s="298"/>
      <c r="T22" s="298"/>
      <c r="U22" s="298"/>
      <c r="V22" s="298"/>
      <c r="W22" s="299"/>
    </row>
    <row r="23" spans="1:23" ht="15" thickBot="1">
      <c r="A23" s="234"/>
      <c r="B23" s="235"/>
      <c r="C23" s="235"/>
      <c r="D23" s="235"/>
      <c r="E23" s="235"/>
      <c r="F23" s="235"/>
      <c r="G23" s="235"/>
      <c r="H23" s="235"/>
      <c r="I23" s="235"/>
      <c r="J23" s="235"/>
      <c r="K23" s="235"/>
      <c r="L23" s="235"/>
      <c r="M23" s="235"/>
      <c r="N23" s="235"/>
      <c r="O23" s="236"/>
      <c r="P23" s="144"/>
      <c r="Q23" s="339" t="s">
        <v>383</v>
      </c>
      <c r="R23" s="339"/>
      <c r="S23" s="339"/>
      <c r="T23" s="339"/>
      <c r="U23" s="339"/>
      <c r="V23" s="339"/>
      <c r="W23" s="340"/>
    </row>
    <row r="24" spans="1:23">
      <c r="A24" s="234"/>
      <c r="B24" s="235"/>
      <c r="C24" s="235"/>
      <c r="D24" s="235"/>
      <c r="E24" s="235"/>
      <c r="F24" s="235"/>
      <c r="G24" s="235"/>
      <c r="H24" s="235"/>
      <c r="I24" s="235"/>
      <c r="J24" s="235"/>
      <c r="K24" s="235"/>
      <c r="L24" s="235"/>
      <c r="M24" s="235"/>
      <c r="N24" s="235"/>
      <c r="O24" s="236"/>
      <c r="P24" s="260" t="s">
        <v>6</v>
      </c>
      <c r="Q24" s="260"/>
      <c r="R24" s="260"/>
      <c r="S24" s="260"/>
      <c r="T24" s="260"/>
      <c r="U24" s="260"/>
      <c r="V24" s="260"/>
      <c r="W24" s="261"/>
    </row>
    <row r="25" spans="1:23">
      <c r="A25" s="234"/>
      <c r="B25" s="235"/>
      <c r="C25" s="235"/>
      <c r="D25" s="235"/>
      <c r="E25" s="235"/>
      <c r="F25" s="235"/>
      <c r="G25" s="235"/>
      <c r="H25" s="235"/>
      <c r="I25" s="235"/>
      <c r="J25" s="235"/>
      <c r="K25" s="235"/>
      <c r="L25" s="235"/>
      <c r="M25" s="235"/>
      <c r="N25" s="235"/>
      <c r="O25" s="236"/>
      <c r="P25" s="140"/>
      <c r="Q25" s="298" t="s">
        <v>384</v>
      </c>
      <c r="R25" s="298"/>
      <c r="S25" s="298"/>
      <c r="T25" s="298"/>
      <c r="U25" s="298"/>
      <c r="V25" s="298"/>
      <c r="W25" s="299"/>
    </row>
    <row r="26" spans="1:23" ht="15" thickBot="1">
      <c r="A26" s="234"/>
      <c r="B26" s="235"/>
      <c r="C26" s="235"/>
      <c r="D26" s="235"/>
      <c r="E26" s="235"/>
      <c r="F26" s="235"/>
      <c r="G26" s="235"/>
      <c r="H26" s="235"/>
      <c r="I26" s="235"/>
      <c r="J26" s="235"/>
      <c r="K26" s="235"/>
      <c r="L26" s="235"/>
      <c r="M26" s="235"/>
      <c r="N26" s="235"/>
      <c r="O26" s="236"/>
      <c r="P26" s="143" t="s">
        <v>410</v>
      </c>
      <c r="Q26" s="300" t="s">
        <v>385</v>
      </c>
      <c r="R26" s="300"/>
      <c r="S26" s="300"/>
      <c r="T26" s="300"/>
      <c r="U26" s="300"/>
      <c r="V26" s="300"/>
      <c r="W26" s="301"/>
    </row>
    <row r="27" spans="1:23">
      <c r="A27" s="234"/>
      <c r="B27" s="235"/>
      <c r="C27" s="235"/>
      <c r="D27" s="235"/>
      <c r="E27" s="235"/>
      <c r="F27" s="235"/>
      <c r="G27" s="235"/>
      <c r="H27" s="235"/>
      <c r="I27" s="235"/>
      <c r="J27" s="235"/>
      <c r="K27" s="235"/>
      <c r="L27" s="235"/>
      <c r="M27" s="235"/>
      <c r="N27" s="235"/>
      <c r="O27" s="236"/>
      <c r="P27" s="219" t="s">
        <v>70</v>
      </c>
      <c r="Q27" s="220"/>
      <c r="R27" s="220"/>
      <c r="S27" s="220"/>
      <c r="T27" s="220"/>
      <c r="U27" s="220"/>
      <c r="V27" s="220"/>
      <c r="W27" s="221"/>
    </row>
    <row r="28" spans="1:23">
      <c r="A28" s="234"/>
      <c r="B28" s="235"/>
      <c r="C28" s="235"/>
      <c r="D28" s="235"/>
      <c r="E28" s="235"/>
      <c r="F28" s="235"/>
      <c r="G28" s="235"/>
      <c r="H28" s="235"/>
      <c r="I28" s="235"/>
      <c r="J28" s="235"/>
      <c r="K28" s="235"/>
      <c r="L28" s="235"/>
      <c r="M28" s="235"/>
      <c r="N28" s="235"/>
      <c r="O28" s="236"/>
      <c r="P28" s="138"/>
      <c r="Q28" s="298" t="s">
        <v>384</v>
      </c>
      <c r="R28" s="298"/>
      <c r="S28" s="298"/>
      <c r="T28" s="298"/>
      <c r="U28" s="298"/>
      <c r="V28" s="298"/>
      <c r="W28" s="299"/>
    </row>
    <row r="29" spans="1:23" ht="15" thickBot="1">
      <c r="A29" s="234"/>
      <c r="B29" s="235"/>
      <c r="C29" s="235"/>
      <c r="D29" s="235"/>
      <c r="E29" s="235"/>
      <c r="F29" s="235"/>
      <c r="G29" s="235"/>
      <c r="H29" s="235"/>
      <c r="I29" s="235"/>
      <c r="J29" s="235"/>
      <c r="K29" s="235"/>
      <c r="L29" s="235"/>
      <c r="M29" s="235"/>
      <c r="N29" s="235"/>
      <c r="O29" s="236"/>
      <c r="P29" s="139"/>
      <c r="Q29" s="339" t="s">
        <v>385</v>
      </c>
      <c r="R29" s="339"/>
      <c r="S29" s="339"/>
      <c r="T29" s="339"/>
      <c r="U29" s="339"/>
      <c r="V29" s="339"/>
      <c r="W29" s="340"/>
    </row>
    <row r="30" spans="1:23">
      <c r="A30" s="234"/>
      <c r="B30" s="235"/>
      <c r="C30" s="235"/>
      <c r="D30" s="235"/>
      <c r="E30" s="235"/>
      <c r="F30" s="235"/>
      <c r="G30" s="235"/>
      <c r="H30" s="235"/>
      <c r="I30" s="235"/>
      <c r="J30" s="235"/>
      <c r="K30" s="235"/>
      <c r="L30" s="235"/>
      <c r="M30" s="235"/>
      <c r="N30" s="235"/>
      <c r="O30" s="236"/>
      <c r="P30" s="260" t="s">
        <v>71</v>
      </c>
      <c r="Q30" s="260"/>
      <c r="R30" s="260"/>
      <c r="S30" s="260"/>
      <c r="T30" s="260"/>
      <c r="U30" s="260"/>
      <c r="V30" s="260"/>
      <c r="W30" s="261"/>
    </row>
    <row r="31" spans="1:23">
      <c r="A31" s="234"/>
      <c r="B31" s="235"/>
      <c r="C31" s="235"/>
      <c r="D31" s="235"/>
      <c r="E31" s="235"/>
      <c r="F31" s="235"/>
      <c r="G31" s="235"/>
      <c r="H31" s="235"/>
      <c r="I31" s="235"/>
      <c r="J31" s="235"/>
      <c r="K31" s="235"/>
      <c r="L31" s="235"/>
      <c r="M31" s="235"/>
      <c r="N31" s="235"/>
      <c r="O31" s="236"/>
      <c r="P31" s="142" t="s">
        <v>410</v>
      </c>
      <c r="Q31" s="298" t="s">
        <v>384</v>
      </c>
      <c r="R31" s="298"/>
      <c r="S31" s="298"/>
      <c r="T31" s="298"/>
      <c r="U31" s="298"/>
      <c r="V31" s="298"/>
      <c r="W31" s="299"/>
    </row>
    <row r="32" spans="1:23" ht="15" thickBot="1">
      <c r="A32" s="234"/>
      <c r="B32" s="235"/>
      <c r="C32" s="235"/>
      <c r="D32" s="235"/>
      <c r="E32" s="235"/>
      <c r="F32" s="235"/>
      <c r="G32" s="235"/>
      <c r="H32" s="235"/>
      <c r="I32" s="235"/>
      <c r="J32" s="235"/>
      <c r="K32" s="235"/>
      <c r="L32" s="235"/>
      <c r="M32" s="235"/>
      <c r="N32" s="235"/>
      <c r="O32" s="236"/>
      <c r="P32" s="141"/>
      <c r="Q32" s="300" t="s">
        <v>385</v>
      </c>
      <c r="R32" s="300"/>
      <c r="S32" s="300"/>
      <c r="T32" s="300"/>
      <c r="U32" s="300"/>
      <c r="V32" s="300"/>
      <c r="W32" s="301"/>
    </row>
    <row r="33" spans="1:23">
      <c r="A33" s="234"/>
      <c r="B33" s="235"/>
      <c r="C33" s="235"/>
      <c r="D33" s="235"/>
      <c r="E33" s="235"/>
      <c r="F33" s="235"/>
      <c r="G33" s="235"/>
      <c r="H33" s="235"/>
      <c r="I33" s="235"/>
      <c r="J33" s="235"/>
      <c r="K33" s="235"/>
      <c r="L33" s="235"/>
      <c r="M33" s="235"/>
      <c r="N33" s="235"/>
      <c r="O33" s="235"/>
      <c r="P33" s="352" t="s">
        <v>79</v>
      </c>
      <c r="Q33" s="353"/>
      <c r="R33" s="353"/>
      <c r="S33" s="353"/>
      <c r="T33" s="353"/>
      <c r="U33" s="353"/>
      <c r="V33" s="353"/>
      <c r="W33" s="354"/>
    </row>
    <row r="34" spans="1:23">
      <c r="A34" s="234"/>
      <c r="B34" s="235"/>
      <c r="C34" s="235"/>
      <c r="D34" s="235"/>
      <c r="E34" s="235"/>
      <c r="F34" s="235"/>
      <c r="G34" s="235"/>
      <c r="H34" s="235"/>
      <c r="I34" s="235"/>
      <c r="J34" s="235"/>
      <c r="K34" s="235"/>
      <c r="L34" s="235"/>
      <c r="M34" s="235"/>
      <c r="N34" s="235"/>
      <c r="O34" s="235"/>
      <c r="P34" s="137"/>
      <c r="Q34" s="294" t="s">
        <v>384</v>
      </c>
      <c r="R34" s="294"/>
      <c r="S34" s="294"/>
      <c r="T34" s="294"/>
      <c r="U34" s="294"/>
      <c r="V34" s="294"/>
      <c r="W34" s="295"/>
    </row>
    <row r="35" spans="1:23" ht="15" thickBot="1">
      <c r="A35" s="234"/>
      <c r="B35" s="235"/>
      <c r="C35" s="235"/>
      <c r="D35" s="235"/>
      <c r="E35" s="235"/>
      <c r="F35" s="235"/>
      <c r="G35" s="235"/>
      <c r="H35" s="235"/>
      <c r="I35" s="235"/>
      <c r="J35" s="235"/>
      <c r="K35" s="235"/>
      <c r="L35" s="235"/>
      <c r="M35" s="235"/>
      <c r="N35" s="235"/>
      <c r="O35" s="235"/>
      <c r="P35" s="144" t="s">
        <v>410</v>
      </c>
      <c r="Q35" s="296" t="s">
        <v>385</v>
      </c>
      <c r="R35" s="296"/>
      <c r="S35" s="296"/>
      <c r="T35" s="296"/>
      <c r="U35" s="296"/>
      <c r="V35" s="296"/>
      <c r="W35" s="297"/>
    </row>
    <row r="36" spans="1:23">
      <c r="A36" s="234"/>
      <c r="B36" s="235"/>
      <c r="C36" s="235"/>
      <c r="D36" s="235"/>
      <c r="E36" s="235"/>
      <c r="F36" s="235"/>
      <c r="G36" s="235"/>
      <c r="H36" s="235"/>
      <c r="I36" s="235"/>
      <c r="J36" s="235"/>
      <c r="K36" s="235"/>
      <c r="L36" s="235"/>
      <c r="M36" s="235"/>
      <c r="N36" s="235"/>
      <c r="O36" s="236"/>
      <c r="P36" s="260" t="s">
        <v>80</v>
      </c>
      <c r="Q36" s="260"/>
      <c r="R36" s="260"/>
      <c r="S36" s="260"/>
      <c r="T36" s="260"/>
      <c r="U36" s="260"/>
      <c r="V36" s="260"/>
      <c r="W36" s="261"/>
    </row>
    <row r="37" spans="1:23">
      <c r="A37" s="234"/>
      <c r="B37" s="235"/>
      <c r="C37" s="235"/>
      <c r="D37" s="235"/>
      <c r="E37" s="235"/>
      <c r="F37" s="235"/>
      <c r="G37" s="235"/>
      <c r="H37" s="235"/>
      <c r="I37" s="235"/>
      <c r="J37" s="235"/>
      <c r="K37" s="235"/>
      <c r="L37" s="235"/>
      <c r="M37" s="235"/>
      <c r="N37" s="235"/>
      <c r="O37" s="236"/>
      <c r="P37" s="142" t="s">
        <v>410</v>
      </c>
      <c r="Q37" s="298" t="s">
        <v>384</v>
      </c>
      <c r="R37" s="298"/>
      <c r="S37" s="298"/>
      <c r="T37" s="298"/>
      <c r="U37" s="298"/>
      <c r="V37" s="298"/>
      <c r="W37" s="299"/>
    </row>
    <row r="38" spans="1:23" ht="15" thickBot="1">
      <c r="A38" s="237"/>
      <c r="B38" s="238"/>
      <c r="C38" s="238"/>
      <c r="D38" s="238"/>
      <c r="E38" s="238"/>
      <c r="F38" s="238"/>
      <c r="G38" s="238"/>
      <c r="H38" s="238"/>
      <c r="I38" s="238"/>
      <c r="J38" s="238"/>
      <c r="K38" s="238"/>
      <c r="L38" s="238"/>
      <c r="M38" s="238"/>
      <c r="N38" s="238"/>
      <c r="O38" s="239"/>
      <c r="P38" s="143"/>
      <c r="Q38" s="300" t="s">
        <v>385</v>
      </c>
      <c r="R38" s="300"/>
      <c r="S38" s="300"/>
      <c r="T38" s="300"/>
      <c r="U38" s="300"/>
      <c r="V38" s="300"/>
      <c r="W38" s="301"/>
    </row>
    <row r="39" spans="1:23">
      <c r="A39" s="273" t="s">
        <v>81</v>
      </c>
      <c r="B39" s="274"/>
      <c r="C39" s="274"/>
      <c r="D39" s="274"/>
      <c r="E39" s="274"/>
      <c r="F39" s="274"/>
      <c r="G39" s="274"/>
      <c r="H39" s="274"/>
      <c r="I39" s="274"/>
      <c r="J39" s="274"/>
      <c r="K39" s="274"/>
      <c r="L39" s="274"/>
      <c r="M39" s="274"/>
      <c r="N39" s="274"/>
      <c r="O39" s="275"/>
      <c r="P39" s="302" t="s">
        <v>7</v>
      </c>
      <c r="Q39" s="303"/>
      <c r="R39" s="303"/>
      <c r="S39" s="303"/>
      <c r="T39" s="303"/>
      <c r="U39" s="303"/>
      <c r="V39" s="303"/>
      <c r="W39" s="304"/>
    </row>
    <row r="40" spans="1:23">
      <c r="A40" s="276" t="s">
        <v>436</v>
      </c>
      <c r="B40" s="277"/>
      <c r="C40" s="277"/>
      <c r="D40" s="277"/>
      <c r="E40" s="277"/>
      <c r="F40" s="277"/>
      <c r="G40" s="277"/>
      <c r="H40" s="277"/>
      <c r="I40" s="277"/>
      <c r="J40" s="277"/>
      <c r="K40" s="277"/>
      <c r="L40" s="277"/>
      <c r="M40" s="277"/>
      <c r="N40" s="277"/>
      <c r="O40" s="278"/>
      <c r="P40" s="305" t="s">
        <v>72</v>
      </c>
      <c r="Q40" s="300"/>
      <c r="R40" s="300"/>
      <c r="S40" s="300"/>
      <c r="T40" s="300"/>
      <c r="U40" s="306"/>
      <c r="V40" s="294" t="s">
        <v>73</v>
      </c>
      <c r="W40" s="295"/>
    </row>
    <row r="41" spans="1:23">
      <c r="A41" s="279"/>
      <c r="B41" s="280"/>
      <c r="C41" s="280"/>
      <c r="D41" s="280"/>
      <c r="E41" s="280"/>
      <c r="F41" s="280"/>
      <c r="G41" s="280"/>
      <c r="H41" s="280"/>
      <c r="I41" s="280"/>
      <c r="J41" s="280"/>
      <c r="K41" s="280"/>
      <c r="L41" s="280"/>
      <c r="M41" s="280"/>
      <c r="N41" s="280"/>
      <c r="O41" s="281"/>
      <c r="P41" s="309" t="s">
        <v>434</v>
      </c>
      <c r="Q41" s="310"/>
      <c r="R41" s="310"/>
      <c r="S41" s="310"/>
      <c r="T41" s="310"/>
      <c r="U41" s="310"/>
      <c r="V41" s="289">
        <v>45521</v>
      </c>
      <c r="W41" s="290"/>
    </row>
    <row r="42" spans="1:23">
      <c r="A42" s="279"/>
      <c r="B42" s="280"/>
      <c r="C42" s="280"/>
      <c r="D42" s="280"/>
      <c r="E42" s="280"/>
      <c r="F42" s="280"/>
      <c r="G42" s="280"/>
      <c r="H42" s="280"/>
      <c r="I42" s="280"/>
      <c r="J42" s="280"/>
      <c r="K42" s="280"/>
      <c r="L42" s="280"/>
      <c r="M42" s="280"/>
      <c r="N42" s="280"/>
      <c r="O42" s="281"/>
      <c r="P42" s="309" t="s">
        <v>437</v>
      </c>
      <c r="Q42" s="310"/>
      <c r="R42" s="310"/>
      <c r="S42" s="310"/>
      <c r="T42" s="310"/>
      <c r="U42" s="310"/>
      <c r="V42" s="291"/>
      <c r="W42" s="290"/>
    </row>
    <row r="43" spans="1:23" ht="15" thickBot="1">
      <c r="A43" s="279"/>
      <c r="B43" s="280"/>
      <c r="C43" s="280"/>
      <c r="D43" s="280"/>
      <c r="E43" s="280"/>
      <c r="F43" s="280"/>
      <c r="G43" s="280"/>
      <c r="H43" s="280"/>
      <c r="I43" s="280"/>
      <c r="J43" s="280"/>
      <c r="K43" s="280"/>
      <c r="L43" s="280"/>
      <c r="M43" s="280"/>
      <c r="N43" s="280"/>
      <c r="O43" s="281"/>
      <c r="P43" s="307"/>
      <c r="Q43" s="308"/>
      <c r="R43" s="308"/>
      <c r="S43" s="308"/>
      <c r="T43" s="308"/>
      <c r="U43" s="308"/>
      <c r="V43" s="292"/>
      <c r="W43" s="293"/>
    </row>
    <row r="44" spans="1:23">
      <c r="A44" s="279"/>
      <c r="B44" s="280"/>
      <c r="C44" s="280"/>
      <c r="D44" s="280"/>
      <c r="E44" s="280"/>
      <c r="F44" s="280"/>
      <c r="G44" s="280"/>
      <c r="H44" s="280"/>
      <c r="I44" s="280"/>
      <c r="J44" s="280"/>
      <c r="K44" s="280"/>
      <c r="L44" s="280"/>
      <c r="M44" s="280"/>
      <c r="N44" s="280"/>
      <c r="O44" s="281"/>
      <c r="P44" s="219" t="s">
        <v>77</v>
      </c>
      <c r="Q44" s="220"/>
      <c r="R44" s="220"/>
      <c r="S44" s="220"/>
      <c r="T44" s="220"/>
      <c r="U44" s="220"/>
      <c r="V44" s="220"/>
      <c r="W44" s="221"/>
    </row>
    <row r="45" spans="1:23">
      <c r="A45" s="279"/>
      <c r="B45" s="280"/>
      <c r="C45" s="280"/>
      <c r="D45" s="280"/>
      <c r="E45" s="280"/>
      <c r="F45" s="280"/>
      <c r="G45" s="280"/>
      <c r="H45" s="280"/>
      <c r="I45" s="280"/>
      <c r="J45" s="280"/>
      <c r="K45" s="280"/>
      <c r="L45" s="280"/>
      <c r="M45" s="280"/>
      <c r="N45" s="280"/>
      <c r="O45" s="281"/>
      <c r="P45" s="259" t="s">
        <v>78</v>
      </c>
      <c r="Q45" s="260"/>
      <c r="R45" s="260"/>
      <c r="S45" s="260"/>
      <c r="T45" s="260"/>
      <c r="U45" s="260"/>
      <c r="V45" s="260"/>
      <c r="W45" s="261"/>
    </row>
    <row r="46" spans="1:23">
      <c r="A46" s="279"/>
      <c r="B46" s="280"/>
      <c r="C46" s="280"/>
      <c r="D46" s="280"/>
      <c r="E46" s="280"/>
      <c r="F46" s="280"/>
      <c r="G46" s="280"/>
      <c r="H46" s="280"/>
      <c r="I46" s="280"/>
      <c r="J46" s="280"/>
      <c r="K46" s="280"/>
      <c r="L46" s="280"/>
      <c r="M46" s="280"/>
      <c r="N46" s="280"/>
      <c r="O46" s="281"/>
      <c r="P46" s="313" t="s">
        <v>435</v>
      </c>
      <c r="Q46" s="314"/>
      <c r="R46" s="314"/>
      <c r="S46" s="314"/>
      <c r="T46" s="314"/>
      <c r="U46" s="314"/>
      <c r="V46" s="314"/>
      <c r="W46" s="315"/>
    </row>
    <row r="47" spans="1:23">
      <c r="A47" s="279"/>
      <c r="B47" s="280"/>
      <c r="C47" s="280"/>
      <c r="D47" s="280"/>
      <c r="E47" s="280"/>
      <c r="F47" s="280"/>
      <c r="G47" s="280"/>
      <c r="H47" s="280"/>
      <c r="I47" s="280"/>
      <c r="J47" s="280"/>
      <c r="K47" s="280"/>
      <c r="L47" s="280"/>
      <c r="M47" s="280"/>
      <c r="N47" s="280"/>
      <c r="O47" s="281"/>
      <c r="P47" s="313"/>
      <c r="Q47" s="314"/>
      <c r="R47" s="314"/>
      <c r="S47" s="314"/>
      <c r="T47" s="314"/>
      <c r="U47" s="314"/>
      <c r="V47" s="314"/>
      <c r="W47" s="315"/>
    </row>
    <row r="48" spans="1:23">
      <c r="A48" s="279"/>
      <c r="B48" s="280"/>
      <c r="C48" s="280"/>
      <c r="D48" s="280"/>
      <c r="E48" s="280"/>
      <c r="F48" s="280"/>
      <c r="G48" s="280"/>
      <c r="H48" s="280"/>
      <c r="I48" s="280"/>
      <c r="J48" s="280"/>
      <c r="K48" s="280"/>
      <c r="L48" s="280"/>
      <c r="M48" s="280"/>
      <c r="N48" s="280"/>
      <c r="O48" s="281"/>
      <c r="P48" s="313"/>
      <c r="Q48" s="314"/>
      <c r="R48" s="314"/>
      <c r="S48" s="314"/>
      <c r="T48" s="314"/>
      <c r="U48" s="314"/>
      <c r="V48" s="314"/>
      <c r="W48" s="315"/>
    </row>
    <row r="49" spans="1:23" ht="15" thickBot="1">
      <c r="A49" s="282"/>
      <c r="B49" s="283"/>
      <c r="C49" s="283"/>
      <c r="D49" s="283"/>
      <c r="E49" s="283"/>
      <c r="F49" s="283"/>
      <c r="G49" s="283"/>
      <c r="H49" s="283"/>
      <c r="I49" s="283"/>
      <c r="J49" s="283"/>
      <c r="K49" s="283"/>
      <c r="L49" s="283"/>
      <c r="M49" s="283"/>
      <c r="N49" s="283"/>
      <c r="O49" s="284"/>
      <c r="P49" s="316"/>
      <c r="Q49" s="317"/>
      <c r="R49" s="317"/>
      <c r="S49" s="317"/>
      <c r="T49" s="317"/>
      <c r="U49" s="317"/>
      <c r="V49" s="317"/>
      <c r="W49" s="318"/>
    </row>
    <row r="50" spans="1:23" ht="23.55" customHeight="1" thickBot="1"/>
    <row r="51" spans="1:23" ht="37.200000000000003" customHeight="1" thickBot="1">
      <c r="A51" s="203" t="s">
        <v>5</v>
      </c>
      <c r="B51" s="204"/>
      <c r="C51" s="204"/>
      <c r="D51" s="204"/>
      <c r="E51" s="204"/>
      <c r="F51" s="204"/>
      <c r="G51" s="204"/>
      <c r="H51" s="204"/>
      <c r="I51" s="204"/>
      <c r="J51" s="204"/>
      <c r="K51" s="204"/>
      <c r="L51" s="204"/>
      <c r="M51" s="204"/>
      <c r="N51" s="204"/>
      <c r="O51" s="204"/>
      <c r="P51" s="204"/>
      <c r="Q51" s="204"/>
      <c r="R51" s="204"/>
      <c r="S51" s="204"/>
      <c r="T51" s="204"/>
      <c r="U51" s="204"/>
      <c r="V51" s="204"/>
      <c r="W51" s="288"/>
    </row>
    <row r="52" spans="1:23" ht="28.2" customHeight="1" thickBot="1">
      <c r="A52" s="285" t="s">
        <v>83</v>
      </c>
      <c r="B52" s="286"/>
      <c r="C52" s="286"/>
      <c r="D52" s="286"/>
      <c r="E52" s="286"/>
      <c r="F52" s="286"/>
      <c r="G52" s="286"/>
      <c r="H52" s="286"/>
      <c r="I52" s="286"/>
      <c r="J52" s="286"/>
      <c r="K52" s="286"/>
      <c r="L52" s="286"/>
      <c r="M52" s="286"/>
      <c r="N52" s="286"/>
      <c r="O52" s="286"/>
      <c r="P52" s="286"/>
      <c r="Q52" s="286"/>
      <c r="R52" s="286"/>
      <c r="S52" s="286"/>
      <c r="T52" s="286"/>
      <c r="U52" s="286"/>
      <c r="V52" s="286"/>
      <c r="W52" s="287"/>
    </row>
    <row r="53" spans="1:23" s="153" customFormat="1" ht="29.4" thickBot="1">
      <c r="A53" s="311" t="s">
        <v>82</v>
      </c>
      <c r="B53" s="312"/>
      <c r="C53" s="312"/>
      <c r="D53" s="312"/>
      <c r="E53" s="162"/>
      <c r="F53" s="336" t="s">
        <v>390</v>
      </c>
      <c r="G53" s="337"/>
      <c r="H53" s="163" t="s">
        <v>410</v>
      </c>
      <c r="I53" s="151" t="s">
        <v>391</v>
      </c>
      <c r="J53" s="162"/>
      <c r="K53" s="152" t="s">
        <v>392</v>
      </c>
      <c r="L53" s="163"/>
      <c r="M53" s="324" t="s">
        <v>393</v>
      </c>
      <c r="N53" s="324"/>
      <c r="O53" s="325"/>
      <c r="P53" s="162"/>
      <c r="Q53" s="325" t="s">
        <v>394</v>
      </c>
      <c r="R53" s="337"/>
      <c r="S53" s="163"/>
      <c r="T53" s="325" t="s">
        <v>395</v>
      </c>
      <c r="U53" s="336"/>
      <c r="V53" s="336"/>
      <c r="W53" s="337"/>
    </row>
    <row r="54" spans="1:23" s="11" customFormat="1" ht="14.55" customHeight="1" thickBot="1">
      <c r="A54" s="319"/>
      <c r="B54" s="319"/>
      <c r="C54" s="319"/>
      <c r="D54" s="319"/>
      <c r="E54" s="319"/>
      <c r="F54" s="319"/>
      <c r="G54" s="319"/>
      <c r="H54" s="319"/>
      <c r="I54" s="319"/>
      <c r="J54" s="319"/>
      <c r="K54" s="319"/>
      <c r="L54" s="319"/>
      <c r="M54" s="319"/>
      <c r="N54" s="319"/>
      <c r="O54" s="319"/>
      <c r="P54" s="319"/>
      <c r="Q54" s="319"/>
      <c r="R54" s="319"/>
      <c r="S54" s="319"/>
      <c r="T54" s="319"/>
      <c r="U54" s="319"/>
      <c r="V54" s="319"/>
      <c r="W54" s="319"/>
    </row>
    <row r="55" spans="1:23">
      <c r="A55" s="330" t="s">
        <v>8</v>
      </c>
      <c r="B55" s="331"/>
      <c r="C55" s="164"/>
      <c r="D55" s="154">
        <v>110</v>
      </c>
      <c r="E55" s="327" t="s">
        <v>9</v>
      </c>
      <c r="F55" s="328"/>
      <c r="G55" s="328"/>
      <c r="H55" s="328"/>
      <c r="I55" s="328"/>
      <c r="J55" s="328"/>
      <c r="K55" s="329"/>
      <c r="L55" s="330" t="s">
        <v>10</v>
      </c>
      <c r="M55" s="343"/>
      <c r="N55" s="166"/>
      <c r="O55" s="155">
        <v>2150</v>
      </c>
      <c r="P55" s="327" t="s">
        <v>84</v>
      </c>
      <c r="Q55" s="328"/>
      <c r="R55" s="328"/>
      <c r="S55" s="328"/>
      <c r="T55" s="328"/>
      <c r="U55" s="328"/>
      <c r="V55" s="328"/>
      <c r="W55" s="329"/>
    </row>
    <row r="56" spans="1:23">
      <c r="A56" s="332"/>
      <c r="B56" s="333"/>
      <c r="C56" s="165"/>
      <c r="D56" s="156">
        <v>120</v>
      </c>
      <c r="E56" s="326" t="s">
        <v>11</v>
      </c>
      <c r="F56" s="298"/>
      <c r="G56" s="298"/>
      <c r="H56" s="298"/>
      <c r="I56" s="298"/>
      <c r="J56" s="298"/>
      <c r="K56" s="299"/>
      <c r="L56" s="332"/>
      <c r="M56" s="344"/>
      <c r="N56" s="167"/>
      <c r="O56" s="157">
        <v>2350</v>
      </c>
      <c r="P56" s="326" t="s">
        <v>85</v>
      </c>
      <c r="Q56" s="298"/>
      <c r="R56" s="298"/>
      <c r="S56" s="298"/>
      <c r="T56" s="298"/>
      <c r="U56" s="298"/>
      <c r="V56" s="298"/>
      <c r="W56" s="299"/>
    </row>
    <row r="57" spans="1:23">
      <c r="A57" s="332"/>
      <c r="B57" s="333"/>
      <c r="C57" s="165"/>
      <c r="D57" s="156">
        <v>130</v>
      </c>
      <c r="E57" s="326" t="s">
        <v>12</v>
      </c>
      <c r="F57" s="298"/>
      <c r="G57" s="298"/>
      <c r="H57" s="298"/>
      <c r="I57" s="298"/>
      <c r="J57" s="298"/>
      <c r="K57" s="299"/>
      <c r="L57" s="332"/>
      <c r="M57" s="344"/>
      <c r="N57" s="167"/>
      <c r="O57" s="157">
        <v>2151</v>
      </c>
      <c r="P57" s="326" t="s">
        <v>86</v>
      </c>
      <c r="Q57" s="298"/>
      <c r="R57" s="298"/>
      <c r="S57" s="298"/>
      <c r="T57" s="298"/>
      <c r="U57" s="298"/>
      <c r="V57" s="298"/>
      <c r="W57" s="299"/>
    </row>
    <row r="58" spans="1:23">
      <c r="A58" s="332"/>
      <c r="B58" s="333"/>
      <c r="C58" s="165"/>
      <c r="D58" s="156">
        <v>140</v>
      </c>
      <c r="E58" s="326" t="s">
        <v>13</v>
      </c>
      <c r="F58" s="298"/>
      <c r="G58" s="298"/>
      <c r="H58" s="298"/>
      <c r="I58" s="298"/>
      <c r="J58" s="298"/>
      <c r="K58" s="299"/>
      <c r="L58" s="332"/>
      <c r="M58" s="344"/>
      <c r="N58" s="167"/>
      <c r="O58" s="157">
        <v>2180</v>
      </c>
      <c r="P58" s="326" t="s">
        <v>87</v>
      </c>
      <c r="Q58" s="298"/>
      <c r="R58" s="298"/>
      <c r="S58" s="298"/>
      <c r="T58" s="298"/>
      <c r="U58" s="298"/>
      <c r="V58" s="298"/>
      <c r="W58" s="299"/>
    </row>
    <row r="59" spans="1:23">
      <c r="A59" s="332"/>
      <c r="B59" s="333"/>
      <c r="C59" s="165"/>
      <c r="D59" s="156">
        <v>150</v>
      </c>
      <c r="E59" s="326" t="s">
        <v>14</v>
      </c>
      <c r="F59" s="298"/>
      <c r="G59" s="298"/>
      <c r="H59" s="298"/>
      <c r="I59" s="298"/>
      <c r="J59" s="298"/>
      <c r="K59" s="299"/>
      <c r="L59" s="332"/>
      <c r="M59" s="344"/>
      <c r="N59" s="167"/>
      <c r="O59" s="157">
        <v>2210</v>
      </c>
      <c r="P59" s="326" t="s">
        <v>88</v>
      </c>
      <c r="Q59" s="298"/>
      <c r="R59" s="298"/>
      <c r="S59" s="298"/>
      <c r="T59" s="298"/>
      <c r="U59" s="298"/>
      <c r="V59" s="298"/>
      <c r="W59" s="299"/>
    </row>
    <row r="60" spans="1:23">
      <c r="A60" s="332"/>
      <c r="B60" s="333"/>
      <c r="C60" s="165"/>
      <c r="D60" s="156">
        <v>160</v>
      </c>
      <c r="E60" s="326" t="s">
        <v>15</v>
      </c>
      <c r="F60" s="298"/>
      <c r="G60" s="298"/>
      <c r="H60" s="298"/>
      <c r="I60" s="298"/>
      <c r="J60" s="298"/>
      <c r="K60" s="299"/>
      <c r="L60" s="332"/>
      <c r="M60" s="344"/>
      <c r="N60" s="167"/>
      <c r="O60" s="157">
        <v>2160</v>
      </c>
      <c r="P60" s="326" t="s">
        <v>89</v>
      </c>
      <c r="Q60" s="298"/>
      <c r="R60" s="298"/>
      <c r="S60" s="298"/>
      <c r="T60" s="298"/>
      <c r="U60" s="298"/>
      <c r="V60" s="298"/>
      <c r="W60" s="299"/>
    </row>
    <row r="61" spans="1:23">
      <c r="A61" s="332"/>
      <c r="B61" s="333"/>
      <c r="C61" s="165"/>
      <c r="D61" s="156">
        <v>170</v>
      </c>
      <c r="E61" s="326" t="s">
        <v>16</v>
      </c>
      <c r="F61" s="298"/>
      <c r="G61" s="298"/>
      <c r="H61" s="298"/>
      <c r="I61" s="298"/>
      <c r="J61" s="298"/>
      <c r="K61" s="299"/>
      <c r="L61" s="332"/>
      <c r="M61" s="344"/>
      <c r="N61" s="167"/>
      <c r="O61" s="157">
        <v>2200</v>
      </c>
      <c r="P61" s="326" t="s">
        <v>90</v>
      </c>
      <c r="Q61" s="298"/>
      <c r="R61" s="298"/>
      <c r="S61" s="298"/>
      <c r="T61" s="298"/>
      <c r="U61" s="298"/>
      <c r="V61" s="298"/>
      <c r="W61" s="299"/>
    </row>
    <row r="62" spans="1:23">
      <c r="A62" s="332"/>
      <c r="B62" s="333"/>
      <c r="C62" s="165"/>
      <c r="D62" s="156">
        <v>180</v>
      </c>
      <c r="E62" s="326" t="s">
        <v>17</v>
      </c>
      <c r="F62" s="298"/>
      <c r="G62" s="298"/>
      <c r="H62" s="298"/>
      <c r="I62" s="298"/>
      <c r="J62" s="298"/>
      <c r="K62" s="299"/>
      <c r="L62" s="332"/>
      <c r="M62" s="344"/>
      <c r="N62" s="167"/>
      <c r="O62" s="157">
        <v>2360</v>
      </c>
      <c r="P62" s="326" t="s">
        <v>91</v>
      </c>
      <c r="Q62" s="298"/>
      <c r="R62" s="298"/>
      <c r="S62" s="298"/>
      <c r="T62" s="298"/>
      <c r="U62" s="298"/>
      <c r="V62" s="298"/>
      <c r="W62" s="299"/>
    </row>
    <row r="63" spans="1:23">
      <c r="A63" s="332"/>
      <c r="B63" s="333"/>
      <c r="C63" s="165"/>
      <c r="D63" s="156">
        <v>190</v>
      </c>
      <c r="E63" s="326" t="s">
        <v>18</v>
      </c>
      <c r="F63" s="298"/>
      <c r="G63" s="298"/>
      <c r="H63" s="298"/>
      <c r="I63" s="298"/>
      <c r="J63" s="298"/>
      <c r="K63" s="299"/>
      <c r="L63" s="332"/>
      <c r="M63" s="344"/>
      <c r="N63" s="167"/>
      <c r="O63" s="157">
        <v>2240</v>
      </c>
      <c r="P63" s="326" t="s">
        <v>92</v>
      </c>
      <c r="Q63" s="298"/>
      <c r="R63" s="298"/>
      <c r="S63" s="298"/>
      <c r="T63" s="298"/>
      <c r="U63" s="298"/>
      <c r="V63" s="298"/>
      <c r="W63" s="299"/>
    </row>
    <row r="64" spans="1:23">
      <c r="A64" s="332"/>
      <c r="B64" s="333"/>
      <c r="C64" s="165"/>
      <c r="D64" s="156">
        <v>200</v>
      </c>
      <c r="E64" s="326" t="s">
        <v>19</v>
      </c>
      <c r="F64" s="298"/>
      <c r="G64" s="298"/>
      <c r="H64" s="298"/>
      <c r="I64" s="298"/>
      <c r="J64" s="298"/>
      <c r="K64" s="299"/>
      <c r="L64" s="332"/>
      <c r="M64" s="344"/>
      <c r="N64" s="167"/>
      <c r="O64" s="157">
        <v>2300</v>
      </c>
      <c r="P64" s="326" t="s">
        <v>93</v>
      </c>
      <c r="Q64" s="298"/>
      <c r="R64" s="298"/>
      <c r="S64" s="298"/>
      <c r="T64" s="298"/>
      <c r="U64" s="298"/>
      <c r="V64" s="298"/>
      <c r="W64" s="299"/>
    </row>
    <row r="65" spans="1:23">
      <c r="A65" s="332"/>
      <c r="B65" s="333"/>
      <c r="C65" s="165"/>
      <c r="D65" s="156">
        <v>210</v>
      </c>
      <c r="E65" s="326" t="s">
        <v>20</v>
      </c>
      <c r="F65" s="298"/>
      <c r="G65" s="298"/>
      <c r="H65" s="298"/>
      <c r="I65" s="298"/>
      <c r="J65" s="298"/>
      <c r="K65" s="299"/>
      <c r="L65" s="332"/>
      <c r="M65" s="344"/>
      <c r="N65" s="167"/>
      <c r="O65" s="157">
        <v>2340</v>
      </c>
      <c r="P65" s="326" t="s">
        <v>94</v>
      </c>
      <c r="Q65" s="298"/>
      <c r="R65" s="298"/>
      <c r="S65" s="298"/>
      <c r="T65" s="298"/>
      <c r="U65" s="298"/>
      <c r="V65" s="298"/>
      <c r="W65" s="299"/>
    </row>
    <row r="66" spans="1:23">
      <c r="A66" s="332"/>
      <c r="B66" s="333"/>
      <c r="C66" s="165"/>
      <c r="D66" s="156">
        <v>220</v>
      </c>
      <c r="E66" s="326" t="s">
        <v>21</v>
      </c>
      <c r="F66" s="298"/>
      <c r="G66" s="298"/>
      <c r="H66" s="298"/>
      <c r="I66" s="298"/>
      <c r="J66" s="298"/>
      <c r="K66" s="299"/>
      <c r="L66" s="332"/>
      <c r="M66" s="344"/>
      <c r="N66" s="167"/>
      <c r="O66" s="157">
        <v>2290</v>
      </c>
      <c r="P66" s="326" t="s">
        <v>95</v>
      </c>
      <c r="Q66" s="298"/>
      <c r="R66" s="298"/>
      <c r="S66" s="298"/>
      <c r="T66" s="298"/>
      <c r="U66" s="298"/>
      <c r="V66" s="298"/>
      <c r="W66" s="299"/>
    </row>
    <row r="67" spans="1:23">
      <c r="A67" s="332"/>
      <c r="B67" s="333"/>
      <c r="C67" s="165"/>
      <c r="D67" s="156">
        <v>230</v>
      </c>
      <c r="E67" s="326" t="s">
        <v>22</v>
      </c>
      <c r="F67" s="298"/>
      <c r="G67" s="298"/>
      <c r="H67" s="298"/>
      <c r="I67" s="298"/>
      <c r="J67" s="298"/>
      <c r="K67" s="299"/>
      <c r="L67" s="332"/>
      <c r="M67" s="344"/>
      <c r="N67" s="167"/>
      <c r="O67" s="157">
        <v>2330</v>
      </c>
      <c r="P67" s="326" t="s">
        <v>96</v>
      </c>
      <c r="Q67" s="298"/>
      <c r="R67" s="298"/>
      <c r="S67" s="298"/>
      <c r="T67" s="298"/>
      <c r="U67" s="298"/>
      <c r="V67" s="298"/>
      <c r="W67" s="299"/>
    </row>
    <row r="68" spans="1:23">
      <c r="A68" s="332"/>
      <c r="B68" s="333"/>
      <c r="C68" s="165"/>
      <c r="D68" s="156">
        <v>240</v>
      </c>
      <c r="E68" s="326" t="s">
        <v>23</v>
      </c>
      <c r="F68" s="298"/>
      <c r="G68" s="298"/>
      <c r="H68" s="298"/>
      <c r="I68" s="298"/>
      <c r="J68" s="298"/>
      <c r="K68" s="299"/>
      <c r="L68" s="332"/>
      <c r="M68" s="344"/>
      <c r="N68" s="167"/>
      <c r="O68" s="157">
        <v>2220</v>
      </c>
      <c r="P68" s="326" t="s">
        <v>97</v>
      </c>
      <c r="Q68" s="298"/>
      <c r="R68" s="298"/>
      <c r="S68" s="298"/>
      <c r="T68" s="298"/>
      <c r="U68" s="298"/>
      <c r="V68" s="298"/>
      <c r="W68" s="299"/>
    </row>
    <row r="69" spans="1:23">
      <c r="A69" s="332"/>
      <c r="B69" s="333"/>
      <c r="C69" s="165"/>
      <c r="D69" s="156">
        <v>250</v>
      </c>
      <c r="E69" s="326" t="s">
        <v>24</v>
      </c>
      <c r="F69" s="298"/>
      <c r="G69" s="298"/>
      <c r="H69" s="298"/>
      <c r="I69" s="298"/>
      <c r="J69" s="298"/>
      <c r="K69" s="299"/>
      <c r="L69" s="332"/>
      <c r="M69" s="344"/>
      <c r="N69" s="167"/>
      <c r="O69" s="157">
        <v>2310</v>
      </c>
      <c r="P69" s="326" t="s">
        <v>98</v>
      </c>
      <c r="Q69" s="298"/>
      <c r="R69" s="298"/>
      <c r="S69" s="298"/>
      <c r="T69" s="298"/>
      <c r="U69" s="298"/>
      <c r="V69" s="298"/>
      <c r="W69" s="299"/>
    </row>
    <row r="70" spans="1:23">
      <c r="A70" s="332"/>
      <c r="B70" s="333"/>
      <c r="C70" s="165"/>
      <c r="D70" s="156">
        <v>260</v>
      </c>
      <c r="E70" s="326" t="s">
        <v>25</v>
      </c>
      <c r="F70" s="298"/>
      <c r="G70" s="298"/>
      <c r="H70" s="298"/>
      <c r="I70" s="298"/>
      <c r="J70" s="298"/>
      <c r="K70" s="299"/>
      <c r="L70" s="332"/>
      <c r="M70" s="344"/>
      <c r="N70" s="167"/>
      <c r="O70" s="157">
        <v>2270</v>
      </c>
      <c r="P70" s="326" t="s">
        <v>26</v>
      </c>
      <c r="Q70" s="298"/>
      <c r="R70" s="298"/>
      <c r="S70" s="298"/>
      <c r="T70" s="298"/>
      <c r="U70" s="298"/>
      <c r="V70" s="298"/>
      <c r="W70" s="299"/>
    </row>
    <row r="71" spans="1:23">
      <c r="A71" s="332"/>
      <c r="B71" s="333"/>
      <c r="C71" s="165" t="s">
        <v>410</v>
      </c>
      <c r="D71" s="156">
        <v>270</v>
      </c>
      <c r="E71" s="326" t="s">
        <v>27</v>
      </c>
      <c r="F71" s="298"/>
      <c r="G71" s="298"/>
      <c r="H71" s="298"/>
      <c r="I71" s="298"/>
      <c r="J71" s="298"/>
      <c r="K71" s="299"/>
      <c r="L71" s="332"/>
      <c r="M71" s="344"/>
      <c r="N71" s="167"/>
      <c r="O71" s="157">
        <v>2280</v>
      </c>
      <c r="P71" s="326" t="s">
        <v>99</v>
      </c>
      <c r="Q71" s="298"/>
      <c r="R71" s="298"/>
      <c r="S71" s="298"/>
      <c r="T71" s="298"/>
      <c r="U71" s="298"/>
      <c r="V71" s="298"/>
      <c r="W71" s="299"/>
    </row>
    <row r="72" spans="1:23">
      <c r="A72" s="332"/>
      <c r="B72" s="333"/>
      <c r="C72" s="165"/>
      <c r="D72" s="156">
        <v>280</v>
      </c>
      <c r="E72" s="326" t="s">
        <v>28</v>
      </c>
      <c r="F72" s="298"/>
      <c r="G72" s="298"/>
      <c r="H72" s="298"/>
      <c r="I72" s="298"/>
      <c r="J72" s="298"/>
      <c r="K72" s="299"/>
      <c r="L72" s="332"/>
      <c r="M72" s="344"/>
      <c r="N72" s="167"/>
      <c r="O72" s="157">
        <v>2380</v>
      </c>
      <c r="P72" s="326" t="s">
        <v>100</v>
      </c>
      <c r="Q72" s="298"/>
      <c r="R72" s="298"/>
      <c r="S72" s="298"/>
      <c r="T72" s="298"/>
      <c r="U72" s="298"/>
      <c r="V72" s="298"/>
      <c r="W72" s="299"/>
    </row>
    <row r="73" spans="1:23">
      <c r="A73" s="332"/>
      <c r="B73" s="333"/>
      <c r="C73" s="165"/>
      <c r="D73" s="156">
        <v>290</v>
      </c>
      <c r="E73" s="326" t="s">
        <v>29</v>
      </c>
      <c r="F73" s="298"/>
      <c r="G73" s="298"/>
      <c r="H73" s="298"/>
      <c r="I73" s="298"/>
      <c r="J73" s="298"/>
      <c r="K73" s="299"/>
      <c r="L73" s="332"/>
      <c r="M73" s="344"/>
      <c r="N73" s="167"/>
      <c r="O73" s="157">
        <v>2400</v>
      </c>
      <c r="P73" s="326" t="s">
        <v>101</v>
      </c>
      <c r="Q73" s="298"/>
      <c r="R73" s="298"/>
      <c r="S73" s="298"/>
      <c r="T73" s="298"/>
      <c r="U73" s="298"/>
      <c r="V73" s="298"/>
      <c r="W73" s="299"/>
    </row>
    <row r="74" spans="1:23">
      <c r="A74" s="332"/>
      <c r="B74" s="333"/>
      <c r="C74" s="165"/>
      <c r="D74" s="156">
        <v>300</v>
      </c>
      <c r="E74" s="326" t="s">
        <v>30</v>
      </c>
      <c r="F74" s="298"/>
      <c r="G74" s="298"/>
      <c r="H74" s="298"/>
      <c r="I74" s="298"/>
      <c r="J74" s="298"/>
      <c r="K74" s="299"/>
      <c r="L74" s="332"/>
      <c r="M74" s="344"/>
      <c r="N74" s="167"/>
      <c r="O74" s="157">
        <v>2390</v>
      </c>
      <c r="P74" s="326" t="s">
        <v>102</v>
      </c>
      <c r="Q74" s="298"/>
      <c r="R74" s="298"/>
      <c r="S74" s="298"/>
      <c r="T74" s="298"/>
      <c r="U74" s="298"/>
      <c r="V74" s="298"/>
      <c r="W74" s="299"/>
    </row>
    <row r="75" spans="1:23">
      <c r="A75" s="332"/>
      <c r="B75" s="333"/>
      <c r="C75" s="165"/>
      <c r="D75" s="156">
        <v>310</v>
      </c>
      <c r="E75" s="326" t="s">
        <v>31</v>
      </c>
      <c r="F75" s="298"/>
      <c r="G75" s="298"/>
      <c r="H75" s="298"/>
      <c r="I75" s="298"/>
      <c r="J75" s="298"/>
      <c r="K75" s="299"/>
      <c r="L75" s="332"/>
      <c r="M75" s="344"/>
      <c r="N75" s="167" t="s">
        <v>410</v>
      </c>
      <c r="O75" s="157">
        <v>2420</v>
      </c>
      <c r="P75" s="326" t="s">
        <v>103</v>
      </c>
      <c r="Q75" s="298"/>
      <c r="R75" s="298"/>
      <c r="S75" s="298"/>
      <c r="T75" s="298"/>
      <c r="U75" s="298"/>
      <c r="V75" s="298"/>
      <c r="W75" s="299"/>
    </row>
    <row r="76" spans="1:23">
      <c r="A76" s="332"/>
      <c r="B76" s="333"/>
      <c r="C76" s="165"/>
      <c r="D76" s="156">
        <v>320</v>
      </c>
      <c r="E76" s="326" t="s">
        <v>32</v>
      </c>
      <c r="F76" s="298"/>
      <c r="G76" s="298"/>
      <c r="H76" s="298"/>
      <c r="I76" s="298"/>
      <c r="J76" s="298"/>
      <c r="K76" s="299"/>
      <c r="L76" s="332"/>
      <c r="M76" s="344"/>
      <c r="N76" s="167"/>
      <c r="O76" s="157">
        <v>2410</v>
      </c>
      <c r="P76" s="326" t="s">
        <v>104</v>
      </c>
      <c r="Q76" s="298"/>
      <c r="R76" s="298"/>
      <c r="S76" s="298"/>
      <c r="T76" s="298"/>
      <c r="U76" s="298"/>
      <c r="V76" s="298"/>
      <c r="W76" s="299"/>
    </row>
    <row r="77" spans="1:23">
      <c r="A77" s="332"/>
      <c r="B77" s="333"/>
      <c r="C77" s="165"/>
      <c r="D77" s="156">
        <v>330</v>
      </c>
      <c r="E77" s="326" t="s">
        <v>33</v>
      </c>
      <c r="F77" s="298"/>
      <c r="G77" s="298"/>
      <c r="H77" s="298"/>
      <c r="I77" s="298"/>
      <c r="J77" s="298"/>
      <c r="K77" s="299"/>
      <c r="L77" s="332"/>
      <c r="M77" s="344"/>
      <c r="N77" s="167"/>
      <c r="O77" s="157">
        <v>2370</v>
      </c>
      <c r="P77" s="326" t="s">
        <v>105</v>
      </c>
      <c r="Q77" s="298"/>
      <c r="R77" s="298"/>
      <c r="S77" s="298"/>
      <c r="T77" s="298"/>
      <c r="U77" s="298"/>
      <c r="V77" s="298"/>
      <c r="W77" s="299"/>
    </row>
    <row r="78" spans="1:23" ht="15" thickBot="1">
      <c r="A78" s="332"/>
      <c r="B78" s="333"/>
      <c r="C78" s="165"/>
      <c r="D78" s="156">
        <v>340</v>
      </c>
      <c r="E78" s="326" t="s">
        <v>34</v>
      </c>
      <c r="F78" s="298"/>
      <c r="G78" s="298"/>
      <c r="H78" s="298"/>
      <c r="I78" s="298"/>
      <c r="J78" s="298"/>
      <c r="K78" s="299"/>
      <c r="L78" s="334"/>
      <c r="M78" s="345"/>
      <c r="N78" s="188"/>
      <c r="O78" s="158">
        <v>2430</v>
      </c>
      <c r="P78" s="338" t="s">
        <v>106</v>
      </c>
      <c r="Q78" s="339"/>
      <c r="R78" s="339"/>
      <c r="S78" s="339"/>
      <c r="T78" s="339"/>
      <c r="U78" s="339"/>
      <c r="V78" s="339"/>
      <c r="W78" s="340"/>
    </row>
    <row r="79" spans="1:23" ht="15" thickBot="1">
      <c r="A79" s="332"/>
      <c r="B79" s="333"/>
      <c r="C79" s="165"/>
      <c r="D79" s="156">
        <v>350</v>
      </c>
      <c r="E79" s="326" t="s">
        <v>35</v>
      </c>
      <c r="F79" s="298"/>
      <c r="G79" s="298"/>
      <c r="H79" s="298"/>
      <c r="I79" s="298"/>
      <c r="J79" s="298"/>
      <c r="K79" s="299"/>
      <c r="L79" s="159"/>
      <c r="M79" s="320"/>
      <c r="N79" s="320"/>
      <c r="O79" s="320"/>
      <c r="P79" s="320"/>
      <c r="Q79" s="320"/>
      <c r="R79" s="320"/>
      <c r="S79" s="320"/>
      <c r="T79" s="320"/>
      <c r="U79" s="320"/>
      <c r="V79" s="320"/>
      <c r="W79" s="321"/>
    </row>
    <row r="80" spans="1:23">
      <c r="A80" s="332"/>
      <c r="B80" s="333"/>
      <c r="C80" s="165"/>
      <c r="D80" s="156">
        <v>360</v>
      </c>
      <c r="E80" s="326" t="s">
        <v>37</v>
      </c>
      <c r="F80" s="298"/>
      <c r="G80" s="298"/>
      <c r="H80" s="298"/>
      <c r="I80" s="298"/>
      <c r="J80" s="298"/>
      <c r="K80" s="299"/>
      <c r="L80" s="330" t="s">
        <v>36</v>
      </c>
      <c r="M80" s="343"/>
      <c r="N80" s="166"/>
      <c r="O80" s="155">
        <v>6020</v>
      </c>
      <c r="P80" s="327" t="s">
        <v>107</v>
      </c>
      <c r="Q80" s="328"/>
      <c r="R80" s="329"/>
      <c r="S80" s="168"/>
      <c r="T80" s="155">
        <v>6100</v>
      </c>
      <c r="U80" s="322" t="s">
        <v>112</v>
      </c>
      <c r="V80" s="322"/>
      <c r="W80" s="323"/>
    </row>
    <row r="81" spans="1:23">
      <c r="A81" s="332"/>
      <c r="B81" s="333"/>
      <c r="C81" s="165"/>
      <c r="D81" s="156">
        <v>370</v>
      </c>
      <c r="E81" s="326" t="s">
        <v>38</v>
      </c>
      <c r="F81" s="298"/>
      <c r="G81" s="298"/>
      <c r="H81" s="298"/>
      <c r="I81" s="298"/>
      <c r="J81" s="298"/>
      <c r="K81" s="299"/>
      <c r="L81" s="332"/>
      <c r="M81" s="344"/>
      <c r="N81" s="167"/>
      <c r="O81" s="157">
        <v>6050</v>
      </c>
      <c r="P81" s="326" t="s">
        <v>108</v>
      </c>
      <c r="Q81" s="298"/>
      <c r="R81" s="299"/>
      <c r="S81" s="169"/>
      <c r="T81" s="157">
        <v>6130</v>
      </c>
      <c r="U81" s="294" t="s">
        <v>113</v>
      </c>
      <c r="V81" s="294"/>
      <c r="W81" s="295"/>
    </row>
    <row r="82" spans="1:23">
      <c r="A82" s="332"/>
      <c r="B82" s="333"/>
      <c r="C82" s="165"/>
      <c r="D82" s="156">
        <v>380</v>
      </c>
      <c r="E82" s="326" t="s">
        <v>39</v>
      </c>
      <c r="F82" s="298"/>
      <c r="G82" s="298"/>
      <c r="H82" s="298"/>
      <c r="I82" s="298"/>
      <c r="J82" s="298"/>
      <c r="K82" s="299"/>
      <c r="L82" s="332"/>
      <c r="M82" s="344"/>
      <c r="N82" s="167"/>
      <c r="O82" s="157">
        <v>6060</v>
      </c>
      <c r="P82" s="326" t="s">
        <v>109</v>
      </c>
      <c r="Q82" s="298"/>
      <c r="R82" s="299"/>
      <c r="S82" s="169"/>
      <c r="T82" s="157">
        <v>6140</v>
      </c>
      <c r="U82" s="294" t="s">
        <v>114</v>
      </c>
      <c r="V82" s="294"/>
      <c r="W82" s="295"/>
    </row>
    <row r="83" spans="1:23">
      <c r="A83" s="332"/>
      <c r="B83" s="333"/>
      <c r="C83" s="165"/>
      <c r="D83" s="156">
        <v>390</v>
      </c>
      <c r="E83" s="326" t="s">
        <v>40</v>
      </c>
      <c r="F83" s="298"/>
      <c r="G83" s="298"/>
      <c r="H83" s="298"/>
      <c r="I83" s="298"/>
      <c r="J83" s="298"/>
      <c r="K83" s="299"/>
      <c r="L83" s="332"/>
      <c r="M83" s="344"/>
      <c r="N83" s="167"/>
      <c r="O83" s="157">
        <v>6070</v>
      </c>
      <c r="P83" s="326" t="s">
        <v>110</v>
      </c>
      <c r="Q83" s="298"/>
      <c r="R83" s="299"/>
      <c r="S83" s="169"/>
      <c r="T83" s="157">
        <v>6150</v>
      </c>
      <c r="U83" s="294" t="s">
        <v>115</v>
      </c>
      <c r="V83" s="294"/>
      <c r="W83" s="295"/>
    </row>
    <row r="84" spans="1:23" ht="15" thickBot="1">
      <c r="A84" s="332"/>
      <c r="B84" s="333"/>
      <c r="C84" s="165"/>
      <c r="D84" s="156">
        <v>400</v>
      </c>
      <c r="E84" s="326" t="s">
        <v>41</v>
      </c>
      <c r="F84" s="298"/>
      <c r="G84" s="298"/>
      <c r="H84" s="298"/>
      <c r="I84" s="298"/>
      <c r="J84" s="298"/>
      <c r="K84" s="299"/>
      <c r="L84" s="334"/>
      <c r="M84" s="345"/>
      <c r="N84" s="188"/>
      <c r="O84" s="158">
        <v>6110</v>
      </c>
      <c r="P84" s="338" t="s">
        <v>111</v>
      </c>
      <c r="Q84" s="339"/>
      <c r="R84" s="340"/>
      <c r="S84" s="189" t="s">
        <v>410</v>
      </c>
      <c r="T84" s="158">
        <v>6160</v>
      </c>
      <c r="U84" s="296" t="s">
        <v>116</v>
      </c>
      <c r="V84" s="296"/>
      <c r="W84" s="297"/>
    </row>
    <row r="85" spans="1:23" ht="15" thickBot="1">
      <c r="A85" s="332"/>
      <c r="B85" s="333"/>
      <c r="C85" s="165"/>
      <c r="D85" s="156">
        <v>410</v>
      </c>
      <c r="E85" s="326" t="s">
        <v>42</v>
      </c>
      <c r="F85" s="298"/>
      <c r="G85" s="298"/>
      <c r="H85" s="298"/>
      <c r="I85" s="298"/>
      <c r="J85" s="298"/>
      <c r="K85" s="299"/>
      <c r="L85" s="159"/>
      <c r="M85" s="320"/>
      <c r="N85" s="320"/>
      <c r="O85" s="320"/>
      <c r="P85" s="320"/>
      <c r="Q85" s="320"/>
      <c r="R85" s="320"/>
      <c r="S85" s="320"/>
      <c r="T85" s="320"/>
      <c r="U85" s="320"/>
      <c r="V85" s="320"/>
      <c r="W85" s="321"/>
    </row>
    <row r="86" spans="1:23" ht="14.55" customHeight="1">
      <c r="A86" s="332"/>
      <c r="B86" s="333"/>
      <c r="C86" s="165"/>
      <c r="D86" s="156">
        <v>420</v>
      </c>
      <c r="E86" s="326" t="s">
        <v>43</v>
      </c>
      <c r="F86" s="298"/>
      <c r="G86" s="298"/>
      <c r="H86" s="298"/>
      <c r="I86" s="298"/>
      <c r="J86" s="298"/>
      <c r="K86" s="299"/>
      <c r="L86" s="346" t="s">
        <v>44</v>
      </c>
      <c r="M86" s="347"/>
      <c r="N86" s="166" t="s">
        <v>410</v>
      </c>
      <c r="O86" s="155">
        <v>1</v>
      </c>
      <c r="P86" s="327" t="s">
        <v>117</v>
      </c>
      <c r="Q86" s="328"/>
      <c r="R86" s="328"/>
      <c r="S86" s="328"/>
      <c r="T86" s="328"/>
      <c r="U86" s="328"/>
      <c r="V86" s="328"/>
      <c r="W86" s="329"/>
    </row>
    <row r="87" spans="1:23">
      <c r="A87" s="332"/>
      <c r="B87" s="333"/>
      <c r="C87" s="165"/>
      <c r="D87" s="156">
        <v>430</v>
      </c>
      <c r="E87" s="326" t="s">
        <v>45</v>
      </c>
      <c r="F87" s="298"/>
      <c r="G87" s="298"/>
      <c r="H87" s="298"/>
      <c r="I87" s="298"/>
      <c r="J87" s="298"/>
      <c r="K87" s="299"/>
      <c r="L87" s="348"/>
      <c r="M87" s="349"/>
      <c r="N87" s="167"/>
      <c r="O87" s="157">
        <v>2</v>
      </c>
      <c r="P87" s="326" t="s">
        <v>118</v>
      </c>
      <c r="Q87" s="298"/>
      <c r="R87" s="298"/>
      <c r="S87" s="298"/>
      <c r="T87" s="298"/>
      <c r="U87" s="298"/>
      <c r="V87" s="298"/>
      <c r="W87" s="299"/>
    </row>
    <row r="88" spans="1:23">
      <c r="A88" s="332"/>
      <c r="B88" s="333"/>
      <c r="C88" s="165"/>
      <c r="D88" s="156">
        <v>440</v>
      </c>
      <c r="E88" s="326" t="s">
        <v>46</v>
      </c>
      <c r="F88" s="298"/>
      <c r="G88" s="298"/>
      <c r="H88" s="298"/>
      <c r="I88" s="298"/>
      <c r="J88" s="298"/>
      <c r="K88" s="299"/>
      <c r="L88" s="348"/>
      <c r="M88" s="349"/>
      <c r="N88" s="167"/>
      <c r="O88" s="157">
        <v>3</v>
      </c>
      <c r="P88" s="326" t="s">
        <v>119</v>
      </c>
      <c r="Q88" s="298"/>
      <c r="R88" s="298"/>
      <c r="S88" s="298"/>
      <c r="T88" s="298"/>
      <c r="U88" s="298"/>
      <c r="V88" s="298"/>
      <c r="W88" s="299"/>
    </row>
    <row r="89" spans="1:23">
      <c r="A89" s="332"/>
      <c r="B89" s="333"/>
      <c r="C89" s="165"/>
      <c r="D89" s="156">
        <v>450</v>
      </c>
      <c r="E89" s="326" t="s">
        <v>47</v>
      </c>
      <c r="F89" s="298"/>
      <c r="G89" s="298"/>
      <c r="H89" s="298"/>
      <c r="I89" s="298"/>
      <c r="J89" s="298"/>
      <c r="K89" s="299"/>
      <c r="L89" s="348"/>
      <c r="M89" s="349"/>
      <c r="N89" s="167"/>
      <c r="O89" s="157">
        <v>4</v>
      </c>
      <c r="P89" s="326" t="s">
        <v>120</v>
      </c>
      <c r="Q89" s="298"/>
      <c r="R89" s="298"/>
      <c r="S89" s="298"/>
      <c r="T89" s="298"/>
      <c r="U89" s="298"/>
      <c r="V89" s="298"/>
      <c r="W89" s="299"/>
    </row>
    <row r="90" spans="1:23">
      <c r="A90" s="332"/>
      <c r="B90" s="333"/>
      <c r="C90" s="165"/>
      <c r="D90" s="156">
        <v>460</v>
      </c>
      <c r="E90" s="326" t="s">
        <v>48</v>
      </c>
      <c r="F90" s="298"/>
      <c r="G90" s="298"/>
      <c r="H90" s="298"/>
      <c r="I90" s="298"/>
      <c r="J90" s="298"/>
      <c r="K90" s="299"/>
      <c r="L90" s="348"/>
      <c r="M90" s="349"/>
      <c r="N90" s="167"/>
      <c r="O90" s="157">
        <v>5</v>
      </c>
      <c r="P90" s="326" t="s">
        <v>121</v>
      </c>
      <c r="Q90" s="298"/>
      <c r="R90" s="298"/>
      <c r="S90" s="298"/>
      <c r="T90" s="298"/>
      <c r="U90" s="298"/>
      <c r="V90" s="298"/>
      <c r="W90" s="299"/>
    </row>
    <row r="91" spans="1:23">
      <c r="A91" s="332"/>
      <c r="B91" s="333"/>
      <c r="C91" s="165"/>
      <c r="D91" s="156">
        <v>470</v>
      </c>
      <c r="E91" s="326" t="s">
        <v>49</v>
      </c>
      <c r="F91" s="298"/>
      <c r="G91" s="298"/>
      <c r="H91" s="298"/>
      <c r="I91" s="298"/>
      <c r="J91" s="298"/>
      <c r="K91" s="299"/>
      <c r="L91" s="348"/>
      <c r="M91" s="349"/>
      <c r="N91" s="167"/>
      <c r="O91" s="157">
        <v>6</v>
      </c>
      <c r="P91" s="326" t="s">
        <v>122</v>
      </c>
      <c r="Q91" s="298"/>
      <c r="R91" s="298"/>
      <c r="S91" s="298"/>
      <c r="T91" s="298"/>
      <c r="U91" s="298"/>
      <c r="V91" s="298"/>
      <c r="W91" s="299"/>
    </row>
    <row r="92" spans="1:23">
      <c r="A92" s="332"/>
      <c r="B92" s="333"/>
      <c r="C92" s="165"/>
      <c r="D92" s="156">
        <v>480</v>
      </c>
      <c r="E92" s="326" t="s">
        <v>50</v>
      </c>
      <c r="F92" s="298"/>
      <c r="G92" s="298"/>
      <c r="H92" s="298"/>
      <c r="I92" s="298"/>
      <c r="J92" s="298"/>
      <c r="K92" s="299"/>
      <c r="L92" s="348"/>
      <c r="M92" s="349"/>
      <c r="N92" s="167"/>
      <c r="O92" s="157">
        <v>7</v>
      </c>
      <c r="P92" s="326" t="s">
        <v>123</v>
      </c>
      <c r="Q92" s="298"/>
      <c r="R92" s="298"/>
      <c r="S92" s="298"/>
      <c r="T92" s="298"/>
      <c r="U92" s="298"/>
      <c r="V92" s="298"/>
      <c r="W92" s="299"/>
    </row>
    <row r="93" spans="1:23">
      <c r="A93" s="332"/>
      <c r="B93" s="333"/>
      <c r="C93" s="165"/>
      <c r="D93" s="156">
        <v>490</v>
      </c>
      <c r="E93" s="326" t="s">
        <v>51</v>
      </c>
      <c r="F93" s="298"/>
      <c r="G93" s="298"/>
      <c r="H93" s="298"/>
      <c r="I93" s="298"/>
      <c r="J93" s="298"/>
      <c r="K93" s="299"/>
      <c r="L93" s="348"/>
      <c r="M93" s="349"/>
      <c r="N93" s="167"/>
      <c r="O93" s="157">
        <v>8</v>
      </c>
      <c r="P93" s="326" t="s">
        <v>124</v>
      </c>
      <c r="Q93" s="298"/>
      <c r="R93" s="298"/>
      <c r="S93" s="298"/>
      <c r="T93" s="298"/>
      <c r="U93" s="298"/>
      <c r="V93" s="298"/>
      <c r="W93" s="299"/>
    </row>
    <row r="94" spans="1:23">
      <c r="A94" s="332"/>
      <c r="B94" s="333"/>
      <c r="C94" s="165"/>
      <c r="D94" s="156">
        <v>500</v>
      </c>
      <c r="E94" s="326" t="s">
        <v>52</v>
      </c>
      <c r="F94" s="298"/>
      <c r="G94" s="298"/>
      <c r="H94" s="298"/>
      <c r="I94" s="298"/>
      <c r="J94" s="298"/>
      <c r="K94" s="299"/>
      <c r="L94" s="348"/>
      <c r="M94" s="349"/>
      <c r="N94" s="167"/>
      <c r="O94" s="157">
        <v>9</v>
      </c>
      <c r="P94" s="326" t="s">
        <v>125</v>
      </c>
      <c r="Q94" s="298"/>
      <c r="R94" s="298"/>
      <c r="S94" s="298"/>
      <c r="T94" s="298"/>
      <c r="U94" s="298"/>
      <c r="V94" s="298"/>
      <c r="W94" s="299"/>
    </row>
    <row r="95" spans="1:23">
      <c r="A95" s="332"/>
      <c r="B95" s="333"/>
      <c r="C95" s="165"/>
      <c r="D95" s="156">
        <v>510</v>
      </c>
      <c r="E95" s="326" t="s">
        <v>53</v>
      </c>
      <c r="F95" s="298"/>
      <c r="G95" s="298"/>
      <c r="H95" s="298"/>
      <c r="I95" s="298"/>
      <c r="J95" s="298"/>
      <c r="K95" s="299"/>
      <c r="L95" s="348"/>
      <c r="M95" s="349"/>
      <c r="N95" s="167"/>
      <c r="O95" s="157">
        <v>10</v>
      </c>
      <c r="P95" s="326" t="s">
        <v>126</v>
      </c>
      <c r="Q95" s="298"/>
      <c r="R95" s="298"/>
      <c r="S95" s="298"/>
      <c r="T95" s="298"/>
      <c r="U95" s="298"/>
      <c r="V95" s="298"/>
      <c r="W95" s="299"/>
    </row>
    <row r="96" spans="1:23">
      <c r="A96" s="332"/>
      <c r="B96" s="333"/>
      <c r="C96" s="165"/>
      <c r="D96" s="156">
        <v>520</v>
      </c>
      <c r="E96" s="326" t="s">
        <v>54</v>
      </c>
      <c r="F96" s="298"/>
      <c r="G96" s="298"/>
      <c r="H96" s="298"/>
      <c r="I96" s="298"/>
      <c r="J96" s="298"/>
      <c r="K96" s="299"/>
      <c r="L96" s="348"/>
      <c r="M96" s="349"/>
      <c r="N96" s="167"/>
      <c r="O96" s="157">
        <v>11</v>
      </c>
      <c r="P96" s="326" t="s">
        <v>127</v>
      </c>
      <c r="Q96" s="298"/>
      <c r="R96" s="298"/>
      <c r="S96" s="298"/>
      <c r="T96" s="298"/>
      <c r="U96" s="298"/>
      <c r="V96" s="298"/>
      <c r="W96" s="299"/>
    </row>
    <row r="97" spans="1:23" ht="15" thickBot="1">
      <c r="A97" s="334"/>
      <c r="B97" s="335"/>
      <c r="C97" s="187"/>
      <c r="D97" s="160">
        <v>530</v>
      </c>
      <c r="E97" s="338" t="s">
        <v>55</v>
      </c>
      <c r="F97" s="339"/>
      <c r="G97" s="339"/>
      <c r="H97" s="339"/>
      <c r="I97" s="339"/>
      <c r="J97" s="339"/>
      <c r="K97" s="340"/>
      <c r="L97" s="350"/>
      <c r="M97" s="351"/>
      <c r="N97" s="188"/>
      <c r="O97" s="158">
        <v>12</v>
      </c>
      <c r="P97" s="338" t="s">
        <v>56</v>
      </c>
      <c r="Q97" s="339"/>
      <c r="R97" s="339"/>
      <c r="S97" s="339"/>
      <c r="T97" s="339"/>
      <c r="U97" s="339"/>
      <c r="V97" s="339"/>
      <c r="W97" s="340"/>
    </row>
  </sheetData>
  <sheetProtection formatCells="0" selectLockedCells="1"/>
  <mergeCells count="173">
    <mergeCell ref="Q53:R53"/>
    <mergeCell ref="T53:W53"/>
    <mergeCell ref="Q20:W20"/>
    <mergeCell ref="Q19:W19"/>
    <mergeCell ref="Q26:W26"/>
    <mergeCell ref="Q25:W25"/>
    <mergeCell ref="Q28:W28"/>
    <mergeCell ref="Q29:W29"/>
    <mergeCell ref="Q31:W31"/>
    <mergeCell ref="Q32:W32"/>
    <mergeCell ref="Q34:W34"/>
    <mergeCell ref="Q23:W23"/>
    <mergeCell ref="P24:W24"/>
    <mergeCell ref="P27:W27"/>
    <mergeCell ref="P30:W30"/>
    <mergeCell ref="P33:W33"/>
    <mergeCell ref="Q22:W22"/>
    <mergeCell ref="Q21:W21"/>
    <mergeCell ref="E72:K72"/>
    <mergeCell ref="E71:K71"/>
    <mergeCell ref="E70:K70"/>
    <mergeCell ref="E69:K69"/>
    <mergeCell ref="E96:K96"/>
    <mergeCell ref="E95:K95"/>
    <mergeCell ref="E94:K94"/>
    <mergeCell ref="E93:K93"/>
    <mergeCell ref="E92:K92"/>
    <mergeCell ref="E91:K91"/>
    <mergeCell ref="E90:K90"/>
    <mergeCell ref="E89:K89"/>
    <mergeCell ref="E88:K88"/>
    <mergeCell ref="E81:K81"/>
    <mergeCell ref="E80:K80"/>
    <mergeCell ref="E79:K79"/>
    <mergeCell ref="E78:K78"/>
    <mergeCell ref="E77:K77"/>
    <mergeCell ref="E76:K76"/>
    <mergeCell ref="E75:K75"/>
    <mergeCell ref="E74:K74"/>
    <mergeCell ref="E73:K73"/>
    <mergeCell ref="P93:W93"/>
    <mergeCell ref="P92:W92"/>
    <mergeCell ref="P91:W91"/>
    <mergeCell ref="P90:W90"/>
    <mergeCell ref="P89:W89"/>
    <mergeCell ref="P82:R82"/>
    <mergeCell ref="P81:R81"/>
    <mergeCell ref="P80:R80"/>
    <mergeCell ref="P83:R83"/>
    <mergeCell ref="G3:I3"/>
    <mergeCell ref="J10:O12"/>
    <mergeCell ref="J9:O9"/>
    <mergeCell ref="L55:M78"/>
    <mergeCell ref="L80:M84"/>
    <mergeCell ref="L86:M97"/>
    <mergeCell ref="E63:K63"/>
    <mergeCell ref="E62:K62"/>
    <mergeCell ref="E61:K61"/>
    <mergeCell ref="E60:K60"/>
    <mergeCell ref="E59:K59"/>
    <mergeCell ref="E58:K58"/>
    <mergeCell ref="E57:K57"/>
    <mergeCell ref="E56:K56"/>
    <mergeCell ref="E55:K55"/>
    <mergeCell ref="E85:K85"/>
    <mergeCell ref="E84:K84"/>
    <mergeCell ref="E68:K68"/>
    <mergeCell ref="E67:K67"/>
    <mergeCell ref="E66:K66"/>
    <mergeCell ref="E65:K65"/>
    <mergeCell ref="E64:K64"/>
    <mergeCell ref="E83:K83"/>
    <mergeCell ref="E82:K82"/>
    <mergeCell ref="E97:K97"/>
    <mergeCell ref="P69:W69"/>
    <mergeCell ref="P68:W68"/>
    <mergeCell ref="P67:W67"/>
    <mergeCell ref="P66:W66"/>
    <mergeCell ref="U83:W83"/>
    <mergeCell ref="U84:W84"/>
    <mergeCell ref="P88:W88"/>
    <mergeCell ref="P87:W87"/>
    <mergeCell ref="P86:W86"/>
    <mergeCell ref="P84:R84"/>
    <mergeCell ref="E87:K87"/>
    <mergeCell ref="E86:K86"/>
    <mergeCell ref="P78:W78"/>
    <mergeCell ref="P77:W77"/>
    <mergeCell ref="P76:W76"/>
    <mergeCell ref="P75:W75"/>
    <mergeCell ref="P74:W74"/>
    <mergeCell ref="P73:W73"/>
    <mergeCell ref="P72:W72"/>
    <mergeCell ref="P71:W71"/>
    <mergeCell ref="P70:W70"/>
    <mergeCell ref="P97:W97"/>
    <mergeCell ref="P96:W96"/>
    <mergeCell ref="A53:D53"/>
    <mergeCell ref="P46:W49"/>
    <mergeCell ref="A54:W54"/>
    <mergeCell ref="M79:W79"/>
    <mergeCell ref="M85:W85"/>
    <mergeCell ref="U80:W80"/>
    <mergeCell ref="U81:W81"/>
    <mergeCell ref="U82:W82"/>
    <mergeCell ref="M53:O53"/>
    <mergeCell ref="P56:W56"/>
    <mergeCell ref="P55:W55"/>
    <mergeCell ref="A55:B97"/>
    <mergeCell ref="F53:G53"/>
    <mergeCell ref="P65:W65"/>
    <mergeCell ref="P64:W64"/>
    <mergeCell ref="P63:W63"/>
    <mergeCell ref="P62:W62"/>
    <mergeCell ref="P61:W61"/>
    <mergeCell ref="P60:W60"/>
    <mergeCell ref="P59:W59"/>
    <mergeCell ref="P58:W58"/>
    <mergeCell ref="P57:W57"/>
    <mergeCell ref="P95:W95"/>
    <mergeCell ref="P94:W94"/>
    <mergeCell ref="A39:O39"/>
    <mergeCell ref="A40:O49"/>
    <mergeCell ref="A52:W52"/>
    <mergeCell ref="A51:W51"/>
    <mergeCell ref="V41:W41"/>
    <mergeCell ref="V42:W42"/>
    <mergeCell ref="V43:W43"/>
    <mergeCell ref="V40:W40"/>
    <mergeCell ref="Q35:W35"/>
    <mergeCell ref="Q37:W37"/>
    <mergeCell ref="Q38:W38"/>
    <mergeCell ref="P36:W36"/>
    <mergeCell ref="P39:W39"/>
    <mergeCell ref="P40:U40"/>
    <mergeCell ref="P43:U43"/>
    <mergeCell ref="P42:U42"/>
    <mergeCell ref="P41:U41"/>
    <mergeCell ref="P45:W45"/>
    <mergeCell ref="P44:W44"/>
    <mergeCell ref="P9:R9"/>
    <mergeCell ref="P10:R10"/>
    <mergeCell ref="P11:T11"/>
    <mergeCell ref="P12:T14"/>
    <mergeCell ref="P16:R16"/>
    <mergeCell ref="P15:R15"/>
    <mergeCell ref="V17:W17"/>
    <mergeCell ref="P17:R17"/>
    <mergeCell ref="P18:W18"/>
    <mergeCell ref="A1:A6"/>
    <mergeCell ref="B1:W1"/>
    <mergeCell ref="A8:W8"/>
    <mergeCell ref="V16:W16"/>
    <mergeCell ref="T3:V3"/>
    <mergeCell ref="T5:V5"/>
    <mergeCell ref="A7:W7"/>
    <mergeCell ref="S10:T10"/>
    <mergeCell ref="S9:T9"/>
    <mergeCell ref="S15:T15"/>
    <mergeCell ref="S16:T16"/>
    <mergeCell ref="A13:O13"/>
    <mergeCell ref="L3:O3"/>
    <mergeCell ref="A10:I12"/>
    <mergeCell ref="A14:O38"/>
    <mergeCell ref="A9:I9"/>
    <mergeCell ref="U9:W9"/>
    <mergeCell ref="U10:W10"/>
    <mergeCell ref="U11:W11"/>
    <mergeCell ref="U12:W12"/>
    <mergeCell ref="U14:W14"/>
    <mergeCell ref="U13:W13"/>
    <mergeCell ref="V15:W15"/>
    <mergeCell ref="S17:T17"/>
  </mergeCells>
  <dataValidations count="2">
    <dataValidation type="list" allowBlank="1" showInputMessage="1" showErrorMessage="1" sqref="S9:T9" xr:uid="{00000000-0002-0000-0200-000000000000}">
      <formula1>"LU18-ID01,LU26-ID01,LU27-ID01"</formula1>
    </dataValidation>
    <dataValidation type="list" allowBlank="1" showInputMessage="1" showErrorMessage="1" sqref="C5 G5 J5 L5 P19:P23 P25:P26 P28:P29 P31:P32 P34:P35 P37:P38 E53 H53 J53 L53 P53 S53 C55:C97 N55:N78 N80:N84 S80:S84 N86:N97" xr:uid="{00000000-0002-0000-0200-000001000000}">
      <formula1>"a"</formula1>
    </dataValidation>
  </dataValidations>
  <printOptions horizontalCentered="1"/>
  <pageMargins left="0.25" right="0.25" top="0.75" bottom="0.75" header="0.3" footer="0.3"/>
  <pageSetup scale="45" orientation="portrait" r:id="rId1"/>
  <drawing r:id="rId2"/>
  <legacyDrawing r:id="rId3"/>
  <controls>
    <mc:AlternateContent xmlns:mc="http://schemas.openxmlformats.org/markup-compatibility/2006">
      <mc:Choice Requires="x14">
        <control shapeId="4218" r:id="rId4" name="CommandButton2">
          <controlPr autoLine="0" r:id="rId5">
            <anchor moveWithCells="1">
              <from>
                <xdr:col>20</xdr:col>
                <xdr:colOff>1668780</xdr:colOff>
                <xdr:row>0</xdr:row>
                <xdr:rowOff>495300</xdr:rowOff>
              </from>
              <to>
                <xdr:col>21</xdr:col>
                <xdr:colOff>754380</xdr:colOff>
                <xdr:row>0</xdr:row>
                <xdr:rowOff>792480</xdr:rowOff>
              </to>
            </anchor>
          </controlPr>
        </control>
      </mc:Choice>
      <mc:Fallback>
        <control shapeId="4218" r:id="rId4" name="CommandButton2"/>
      </mc:Fallback>
    </mc:AlternateContent>
    <mc:AlternateContent xmlns:mc="http://schemas.openxmlformats.org/markup-compatibility/2006">
      <mc:Choice Requires="x14">
        <control shapeId="4217" r:id="rId6" name="CommandButton1">
          <controlPr autoLine="0" r:id="rId7">
            <anchor moveWithCells="1">
              <from>
                <xdr:col>20</xdr:col>
                <xdr:colOff>1668780</xdr:colOff>
                <xdr:row>0</xdr:row>
                <xdr:rowOff>106680</xdr:rowOff>
              </from>
              <to>
                <xdr:col>21</xdr:col>
                <xdr:colOff>754380</xdr:colOff>
                <xdr:row>0</xdr:row>
                <xdr:rowOff>411480</xdr:rowOff>
              </to>
            </anchor>
          </controlPr>
        </control>
      </mc:Choice>
      <mc:Fallback>
        <control shapeId="4217" r:id="rId6" name="CommandButton1"/>
      </mc:Fallback>
    </mc:AlternateContent>
  </control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2000000}">
          <x14:formula1>
            <xm:f>Setup!$C$2:$C$39</xm:f>
          </x14:formula1>
          <xm:sqref>S10:T10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A1:J47"/>
  <sheetViews>
    <sheetView showGridLines="0" showZeros="0" topLeftCell="A28" zoomScaleNormal="100" workbookViewId="0">
      <selection activeCell="A45" sqref="A45"/>
    </sheetView>
  </sheetViews>
  <sheetFormatPr defaultColWidth="8.77734375" defaultRowHeight="14.4"/>
  <cols>
    <col min="1" max="1" width="3.77734375" style="170" customWidth="1"/>
    <col min="2" max="2" width="4.21875" style="170" customWidth="1"/>
    <col min="3" max="3" width="3.77734375" style="170" customWidth="1"/>
    <col min="4" max="4" width="20" style="170" customWidth="1"/>
    <col min="5" max="5" width="35.5546875" style="170" customWidth="1"/>
    <col min="6" max="6" width="3.77734375" style="170" customWidth="1"/>
    <col min="7" max="7" width="28.77734375" style="170" customWidth="1"/>
    <col min="8" max="8" width="15.5546875" style="170" customWidth="1"/>
    <col min="9" max="9" width="20.77734375" style="170" customWidth="1"/>
    <col min="10" max="10" width="1.44140625" style="170" customWidth="1"/>
    <col min="11" max="16384" width="8.77734375" style="170"/>
  </cols>
  <sheetData>
    <row r="1" spans="1:10" ht="62.25" customHeight="1">
      <c r="A1" s="423" t="s">
        <v>74</v>
      </c>
      <c r="B1" s="424"/>
      <c r="C1" s="424"/>
      <c r="D1" s="420" t="s">
        <v>129</v>
      </c>
      <c r="E1" s="420"/>
      <c r="F1" s="420"/>
      <c r="G1" s="420"/>
      <c r="H1" s="420"/>
      <c r="I1" s="420"/>
      <c r="J1" s="421"/>
    </row>
    <row r="2" spans="1:10" ht="9" customHeight="1">
      <c r="A2" s="425"/>
      <c r="B2" s="426"/>
      <c r="C2" s="426"/>
      <c r="D2" s="171"/>
      <c r="E2" s="171"/>
      <c r="F2" s="171"/>
      <c r="G2" s="171"/>
      <c r="H2" s="171"/>
      <c r="I2" s="171"/>
      <c r="J2" s="172"/>
    </row>
    <row r="3" spans="1:10">
      <c r="A3" s="425"/>
      <c r="B3" s="426"/>
      <c r="C3" s="426"/>
      <c r="D3" s="171" t="s">
        <v>57</v>
      </c>
      <c r="E3" s="372">
        <v>45521</v>
      </c>
      <c r="F3" s="372"/>
      <c r="G3" s="171" t="s">
        <v>58</v>
      </c>
      <c r="H3" s="422">
        <f>'PM BDE card page 1'!L3</f>
        <v>0</v>
      </c>
      <c r="I3" s="422"/>
      <c r="J3" s="172"/>
    </row>
    <row r="4" spans="1:10" ht="5.25" customHeight="1">
      <c r="A4" s="425"/>
      <c r="B4" s="426"/>
      <c r="C4" s="426"/>
      <c r="D4" s="171"/>
      <c r="E4" s="171"/>
      <c r="F4" s="171"/>
      <c r="G4" s="171"/>
      <c r="H4" s="171"/>
      <c r="I4" s="171"/>
      <c r="J4" s="172"/>
    </row>
    <row r="5" spans="1:10">
      <c r="A5" s="425"/>
      <c r="B5" s="426"/>
      <c r="C5" s="426"/>
      <c r="D5" s="173" t="s">
        <v>128</v>
      </c>
      <c r="E5" s="422" t="s">
        <v>438</v>
      </c>
      <c r="F5" s="422"/>
      <c r="G5" s="422"/>
      <c r="H5" s="422"/>
      <c r="I5" s="422"/>
      <c r="J5" s="172"/>
    </row>
    <row r="6" spans="1:10" ht="9.75" customHeight="1" thickBot="1">
      <c r="A6" s="427"/>
      <c r="B6" s="428"/>
      <c r="C6" s="428"/>
      <c r="D6" s="174"/>
      <c r="E6" s="174"/>
      <c r="F6" s="174"/>
      <c r="G6" s="174"/>
      <c r="H6" s="174"/>
      <c r="I6" s="174"/>
      <c r="J6" s="175"/>
    </row>
    <row r="7" spans="1:10" ht="5.25" customHeight="1" thickBot="1">
      <c r="A7" s="373"/>
      <c r="B7" s="373"/>
      <c r="C7" s="373"/>
      <c r="D7" s="373"/>
      <c r="E7" s="373"/>
      <c r="F7" s="373"/>
      <c r="G7" s="373"/>
      <c r="H7" s="373"/>
      <c r="I7" s="373"/>
      <c r="J7" s="373"/>
    </row>
    <row r="8" spans="1:10">
      <c r="A8" s="374" t="s">
        <v>130</v>
      </c>
      <c r="B8" s="375"/>
      <c r="C8" s="375"/>
      <c r="D8" s="376"/>
      <c r="E8" s="376"/>
      <c r="F8" s="376"/>
      <c r="G8" s="376"/>
      <c r="H8" s="376"/>
      <c r="I8" s="376"/>
      <c r="J8" s="377"/>
    </row>
    <row r="9" spans="1:10" ht="60" customHeight="1" thickBot="1">
      <c r="A9" s="382" t="s">
        <v>439</v>
      </c>
      <c r="B9" s="383"/>
      <c r="C9" s="383"/>
      <c r="D9" s="370"/>
      <c r="E9" s="370"/>
      <c r="F9" s="370"/>
      <c r="G9" s="370"/>
      <c r="H9" s="370"/>
      <c r="I9" s="370"/>
      <c r="J9" s="371"/>
    </row>
    <row r="10" spans="1:10" ht="7.5" customHeight="1" thickBot="1">
      <c r="A10" s="388"/>
      <c r="B10" s="388"/>
      <c r="C10" s="388"/>
      <c r="D10" s="388"/>
      <c r="E10" s="388"/>
      <c r="F10" s="388"/>
      <c r="G10" s="388"/>
      <c r="H10" s="388"/>
      <c r="I10" s="388"/>
      <c r="J10" s="388"/>
    </row>
    <row r="11" spans="1:10">
      <c r="A11" s="374" t="s">
        <v>131</v>
      </c>
      <c r="B11" s="375"/>
      <c r="C11" s="375"/>
      <c r="D11" s="376"/>
      <c r="E11" s="376"/>
      <c r="F11" s="376"/>
      <c r="G11" s="376"/>
      <c r="H11" s="376"/>
      <c r="I11" s="376"/>
      <c r="J11" s="377"/>
    </row>
    <row r="12" spans="1:10" ht="60" customHeight="1" thickBot="1">
      <c r="A12" s="382" t="s">
        <v>440</v>
      </c>
      <c r="B12" s="383"/>
      <c r="C12" s="383"/>
      <c r="D12" s="370"/>
      <c r="E12" s="370"/>
      <c r="F12" s="370"/>
      <c r="G12" s="370"/>
      <c r="H12" s="370"/>
      <c r="I12" s="370"/>
      <c r="J12" s="371"/>
    </row>
    <row r="13" spans="1:10" ht="6" customHeight="1" thickBot="1">
      <c r="A13" s="388"/>
      <c r="B13" s="388"/>
      <c r="C13" s="388"/>
      <c r="D13" s="388"/>
      <c r="E13" s="388"/>
      <c r="F13" s="388"/>
      <c r="G13" s="388"/>
      <c r="H13" s="388"/>
      <c r="I13" s="388"/>
      <c r="J13" s="388"/>
    </row>
    <row r="14" spans="1:10">
      <c r="A14" s="384" t="s">
        <v>135</v>
      </c>
      <c r="B14" s="385"/>
      <c r="C14" s="385"/>
      <c r="D14" s="386"/>
      <c r="E14" s="386"/>
      <c r="F14" s="386"/>
      <c r="G14" s="386"/>
      <c r="H14" s="386"/>
      <c r="I14" s="386"/>
      <c r="J14" s="387"/>
    </row>
    <row r="15" spans="1:10">
      <c r="A15" s="430" t="s">
        <v>132</v>
      </c>
      <c r="B15" s="360"/>
      <c r="C15" s="360"/>
      <c r="D15" s="431"/>
      <c r="E15" s="431"/>
      <c r="F15" s="359" t="s">
        <v>133</v>
      </c>
      <c r="G15" s="360"/>
      <c r="H15" s="431" t="s">
        <v>134</v>
      </c>
      <c r="I15" s="431"/>
      <c r="J15" s="433"/>
    </row>
    <row r="16" spans="1:10" ht="60" customHeight="1" thickBot="1">
      <c r="A16" s="432"/>
      <c r="B16" s="358"/>
      <c r="C16" s="358"/>
      <c r="D16" s="370"/>
      <c r="E16" s="370"/>
      <c r="F16" s="357"/>
      <c r="G16" s="358"/>
      <c r="H16" s="370"/>
      <c r="I16" s="370"/>
      <c r="J16" s="371"/>
    </row>
    <row r="17" spans="1:10" ht="7.5" customHeight="1" thickBot="1">
      <c r="A17" s="434"/>
      <c r="B17" s="434"/>
      <c r="C17" s="434"/>
      <c r="D17" s="434"/>
      <c r="E17" s="434"/>
      <c r="F17" s="434"/>
      <c r="G17" s="434"/>
      <c r="H17" s="434"/>
      <c r="I17" s="434"/>
      <c r="J17" s="434"/>
    </row>
    <row r="18" spans="1:10">
      <c r="A18" s="374" t="s">
        <v>136</v>
      </c>
      <c r="B18" s="375"/>
      <c r="C18" s="375"/>
      <c r="D18" s="376"/>
      <c r="E18" s="376"/>
      <c r="F18" s="376"/>
      <c r="G18" s="376"/>
      <c r="H18" s="376"/>
      <c r="I18" s="376"/>
      <c r="J18" s="377"/>
    </row>
    <row r="19" spans="1:10" ht="60" customHeight="1" thickBot="1">
      <c r="A19" s="432" t="s">
        <v>441</v>
      </c>
      <c r="B19" s="358"/>
      <c r="C19" s="358"/>
      <c r="D19" s="370"/>
      <c r="E19" s="370"/>
      <c r="F19" s="370"/>
      <c r="G19" s="370"/>
      <c r="H19" s="370"/>
      <c r="I19" s="370"/>
      <c r="J19" s="371"/>
    </row>
    <row r="20" spans="1:10" ht="9" customHeight="1" thickBot="1">
      <c r="A20" s="429"/>
      <c r="B20" s="429"/>
      <c r="C20" s="429"/>
      <c r="D20" s="429"/>
      <c r="E20" s="429"/>
      <c r="F20" s="429"/>
      <c r="G20" s="429"/>
      <c r="H20" s="429"/>
      <c r="I20" s="429"/>
      <c r="J20" s="429"/>
    </row>
    <row r="21" spans="1:10">
      <c r="A21" s="378" t="s">
        <v>137</v>
      </c>
      <c r="B21" s="379"/>
      <c r="C21" s="379"/>
      <c r="D21" s="380"/>
      <c r="E21" s="380"/>
      <c r="F21" s="380"/>
      <c r="G21" s="380"/>
      <c r="H21" s="380"/>
      <c r="I21" s="380"/>
      <c r="J21" s="381"/>
    </row>
    <row r="22" spans="1:10">
      <c r="A22" s="361" t="s">
        <v>138</v>
      </c>
      <c r="B22" s="362"/>
      <c r="C22" s="362"/>
      <c r="D22" s="362"/>
      <c r="E22" s="362"/>
      <c r="F22" s="362"/>
      <c r="G22" s="363"/>
      <c r="H22" s="176" t="s">
        <v>142</v>
      </c>
      <c r="I22" s="367" t="s">
        <v>143</v>
      </c>
      <c r="J22" s="368"/>
    </row>
    <row r="23" spans="1:10" ht="14.55" customHeight="1">
      <c r="A23" s="180"/>
      <c r="B23" s="177" t="s">
        <v>385</v>
      </c>
      <c r="C23" s="193" t="s">
        <v>410</v>
      </c>
      <c r="D23" s="364" t="s">
        <v>396</v>
      </c>
      <c r="E23" s="364"/>
      <c r="F23" s="364"/>
      <c r="G23" s="364"/>
      <c r="H23" s="365">
        <v>45521</v>
      </c>
      <c r="I23" s="366" t="s">
        <v>443</v>
      </c>
      <c r="J23" s="369"/>
    </row>
    <row r="24" spans="1:10" ht="60" customHeight="1">
      <c r="A24" s="435" t="s">
        <v>442</v>
      </c>
      <c r="B24" s="436"/>
      <c r="C24" s="436"/>
      <c r="D24" s="437"/>
      <c r="E24" s="437"/>
      <c r="F24" s="437"/>
      <c r="G24" s="437"/>
      <c r="H24" s="366"/>
      <c r="I24" s="366"/>
      <c r="J24" s="369"/>
    </row>
    <row r="25" spans="1:10">
      <c r="A25" s="439" t="s">
        <v>139</v>
      </c>
      <c r="B25" s="363"/>
      <c r="C25" s="363"/>
      <c r="D25" s="367"/>
      <c r="E25" s="367"/>
      <c r="F25" s="367"/>
      <c r="G25" s="367"/>
      <c r="H25" s="176" t="s">
        <v>142</v>
      </c>
      <c r="I25" s="367" t="s">
        <v>143</v>
      </c>
      <c r="J25" s="368"/>
    </row>
    <row r="26" spans="1:10" ht="14.55" customHeight="1">
      <c r="A26" s="180" t="s">
        <v>410</v>
      </c>
      <c r="B26" s="177" t="s">
        <v>385</v>
      </c>
      <c r="C26" s="180"/>
      <c r="D26" s="364" t="s">
        <v>396</v>
      </c>
      <c r="E26" s="364"/>
      <c r="F26" s="364"/>
      <c r="G26" s="364"/>
      <c r="H26" s="365"/>
      <c r="I26" s="366"/>
      <c r="J26" s="369"/>
    </row>
    <row r="27" spans="1:10" ht="60" customHeight="1">
      <c r="A27" s="435"/>
      <c r="B27" s="436"/>
      <c r="C27" s="436"/>
      <c r="D27" s="437"/>
      <c r="E27" s="437"/>
      <c r="F27" s="437"/>
      <c r="G27" s="437"/>
      <c r="H27" s="366"/>
      <c r="I27" s="366"/>
      <c r="J27" s="369"/>
    </row>
    <row r="28" spans="1:10">
      <c r="A28" s="439" t="s">
        <v>140</v>
      </c>
      <c r="B28" s="363"/>
      <c r="C28" s="363"/>
      <c r="D28" s="367"/>
      <c r="E28" s="367"/>
      <c r="F28" s="367"/>
      <c r="G28" s="367"/>
      <c r="H28" s="176" t="s">
        <v>142</v>
      </c>
      <c r="I28" s="367" t="s">
        <v>143</v>
      </c>
      <c r="J28" s="368"/>
    </row>
    <row r="29" spans="1:10" ht="14.55" customHeight="1">
      <c r="A29" s="180"/>
      <c r="B29" s="177" t="s">
        <v>385</v>
      </c>
      <c r="C29" s="180" t="s">
        <v>410</v>
      </c>
      <c r="D29" s="364" t="s">
        <v>396</v>
      </c>
      <c r="E29" s="364"/>
      <c r="F29" s="364"/>
      <c r="G29" s="364"/>
      <c r="H29" s="365"/>
      <c r="I29" s="366"/>
      <c r="J29" s="369"/>
    </row>
    <row r="30" spans="1:10" ht="60" customHeight="1">
      <c r="A30" s="435" t="s">
        <v>437</v>
      </c>
      <c r="B30" s="436"/>
      <c r="C30" s="436"/>
      <c r="D30" s="437"/>
      <c r="E30" s="437"/>
      <c r="F30" s="437"/>
      <c r="G30" s="437"/>
      <c r="H30" s="366"/>
      <c r="I30" s="366"/>
      <c r="J30" s="369"/>
    </row>
    <row r="31" spans="1:10">
      <c r="A31" s="439" t="s">
        <v>141</v>
      </c>
      <c r="B31" s="363"/>
      <c r="C31" s="363"/>
      <c r="D31" s="367"/>
      <c r="E31" s="367"/>
      <c r="F31" s="367"/>
      <c r="G31" s="367"/>
      <c r="H31" s="176" t="s">
        <v>142</v>
      </c>
      <c r="I31" s="367" t="s">
        <v>143</v>
      </c>
      <c r="J31" s="368"/>
    </row>
    <row r="32" spans="1:10" ht="14.55" customHeight="1">
      <c r="A32" s="180" t="s">
        <v>410</v>
      </c>
      <c r="B32" s="177" t="s">
        <v>385</v>
      </c>
      <c r="C32" s="180"/>
      <c r="D32" s="364" t="s">
        <v>396</v>
      </c>
      <c r="E32" s="364"/>
      <c r="F32" s="364"/>
      <c r="G32" s="364"/>
      <c r="H32" s="365"/>
      <c r="I32" s="366"/>
      <c r="J32" s="369"/>
    </row>
    <row r="33" spans="1:10" ht="60" customHeight="1" thickBot="1">
      <c r="A33" s="443"/>
      <c r="B33" s="444"/>
      <c r="C33" s="444"/>
      <c r="D33" s="445"/>
      <c r="E33" s="445"/>
      <c r="F33" s="445"/>
      <c r="G33" s="445"/>
      <c r="H33" s="370"/>
      <c r="I33" s="370"/>
      <c r="J33" s="371"/>
    </row>
    <row r="34" spans="1:10" ht="7.5" customHeight="1" thickBot="1">
      <c r="A34" s="373"/>
      <c r="B34" s="373"/>
      <c r="C34" s="373"/>
      <c r="D34" s="373"/>
      <c r="E34" s="373"/>
      <c r="F34" s="373"/>
      <c r="G34" s="373"/>
      <c r="H34" s="373"/>
      <c r="I34" s="373"/>
      <c r="J34" s="373"/>
    </row>
    <row r="35" spans="1:10">
      <c r="A35" s="440" t="s">
        <v>144</v>
      </c>
      <c r="B35" s="441"/>
      <c r="C35" s="441"/>
      <c r="D35" s="442"/>
      <c r="E35" s="442"/>
      <c r="F35" s="390" t="s">
        <v>145</v>
      </c>
      <c r="G35" s="391"/>
      <c r="H35" s="391"/>
      <c r="I35" s="391"/>
      <c r="J35" s="392"/>
    </row>
    <row r="36" spans="1:10">
      <c r="A36" s="439" t="s">
        <v>146</v>
      </c>
      <c r="B36" s="363"/>
      <c r="C36" s="363"/>
      <c r="D36" s="367"/>
      <c r="E36" s="367"/>
      <c r="F36" s="393" t="s">
        <v>147</v>
      </c>
      <c r="G36" s="362"/>
      <c r="H36" s="362"/>
      <c r="I36" s="362"/>
      <c r="J36" s="394"/>
    </row>
    <row r="37" spans="1:10">
      <c r="A37" s="410" t="s">
        <v>444</v>
      </c>
      <c r="B37" s="411"/>
      <c r="C37" s="411"/>
      <c r="D37" s="412"/>
      <c r="E37" s="412"/>
      <c r="F37" s="395"/>
      <c r="G37" s="396"/>
      <c r="H37" s="396"/>
      <c r="I37" s="396"/>
      <c r="J37" s="397"/>
    </row>
    <row r="38" spans="1:10">
      <c r="A38" s="413"/>
      <c r="B38" s="414"/>
      <c r="C38" s="414"/>
      <c r="D38" s="415"/>
      <c r="E38" s="416"/>
      <c r="F38" s="398"/>
      <c r="G38" s="399"/>
      <c r="H38" s="399"/>
      <c r="I38" s="399"/>
      <c r="J38" s="400"/>
    </row>
    <row r="39" spans="1:10">
      <c r="A39" s="446"/>
      <c r="B39" s="447"/>
      <c r="C39" s="447"/>
      <c r="D39" s="448"/>
      <c r="E39" s="449"/>
      <c r="F39" s="401"/>
      <c r="G39" s="402"/>
      <c r="H39" s="402"/>
      <c r="I39" s="402"/>
      <c r="J39" s="403"/>
    </row>
    <row r="40" spans="1:10">
      <c r="A40" s="413"/>
      <c r="B40" s="414"/>
      <c r="C40" s="414"/>
      <c r="D40" s="415"/>
      <c r="E40" s="415"/>
      <c r="F40" s="404"/>
      <c r="G40" s="405"/>
      <c r="H40" s="405"/>
      <c r="I40" s="405"/>
      <c r="J40" s="406"/>
    </row>
    <row r="41" spans="1:10">
      <c r="A41" s="413"/>
      <c r="B41" s="414"/>
      <c r="C41" s="414"/>
      <c r="D41" s="415"/>
      <c r="E41" s="415"/>
      <c r="F41" s="398"/>
      <c r="G41" s="399"/>
      <c r="H41" s="399"/>
      <c r="I41" s="399"/>
      <c r="J41" s="400"/>
    </row>
    <row r="42" spans="1:10" ht="15" thickBot="1">
      <c r="A42" s="417"/>
      <c r="B42" s="418"/>
      <c r="C42" s="418"/>
      <c r="D42" s="419"/>
      <c r="E42" s="419"/>
      <c r="F42" s="407"/>
      <c r="G42" s="408"/>
      <c r="H42" s="408"/>
      <c r="I42" s="408"/>
      <c r="J42" s="409"/>
    </row>
    <row r="43" spans="1:10" ht="7.5" customHeight="1" thickBot="1">
      <c r="A43" s="373"/>
      <c r="B43" s="373"/>
      <c r="C43" s="373"/>
      <c r="D43" s="373"/>
      <c r="E43" s="373"/>
      <c r="F43" s="373"/>
      <c r="G43" s="373"/>
      <c r="H43" s="373"/>
      <c r="I43" s="373"/>
      <c r="J43" s="373"/>
    </row>
    <row r="44" spans="1:10">
      <c r="A44" s="378" t="s">
        <v>148</v>
      </c>
      <c r="B44" s="379"/>
      <c r="C44" s="379"/>
      <c r="D44" s="380"/>
      <c r="E44" s="380"/>
      <c r="F44" s="380"/>
      <c r="G44" s="380"/>
      <c r="H44" s="380"/>
      <c r="I44" s="380"/>
      <c r="J44" s="381"/>
    </row>
    <row r="45" spans="1:10">
      <c r="A45" s="190" t="s">
        <v>410</v>
      </c>
      <c r="B45" s="355" t="s">
        <v>397</v>
      </c>
      <c r="C45" s="355"/>
      <c r="D45" s="355"/>
      <c r="E45" s="355"/>
      <c r="F45" s="179"/>
      <c r="G45" s="355" t="s">
        <v>400</v>
      </c>
      <c r="H45" s="355"/>
      <c r="I45" s="355"/>
      <c r="J45" s="356"/>
    </row>
    <row r="46" spans="1:10">
      <c r="A46" s="190"/>
      <c r="B46" s="355" t="s">
        <v>398</v>
      </c>
      <c r="C46" s="355"/>
      <c r="D46" s="355"/>
      <c r="E46" s="355"/>
      <c r="F46" s="179"/>
      <c r="G46" s="355" t="s">
        <v>401</v>
      </c>
      <c r="H46" s="355"/>
      <c r="I46" s="355"/>
      <c r="J46" s="356"/>
    </row>
    <row r="47" spans="1:10" ht="15" thickBot="1">
      <c r="A47" s="191"/>
      <c r="B47" s="389" t="s">
        <v>399</v>
      </c>
      <c r="C47" s="389"/>
      <c r="D47" s="389"/>
      <c r="E47" s="389"/>
      <c r="F47" s="178"/>
      <c r="G47" s="389"/>
      <c r="H47" s="389"/>
      <c r="I47" s="389"/>
      <c r="J47" s="438"/>
    </row>
  </sheetData>
  <sheetProtection sheet="1" formatCells="0" selectLockedCells="1"/>
  <mergeCells count="73">
    <mergeCell ref="G46:J46"/>
    <mergeCell ref="G47:J47"/>
    <mergeCell ref="A19:J19"/>
    <mergeCell ref="A41:E41"/>
    <mergeCell ref="A25:G25"/>
    <mergeCell ref="A28:G28"/>
    <mergeCell ref="A31:G31"/>
    <mergeCell ref="A35:E35"/>
    <mergeCell ref="A36:E36"/>
    <mergeCell ref="A34:J34"/>
    <mergeCell ref="A27:G27"/>
    <mergeCell ref="A30:G30"/>
    <mergeCell ref="A33:G33"/>
    <mergeCell ref="A39:E39"/>
    <mergeCell ref="A40:E40"/>
    <mergeCell ref="H32:H33"/>
    <mergeCell ref="D1:J1"/>
    <mergeCell ref="H3:I3"/>
    <mergeCell ref="E5:I5"/>
    <mergeCell ref="A1:C6"/>
    <mergeCell ref="H26:H27"/>
    <mergeCell ref="I25:J25"/>
    <mergeCell ref="I26:J27"/>
    <mergeCell ref="A20:J20"/>
    <mergeCell ref="A15:E15"/>
    <mergeCell ref="A16:E16"/>
    <mergeCell ref="H15:J15"/>
    <mergeCell ref="A17:J17"/>
    <mergeCell ref="A24:G24"/>
    <mergeCell ref="H23:H24"/>
    <mergeCell ref="I22:J22"/>
    <mergeCell ref="I23:J24"/>
    <mergeCell ref="B47:E47"/>
    <mergeCell ref="B46:E46"/>
    <mergeCell ref="B45:E45"/>
    <mergeCell ref="F35:J35"/>
    <mergeCell ref="F36:J36"/>
    <mergeCell ref="F37:J37"/>
    <mergeCell ref="F38:J38"/>
    <mergeCell ref="F39:J39"/>
    <mergeCell ref="F40:J40"/>
    <mergeCell ref="F41:J41"/>
    <mergeCell ref="F42:J42"/>
    <mergeCell ref="A44:J44"/>
    <mergeCell ref="A37:E37"/>
    <mergeCell ref="A38:E38"/>
    <mergeCell ref="A43:J43"/>
    <mergeCell ref="A42:E42"/>
    <mergeCell ref="E3:F3"/>
    <mergeCell ref="D23:G23"/>
    <mergeCell ref="A7:J7"/>
    <mergeCell ref="A18:J18"/>
    <mergeCell ref="H16:J16"/>
    <mergeCell ref="A21:J21"/>
    <mergeCell ref="A8:J8"/>
    <mergeCell ref="A9:J9"/>
    <mergeCell ref="A11:J11"/>
    <mergeCell ref="A12:J12"/>
    <mergeCell ref="A14:J14"/>
    <mergeCell ref="A13:J13"/>
    <mergeCell ref="A10:J10"/>
    <mergeCell ref="G45:J45"/>
    <mergeCell ref="F16:G16"/>
    <mergeCell ref="F15:G15"/>
    <mergeCell ref="A22:G22"/>
    <mergeCell ref="D26:G26"/>
    <mergeCell ref="H29:H30"/>
    <mergeCell ref="I28:J28"/>
    <mergeCell ref="I29:J30"/>
    <mergeCell ref="D29:G29"/>
    <mergeCell ref="D32:G32"/>
    <mergeCell ref="I31:J31"/>
    <mergeCell ref="I32:J33"/>
  </mergeCells>
  <dataValidations count="1">
    <dataValidation type="list" allowBlank="1" showInputMessage="1" showErrorMessage="1" sqref="A23 C23 A26 C26 A29 C29 A32 C32 A45:A47 F45:F46" xr:uid="{00000000-0002-0000-0300-000000000000}">
      <formula1>"a"</formula1>
    </dataValidation>
  </dataValidations>
  <printOptions horizontalCentered="1"/>
  <pageMargins left="0.25" right="0.25" top="0.75" bottom="0.75" header="0.3" footer="0.3"/>
  <pageSetup scale="66"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A1:F68"/>
  <sheetViews>
    <sheetView showGridLines="0" showZeros="0" topLeftCell="A34" zoomScale="85" zoomScaleNormal="85" workbookViewId="0">
      <selection activeCell="C3" sqref="C3"/>
    </sheetView>
  </sheetViews>
  <sheetFormatPr defaultRowHeight="14.4"/>
  <cols>
    <col min="1" max="1" width="11" customWidth="1"/>
    <col min="2" max="2" width="25.5546875" customWidth="1"/>
    <col min="3" max="5" width="36.44140625" customWidth="1"/>
    <col min="6" max="6" width="12.5546875" customWidth="1"/>
  </cols>
  <sheetData>
    <row r="1" spans="1:6" ht="62.25" customHeight="1">
      <c r="A1" s="198" t="s">
        <v>74</v>
      </c>
      <c r="B1" s="450" t="s">
        <v>149</v>
      </c>
      <c r="C1" s="451"/>
      <c r="D1" s="451"/>
      <c r="E1" s="451"/>
      <c r="F1" s="452"/>
    </row>
    <row r="2" spans="1:6" ht="9" customHeight="1">
      <c r="A2" s="199"/>
      <c r="B2" s="12"/>
      <c r="C2" s="12"/>
      <c r="D2" s="12"/>
      <c r="E2" s="12"/>
      <c r="F2" s="16"/>
    </row>
    <row r="3" spans="1:6">
      <c r="A3" s="199"/>
      <c r="B3" s="12" t="s">
        <v>150</v>
      </c>
      <c r="C3" s="194" t="s">
        <v>446</v>
      </c>
      <c r="D3" s="12" t="s">
        <v>57</v>
      </c>
      <c r="E3" s="95">
        <f>'PM BDE card page 1'!I3</f>
        <v>0</v>
      </c>
      <c r="F3" s="16"/>
    </row>
    <row r="4" spans="1:6" ht="5.25" customHeight="1">
      <c r="A4" s="199"/>
      <c r="B4" s="12"/>
      <c r="C4" s="12"/>
      <c r="D4" s="12"/>
      <c r="E4" s="12"/>
      <c r="F4" s="16"/>
    </row>
    <row r="5" spans="1:6">
      <c r="A5" s="199"/>
      <c r="B5" s="15" t="s">
        <v>151</v>
      </c>
      <c r="C5" s="94" t="s">
        <v>445</v>
      </c>
      <c r="D5" s="12" t="s">
        <v>152</v>
      </c>
      <c r="E5" s="94" t="s">
        <v>447</v>
      </c>
      <c r="F5" s="16"/>
    </row>
    <row r="6" spans="1:6" ht="9.75" customHeight="1" thickBot="1">
      <c r="A6" s="200"/>
      <c r="B6" s="13"/>
      <c r="C6" s="13"/>
      <c r="D6" s="13"/>
      <c r="E6" s="13"/>
      <c r="F6" s="17"/>
    </row>
    <row r="7" spans="1:6" ht="5.25" customHeight="1" thickBot="1">
      <c r="A7" s="453"/>
      <c r="B7" s="453"/>
      <c r="C7" s="453"/>
      <c r="D7" s="453"/>
      <c r="E7" s="453"/>
      <c r="F7" s="453"/>
    </row>
    <row r="8" spans="1:6" s="18" customFormat="1" ht="50.25" customHeight="1" thickBot="1">
      <c r="A8" s="454" t="s">
        <v>153</v>
      </c>
      <c r="B8" s="455"/>
      <c r="C8" s="19" t="s">
        <v>154</v>
      </c>
      <c r="D8" s="19" t="s">
        <v>155</v>
      </c>
      <c r="E8" s="19" t="s">
        <v>156</v>
      </c>
      <c r="F8" s="20" t="s">
        <v>157</v>
      </c>
    </row>
    <row r="9" spans="1:6" s="18" customFormat="1" ht="6.75" customHeight="1" thickBot="1">
      <c r="A9" s="462"/>
      <c r="B9" s="462"/>
      <c r="C9" s="462"/>
      <c r="D9" s="462"/>
      <c r="E9" s="462"/>
      <c r="F9" s="462"/>
    </row>
    <row r="10" spans="1:6" s="11" customFormat="1" ht="30.75" customHeight="1">
      <c r="A10" s="456" t="s">
        <v>158</v>
      </c>
      <c r="B10" s="459" t="s">
        <v>159</v>
      </c>
      <c r="C10" s="91" t="s">
        <v>417</v>
      </c>
      <c r="D10" s="91" t="s">
        <v>418</v>
      </c>
      <c r="E10" s="91"/>
      <c r="F10" s="86"/>
    </row>
    <row r="11" spans="1:6" s="11" customFormat="1" ht="30.75" customHeight="1">
      <c r="A11" s="457"/>
      <c r="B11" s="460"/>
      <c r="C11" s="92"/>
      <c r="D11" s="92"/>
      <c r="E11" s="92"/>
      <c r="F11" s="87"/>
    </row>
    <row r="12" spans="1:6" s="11" customFormat="1" ht="30.75" customHeight="1">
      <c r="A12" s="457"/>
      <c r="B12" s="460"/>
      <c r="C12" s="92"/>
      <c r="D12" s="92"/>
      <c r="E12" s="92"/>
      <c r="F12" s="87"/>
    </row>
    <row r="13" spans="1:6" s="11" customFormat="1" ht="30.75" customHeight="1" thickBot="1">
      <c r="A13" s="458"/>
      <c r="B13" s="461"/>
      <c r="C13" s="93"/>
      <c r="D13" s="93"/>
      <c r="E13" s="93"/>
      <c r="F13" s="88"/>
    </row>
    <row r="14" spans="1:6" s="18" customFormat="1" ht="6.75" customHeight="1" thickBot="1">
      <c r="A14" s="462"/>
      <c r="B14" s="462"/>
      <c r="C14" s="462"/>
      <c r="D14" s="462"/>
      <c r="E14" s="462"/>
      <c r="F14" s="462"/>
    </row>
    <row r="15" spans="1:6" s="11" customFormat="1" ht="30.75" customHeight="1">
      <c r="A15" s="456" t="s">
        <v>160</v>
      </c>
      <c r="B15" s="459" t="s">
        <v>161</v>
      </c>
      <c r="C15" s="91" t="s">
        <v>419</v>
      </c>
      <c r="D15" s="91" t="s">
        <v>419</v>
      </c>
      <c r="E15" s="91"/>
      <c r="F15" s="86"/>
    </row>
    <row r="16" spans="1:6" s="11" customFormat="1" ht="30.75" customHeight="1">
      <c r="A16" s="457"/>
      <c r="B16" s="460"/>
      <c r="C16" s="92"/>
      <c r="D16" s="92"/>
      <c r="E16" s="92"/>
      <c r="F16" s="87"/>
    </row>
    <row r="17" spans="1:6" s="11" customFormat="1" ht="30.75" customHeight="1">
      <c r="A17" s="457" t="s">
        <v>162</v>
      </c>
      <c r="B17" s="460"/>
      <c r="C17" s="92"/>
      <c r="D17" s="92"/>
      <c r="E17" s="92"/>
      <c r="F17" s="87"/>
    </row>
    <row r="18" spans="1:6" s="11" customFormat="1" ht="30.75" customHeight="1" thickBot="1">
      <c r="A18" s="458" t="s">
        <v>162</v>
      </c>
      <c r="B18" s="461"/>
      <c r="C18" s="93"/>
      <c r="D18" s="93"/>
      <c r="E18" s="93"/>
      <c r="F18" s="88"/>
    </row>
    <row r="19" spans="1:6" s="18" customFormat="1" ht="6.75" customHeight="1" thickBot="1">
      <c r="A19" s="462"/>
      <c r="B19" s="462"/>
      <c r="C19" s="462"/>
      <c r="D19" s="462"/>
      <c r="E19" s="462"/>
      <c r="F19" s="462"/>
    </row>
    <row r="20" spans="1:6" s="11" customFormat="1" ht="30.75" customHeight="1">
      <c r="A20" s="456" t="s">
        <v>163</v>
      </c>
      <c r="B20" s="459" t="s">
        <v>164</v>
      </c>
      <c r="C20" s="91" t="s">
        <v>420</v>
      </c>
      <c r="D20" s="91" t="s">
        <v>421</v>
      </c>
      <c r="E20" s="91"/>
      <c r="F20" s="86"/>
    </row>
    <row r="21" spans="1:6" s="11" customFormat="1" ht="30.75" customHeight="1">
      <c r="A21" s="457"/>
      <c r="B21" s="460"/>
      <c r="C21" s="92"/>
      <c r="D21" s="92"/>
      <c r="E21" s="92"/>
      <c r="F21" s="87"/>
    </row>
    <row r="22" spans="1:6" s="11" customFormat="1" ht="30.75" customHeight="1">
      <c r="A22" s="457"/>
      <c r="B22" s="460"/>
      <c r="C22" s="92"/>
      <c r="D22" s="92"/>
      <c r="E22" s="92"/>
      <c r="F22" s="87"/>
    </row>
    <row r="23" spans="1:6" s="11" customFormat="1" ht="30.75" customHeight="1" thickBot="1">
      <c r="A23" s="458"/>
      <c r="B23" s="461"/>
      <c r="C23" s="93"/>
      <c r="D23" s="93"/>
      <c r="E23" s="93"/>
      <c r="F23" s="88"/>
    </row>
    <row r="24" spans="1:6" s="18" customFormat="1" ht="6.75" customHeight="1" thickBot="1">
      <c r="A24" s="462"/>
      <c r="B24" s="462"/>
      <c r="C24" s="462"/>
      <c r="D24" s="462"/>
      <c r="E24" s="462"/>
      <c r="F24" s="462"/>
    </row>
    <row r="25" spans="1:6" s="11" customFormat="1" ht="30.75" customHeight="1">
      <c r="A25" s="456" t="s">
        <v>165</v>
      </c>
      <c r="B25" s="459" t="s">
        <v>166</v>
      </c>
      <c r="C25" s="91" t="s">
        <v>422</v>
      </c>
      <c r="D25" s="91" t="s">
        <v>422</v>
      </c>
      <c r="E25" s="91"/>
      <c r="F25" s="86"/>
    </row>
    <row r="26" spans="1:6" s="11" customFormat="1" ht="30.75" customHeight="1">
      <c r="A26" s="457"/>
      <c r="B26" s="460"/>
      <c r="C26" s="92"/>
      <c r="D26" s="92"/>
      <c r="E26" s="92"/>
      <c r="F26" s="87"/>
    </row>
    <row r="27" spans="1:6" s="11" customFormat="1" ht="30.75" customHeight="1">
      <c r="A27" s="457"/>
      <c r="B27" s="460"/>
      <c r="C27" s="92"/>
      <c r="D27" s="92"/>
      <c r="E27" s="92"/>
      <c r="F27" s="87"/>
    </row>
    <row r="28" spans="1:6" s="11" customFormat="1" ht="30.75" customHeight="1" thickBot="1">
      <c r="A28" s="458"/>
      <c r="B28" s="461"/>
      <c r="C28" s="93"/>
      <c r="D28" s="93"/>
      <c r="E28" s="93"/>
      <c r="F28" s="88"/>
    </row>
    <row r="29" spans="1:6" s="18" customFormat="1" ht="6.75" customHeight="1" thickBot="1">
      <c r="A29" s="462"/>
      <c r="B29" s="462"/>
      <c r="C29" s="462"/>
      <c r="D29" s="462"/>
      <c r="E29" s="462"/>
      <c r="F29" s="462"/>
    </row>
    <row r="30" spans="1:6" s="11" customFormat="1" ht="30.75" customHeight="1">
      <c r="A30" s="456" t="s">
        <v>167</v>
      </c>
      <c r="B30" s="459" t="s">
        <v>168</v>
      </c>
      <c r="C30" s="91" t="s">
        <v>423</v>
      </c>
      <c r="D30" s="91" t="s">
        <v>423</v>
      </c>
      <c r="E30" s="91"/>
      <c r="F30" s="86"/>
    </row>
    <row r="31" spans="1:6" s="11" customFormat="1" ht="30.75" customHeight="1">
      <c r="A31" s="457"/>
      <c r="B31" s="460"/>
      <c r="C31" s="92"/>
      <c r="D31" s="92"/>
      <c r="E31" s="92"/>
      <c r="F31" s="87"/>
    </row>
    <row r="32" spans="1:6" s="11" customFormat="1" ht="30.75" customHeight="1">
      <c r="A32" s="457"/>
      <c r="B32" s="460"/>
      <c r="C32" s="92"/>
      <c r="D32" s="92"/>
      <c r="E32" s="92"/>
      <c r="F32" s="87"/>
    </row>
    <row r="33" spans="1:6" s="11" customFormat="1" ht="30.75" customHeight="1" thickBot="1">
      <c r="A33" s="458"/>
      <c r="B33" s="461"/>
      <c r="C33" s="93"/>
      <c r="D33" s="93"/>
      <c r="E33" s="93"/>
      <c r="F33" s="88"/>
    </row>
    <row r="34" spans="1:6" s="18" customFormat="1" ht="6.75" customHeight="1" thickBot="1">
      <c r="A34" s="462"/>
      <c r="B34" s="462"/>
      <c r="C34" s="462"/>
      <c r="D34" s="462"/>
      <c r="E34" s="462"/>
      <c r="F34" s="462"/>
    </row>
    <row r="35" spans="1:6" s="11" customFormat="1" ht="30.75" customHeight="1">
      <c r="A35" s="456" t="s">
        <v>169</v>
      </c>
      <c r="B35" s="459" t="s">
        <v>170</v>
      </c>
      <c r="C35" s="91" t="s">
        <v>425</v>
      </c>
      <c r="D35" s="91" t="s">
        <v>425</v>
      </c>
      <c r="E35" s="91"/>
      <c r="F35" s="86"/>
    </row>
    <row r="36" spans="1:6" s="11" customFormat="1" ht="30.75" customHeight="1">
      <c r="A36" s="457"/>
      <c r="B36" s="460"/>
      <c r="C36" s="92"/>
      <c r="D36" s="92"/>
      <c r="E36" s="92"/>
      <c r="F36" s="87"/>
    </row>
    <row r="37" spans="1:6" s="11" customFormat="1" ht="30.75" customHeight="1">
      <c r="A37" s="457"/>
      <c r="B37" s="460"/>
      <c r="C37" s="92"/>
      <c r="D37" s="92"/>
      <c r="E37" s="92"/>
      <c r="F37" s="87"/>
    </row>
    <row r="38" spans="1:6" s="11" customFormat="1" ht="30.75" customHeight="1" thickBot="1">
      <c r="A38" s="458"/>
      <c r="B38" s="461"/>
      <c r="C38" s="93"/>
      <c r="D38" s="93"/>
      <c r="E38" s="93"/>
      <c r="F38" s="88"/>
    </row>
    <row r="39" spans="1:6" s="18" customFormat="1" ht="6.75" customHeight="1" thickBot="1">
      <c r="A39" s="462"/>
      <c r="B39" s="462"/>
      <c r="C39" s="462"/>
      <c r="D39" s="462"/>
      <c r="E39" s="462"/>
      <c r="F39" s="462"/>
    </row>
    <row r="40" spans="1:6" s="11" customFormat="1" ht="30.75" customHeight="1">
      <c r="A40" s="456" t="s">
        <v>171</v>
      </c>
      <c r="B40" s="459" t="s">
        <v>172</v>
      </c>
      <c r="C40" s="91" t="s">
        <v>424</v>
      </c>
      <c r="D40" s="91" t="s">
        <v>424</v>
      </c>
      <c r="E40" s="91"/>
      <c r="F40" s="86"/>
    </row>
    <row r="41" spans="1:6" s="11" customFormat="1" ht="30.75" customHeight="1">
      <c r="A41" s="457"/>
      <c r="B41" s="460"/>
      <c r="C41" s="92"/>
      <c r="D41" s="92"/>
      <c r="E41" s="92"/>
      <c r="F41" s="87"/>
    </row>
    <row r="42" spans="1:6" s="11" customFormat="1" ht="30.75" customHeight="1">
      <c r="A42" s="457"/>
      <c r="B42" s="460"/>
      <c r="C42" s="92"/>
      <c r="D42" s="92"/>
      <c r="E42" s="92"/>
      <c r="F42" s="87"/>
    </row>
    <row r="43" spans="1:6" s="11" customFormat="1" ht="30.75" customHeight="1" thickBot="1">
      <c r="A43" s="458"/>
      <c r="B43" s="461"/>
      <c r="C43" s="93"/>
      <c r="D43" s="93"/>
      <c r="E43" s="93"/>
      <c r="F43" s="88"/>
    </row>
    <row r="44" spans="1:6" s="18" customFormat="1" ht="6.75" customHeight="1" thickBot="1">
      <c r="A44" s="462"/>
      <c r="B44" s="462"/>
      <c r="C44" s="462"/>
      <c r="D44" s="462"/>
      <c r="E44" s="462"/>
      <c r="F44" s="462"/>
    </row>
    <row r="45" spans="1:6" s="11" customFormat="1" ht="30.75" customHeight="1">
      <c r="A45" s="456" t="s">
        <v>173</v>
      </c>
      <c r="B45" s="459" t="s">
        <v>174</v>
      </c>
      <c r="C45" s="91" t="s">
        <v>415</v>
      </c>
      <c r="D45" s="91" t="s">
        <v>426</v>
      </c>
      <c r="E45" s="91" t="s">
        <v>416</v>
      </c>
      <c r="F45" s="86"/>
    </row>
    <row r="46" spans="1:6" s="11" customFormat="1" ht="30.75" customHeight="1">
      <c r="A46" s="457"/>
      <c r="B46" s="460"/>
      <c r="C46" s="92"/>
      <c r="D46" s="92"/>
      <c r="E46" s="92"/>
      <c r="F46" s="87"/>
    </row>
    <row r="47" spans="1:6" s="11" customFormat="1" ht="30.75" customHeight="1">
      <c r="A47" s="457"/>
      <c r="B47" s="460"/>
      <c r="C47" s="92"/>
      <c r="D47" s="92"/>
      <c r="E47" s="92"/>
      <c r="F47" s="87"/>
    </row>
    <row r="48" spans="1:6" s="11" customFormat="1" ht="30.75" customHeight="1" thickBot="1">
      <c r="A48" s="458"/>
      <c r="B48" s="461"/>
      <c r="C48" s="93"/>
      <c r="D48" s="93"/>
      <c r="E48" s="93"/>
      <c r="F48" s="88"/>
    </row>
    <row r="49" spans="1:6" s="18" customFormat="1" ht="6.75" customHeight="1" thickBot="1">
      <c r="A49" s="462"/>
      <c r="B49" s="462"/>
      <c r="C49" s="462"/>
      <c r="D49" s="462"/>
      <c r="E49" s="462"/>
      <c r="F49" s="462"/>
    </row>
    <row r="50" spans="1:6" s="11" customFormat="1" ht="30.75" customHeight="1">
      <c r="A50" s="456" t="s">
        <v>175</v>
      </c>
      <c r="B50" s="459" t="s">
        <v>176</v>
      </c>
      <c r="C50" s="91" t="s">
        <v>428</v>
      </c>
      <c r="D50" s="91" t="s">
        <v>427</v>
      </c>
      <c r="E50" s="91" t="s">
        <v>432</v>
      </c>
      <c r="F50" s="86"/>
    </row>
    <row r="51" spans="1:6" s="11" customFormat="1" ht="30.75" customHeight="1">
      <c r="A51" s="457"/>
      <c r="B51" s="460"/>
      <c r="C51" s="92"/>
      <c r="D51" s="92"/>
      <c r="E51" s="92"/>
      <c r="F51" s="87"/>
    </row>
    <row r="52" spans="1:6" s="11" customFormat="1" ht="30.75" customHeight="1">
      <c r="A52" s="457"/>
      <c r="B52" s="460"/>
      <c r="C52" s="92"/>
      <c r="D52" s="92"/>
      <c r="E52" s="92"/>
      <c r="F52" s="87"/>
    </row>
    <row r="53" spans="1:6" s="11" customFormat="1" ht="30.75" customHeight="1" thickBot="1">
      <c r="A53" s="458"/>
      <c r="B53" s="461"/>
      <c r="C53" s="93"/>
      <c r="D53" s="93"/>
      <c r="E53" s="93"/>
      <c r="F53" s="88"/>
    </row>
    <row r="54" spans="1:6" s="18" customFormat="1" ht="6.75" customHeight="1" thickBot="1">
      <c r="A54" s="462"/>
      <c r="B54" s="462"/>
      <c r="C54" s="462"/>
      <c r="D54" s="462"/>
      <c r="E54" s="462"/>
      <c r="F54" s="462"/>
    </row>
    <row r="55" spans="1:6" s="11" customFormat="1" ht="30.75" customHeight="1">
      <c r="A55" s="456" t="s">
        <v>177</v>
      </c>
      <c r="B55" s="459" t="s">
        <v>178</v>
      </c>
      <c r="C55" s="91" t="s">
        <v>429</v>
      </c>
      <c r="D55" s="91" t="s">
        <v>429</v>
      </c>
      <c r="E55" s="91"/>
      <c r="F55" s="86"/>
    </row>
    <row r="56" spans="1:6" s="11" customFormat="1" ht="30.75" customHeight="1">
      <c r="A56" s="457"/>
      <c r="B56" s="460"/>
      <c r="C56" s="92"/>
      <c r="D56" s="92"/>
      <c r="E56" s="92"/>
      <c r="F56" s="87"/>
    </row>
    <row r="57" spans="1:6" s="11" customFormat="1" ht="30.75" customHeight="1">
      <c r="A57" s="457"/>
      <c r="B57" s="460"/>
      <c r="C57" s="92"/>
      <c r="D57" s="92"/>
      <c r="E57" s="92"/>
      <c r="F57" s="87"/>
    </row>
    <row r="58" spans="1:6" s="11" customFormat="1" ht="30.75" customHeight="1" thickBot="1">
      <c r="A58" s="458"/>
      <c r="B58" s="461"/>
      <c r="C58" s="93"/>
      <c r="D58" s="93"/>
      <c r="E58" s="93"/>
      <c r="F58" s="88"/>
    </row>
    <row r="59" spans="1:6" s="18" customFormat="1" ht="6.75" customHeight="1" thickBot="1">
      <c r="A59" s="462"/>
      <c r="B59" s="462"/>
      <c r="C59" s="462"/>
      <c r="D59" s="462"/>
      <c r="E59" s="462"/>
      <c r="F59" s="462"/>
    </row>
    <row r="60" spans="1:6" s="11" customFormat="1" ht="30.75" customHeight="1">
      <c r="A60" s="456" t="s">
        <v>179</v>
      </c>
      <c r="B60" s="459" t="s">
        <v>180</v>
      </c>
      <c r="C60" s="91" t="s">
        <v>430</v>
      </c>
      <c r="D60" s="91" t="s">
        <v>430</v>
      </c>
      <c r="E60" s="91"/>
      <c r="F60" s="86"/>
    </row>
    <row r="61" spans="1:6" s="11" customFormat="1" ht="30.75" customHeight="1">
      <c r="A61" s="457"/>
      <c r="B61" s="460"/>
      <c r="C61" s="92"/>
      <c r="D61" s="92"/>
      <c r="E61" s="92"/>
      <c r="F61" s="87"/>
    </row>
    <row r="62" spans="1:6" s="11" customFormat="1" ht="30.75" customHeight="1">
      <c r="A62" s="457"/>
      <c r="B62" s="460"/>
      <c r="C62" s="92"/>
      <c r="D62" s="92"/>
      <c r="E62" s="92"/>
      <c r="F62" s="87"/>
    </row>
    <row r="63" spans="1:6" s="11" customFormat="1" ht="30.75" customHeight="1" thickBot="1">
      <c r="A63" s="458"/>
      <c r="B63" s="461"/>
      <c r="C63" s="93"/>
      <c r="D63" s="93"/>
      <c r="E63" s="93"/>
      <c r="F63" s="88"/>
    </row>
    <row r="64" spans="1:6" s="18" customFormat="1" ht="6.75" customHeight="1" thickBot="1">
      <c r="A64" s="462"/>
      <c r="B64" s="462"/>
      <c r="C64" s="462"/>
      <c r="D64" s="462"/>
      <c r="E64" s="462"/>
      <c r="F64" s="462"/>
    </row>
    <row r="65" spans="1:6" s="11" customFormat="1" ht="30.75" customHeight="1">
      <c r="A65" s="456" t="s">
        <v>181</v>
      </c>
      <c r="B65" s="459" t="s">
        <v>182</v>
      </c>
      <c r="C65" s="91" t="s">
        <v>431</v>
      </c>
      <c r="D65" s="91" t="s">
        <v>431</v>
      </c>
      <c r="E65" s="91"/>
      <c r="F65" s="86"/>
    </row>
    <row r="66" spans="1:6" s="11" customFormat="1" ht="30.75" customHeight="1">
      <c r="A66" s="457"/>
      <c r="B66" s="460"/>
      <c r="C66" s="92"/>
      <c r="D66" s="92"/>
      <c r="E66" s="92"/>
      <c r="F66" s="87"/>
    </row>
    <row r="67" spans="1:6" s="11" customFormat="1" ht="30.75" customHeight="1">
      <c r="A67" s="457"/>
      <c r="B67" s="460"/>
      <c r="C67" s="92"/>
      <c r="D67" s="92"/>
      <c r="E67" s="92"/>
      <c r="F67" s="87"/>
    </row>
    <row r="68" spans="1:6" s="11" customFormat="1" ht="30.75" customHeight="1" thickBot="1">
      <c r="A68" s="458"/>
      <c r="B68" s="461"/>
      <c r="C68" s="93"/>
      <c r="D68" s="93"/>
      <c r="E68" s="93"/>
      <c r="F68" s="88"/>
    </row>
  </sheetData>
  <sheetProtection sheet="1" selectLockedCells="1"/>
  <mergeCells count="40">
    <mergeCell ref="A40:A43"/>
    <mergeCell ref="B40:B43"/>
    <mergeCell ref="A45:A48"/>
    <mergeCell ref="B45:B48"/>
    <mergeCell ref="B55:B58"/>
    <mergeCell ref="A60:A63"/>
    <mergeCell ref="B60:B63"/>
    <mergeCell ref="A65:A68"/>
    <mergeCell ref="B65:B68"/>
    <mergeCell ref="A59:F59"/>
    <mergeCell ref="A64:F64"/>
    <mergeCell ref="A9:F9"/>
    <mergeCell ref="A10:A13"/>
    <mergeCell ref="B10:B13"/>
    <mergeCell ref="A14:F14"/>
    <mergeCell ref="A19:F19"/>
    <mergeCell ref="A20:A23"/>
    <mergeCell ref="B20:B23"/>
    <mergeCell ref="A25:A28"/>
    <mergeCell ref="B25:B28"/>
    <mergeCell ref="A30:A33"/>
    <mergeCell ref="B30:B33"/>
    <mergeCell ref="A24:F24"/>
    <mergeCell ref="A29:F29"/>
    <mergeCell ref="A1:A6"/>
    <mergeCell ref="B1:F1"/>
    <mergeCell ref="A7:F7"/>
    <mergeCell ref="A8:B8"/>
    <mergeCell ref="A55:A58"/>
    <mergeCell ref="A35:A38"/>
    <mergeCell ref="B35:B38"/>
    <mergeCell ref="A15:A18"/>
    <mergeCell ref="B15:B18"/>
    <mergeCell ref="A34:F34"/>
    <mergeCell ref="A39:F39"/>
    <mergeCell ref="A49:F49"/>
    <mergeCell ref="A54:F54"/>
    <mergeCell ref="A50:A53"/>
    <mergeCell ref="B50:B53"/>
    <mergeCell ref="A44:F44"/>
  </mergeCells>
  <printOptions horizontalCentered="1"/>
  <pageMargins left="0.23622047244094491" right="0.23622047244094491" top="0.74803149606299213" bottom="0.74803149606299213" header="0.31496062992125984" footer="0.31496062992125984"/>
  <pageSetup scale="64" fitToHeight="0" orientation="portrait" r:id="rId1"/>
  <drawing r:id="rId2"/>
  <legacyDrawing r:id="rId3"/>
  <controls>
    <mc:AlternateContent xmlns:mc="http://schemas.openxmlformats.org/markup-compatibility/2006">
      <mc:Choice Requires="x14">
        <control shapeId="8194" r:id="rId4" name="CommandButton1">
          <controlPr defaultSize="0" autoLine="0" r:id="rId5">
            <anchor moveWithCells="1">
              <from>
                <xdr:col>8</xdr:col>
                <xdr:colOff>586740</xdr:colOff>
                <xdr:row>62</xdr:row>
                <xdr:rowOff>251460</xdr:rowOff>
              </from>
              <to>
                <xdr:col>10</xdr:col>
                <xdr:colOff>304800</xdr:colOff>
                <xdr:row>64</xdr:row>
                <xdr:rowOff>76200</xdr:rowOff>
              </to>
            </anchor>
          </controlPr>
        </control>
      </mc:Choice>
      <mc:Fallback>
        <control shapeId="8194" r:id="rId4" name="CommandButton1"/>
      </mc:Fallback>
    </mc:AlternateContent>
  </control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pageSetUpPr fitToPage="1"/>
  </sheetPr>
  <dimension ref="A1:R15"/>
  <sheetViews>
    <sheetView showGridLines="0" zoomScale="85" zoomScaleNormal="85" workbookViewId="0">
      <selection activeCell="G15" sqref="G15"/>
    </sheetView>
  </sheetViews>
  <sheetFormatPr defaultColWidth="9.21875" defaultRowHeight="14.4"/>
  <cols>
    <col min="1" max="6" width="19.21875" style="11" customWidth="1"/>
    <col min="7" max="7" width="51.44140625" style="11" customWidth="1"/>
    <col min="8" max="8" width="17.5546875" style="11" customWidth="1"/>
    <col min="9" max="10" width="11.5546875" style="11" customWidth="1"/>
    <col min="11" max="12" width="9.21875" style="11"/>
    <col min="13" max="13" width="0" style="11" hidden="1" customWidth="1"/>
    <col min="14" max="14" width="9.5546875" style="11" hidden="1" customWidth="1"/>
    <col min="15" max="15" width="9.21875" style="11" hidden="1" customWidth="1"/>
    <col min="16" max="16" width="9.5546875" style="11" hidden="1" customWidth="1"/>
    <col min="17" max="17" width="89.44140625" style="11" hidden="1" customWidth="1"/>
    <col min="18" max="18" width="97.21875" style="11" hidden="1" customWidth="1"/>
    <col min="19" max="19" width="0" style="11" hidden="1" customWidth="1"/>
    <col min="20" max="16384" width="9.21875" style="11"/>
  </cols>
  <sheetData>
    <row r="1" spans="1:18" ht="21">
      <c r="A1" s="463" t="s">
        <v>183</v>
      </c>
      <c r="B1" s="464"/>
      <c r="C1" s="464"/>
      <c r="D1" s="464"/>
      <c r="E1" s="464"/>
      <c r="F1" s="464"/>
      <c r="G1" s="464"/>
      <c r="H1" s="464"/>
      <c r="I1" s="464"/>
      <c r="J1" s="465"/>
    </row>
    <row r="2" spans="1:18">
      <c r="A2" s="466" t="s">
        <v>184</v>
      </c>
      <c r="B2" s="467"/>
      <c r="C2" s="467"/>
      <c r="D2" s="467"/>
      <c r="E2" s="467"/>
      <c r="F2" s="467"/>
      <c r="G2" s="467"/>
      <c r="H2" s="467"/>
      <c r="I2" s="467"/>
      <c r="J2" s="468"/>
    </row>
    <row r="3" spans="1:18">
      <c r="A3" s="469" t="s">
        <v>193</v>
      </c>
      <c r="B3" s="470"/>
      <c r="C3" s="470"/>
      <c r="D3" s="470"/>
      <c r="E3" s="470"/>
      <c r="F3" s="470"/>
      <c r="G3" s="470"/>
      <c r="H3" s="470"/>
      <c r="I3" s="470"/>
      <c r="J3" s="471"/>
    </row>
    <row r="4" spans="1:18" ht="15" thickBot="1">
      <c r="A4" s="472" t="s">
        <v>448</v>
      </c>
      <c r="B4" s="473"/>
      <c r="C4" s="473"/>
      <c r="D4" s="473"/>
      <c r="E4" s="473"/>
      <c r="F4" s="473"/>
      <c r="G4" s="473"/>
      <c r="H4" s="473"/>
      <c r="I4" s="473"/>
      <c r="J4" s="474"/>
    </row>
    <row r="5" spans="1:18" ht="15" thickBot="1">
      <c r="A5" s="14"/>
      <c r="B5" s="14"/>
      <c r="C5" s="14"/>
      <c r="D5" s="14"/>
      <c r="E5" s="14"/>
      <c r="F5" s="14"/>
      <c r="G5" s="14"/>
      <c r="H5" s="14"/>
      <c r="I5" s="14"/>
      <c r="J5" s="14"/>
    </row>
    <row r="6" spans="1:18" s="21" customFormat="1" ht="58.2" thickBot="1">
      <c r="A6" s="22" t="s">
        <v>194</v>
      </c>
      <c r="B6" s="23" t="s">
        <v>195</v>
      </c>
      <c r="C6" s="23" t="s">
        <v>185</v>
      </c>
      <c r="D6" s="23" t="s">
        <v>186</v>
      </c>
      <c r="E6" s="23" t="s">
        <v>187</v>
      </c>
      <c r="F6" s="23" t="s">
        <v>188</v>
      </c>
      <c r="G6" s="23" t="s">
        <v>189</v>
      </c>
      <c r="H6" s="23" t="s">
        <v>190</v>
      </c>
      <c r="I6" s="23" t="s">
        <v>191</v>
      </c>
      <c r="J6" s="24" t="s">
        <v>192</v>
      </c>
    </row>
    <row r="7" spans="1:18" ht="28.8">
      <c r="A7" s="105" t="s">
        <v>449</v>
      </c>
      <c r="B7" s="106" t="s">
        <v>450</v>
      </c>
      <c r="C7" s="106" t="s">
        <v>451</v>
      </c>
      <c r="D7" s="96" t="s">
        <v>452</v>
      </c>
      <c r="E7" s="96"/>
      <c r="F7" s="96"/>
      <c r="G7" s="96" t="s">
        <v>456</v>
      </c>
      <c r="H7" s="96" t="s">
        <v>443</v>
      </c>
      <c r="I7" s="186">
        <v>45521</v>
      </c>
      <c r="J7" s="97"/>
      <c r="N7" s="11" t="str">
        <f>IF(G7&lt;&gt;"",CONCATENATE(G7," | ",H7," | ",TEXT(I7,"dd/mm/yyyy")),"")</f>
        <v>ganti Valve | arif | 17/08/2024</v>
      </c>
      <c r="O7" s="11" t="str">
        <f>IF(N8="",N7,N7&amp;CHAR(10))</f>
        <v xml:space="preserve">ganti Valve | arif | 17/08/2024
</v>
      </c>
      <c r="P7" s="11" t="str">
        <f>_xlfn.TEXTJOIN(CHAR(10),TRUE,N7:N15)</f>
        <v>ganti Valve | arif | 17/08/2024
ETL dan TSG Blank Retainer | arif | 17/08/2024
ganti sensor dan propose CL sensor 50.2 | kama | 17/08/2024
 Propose MP&amp;S pengecekan CL sensor 50.2  | kama | 17/08/2024
propose MP&amp;S pengecekan backlast linear pusher | Riyan | 17/08/2024
Fix Plat pembacaan sensor (tambah lubang baut) | Riyan | 17/08/2024</v>
      </c>
      <c r="Q7" s="11" t="str">
        <f>CONCATENATE(
  IF(N7="","",N7&amp;CHAR(10)),
  IF(N8="","",N8&amp;CHAR(10)),
  IF(N9="","",N9&amp;CHAR(10)),
  IF(N10="","",N10&amp;CHAR(10)),
  IF(N11="","",N11&amp;CHAR(10)),
  IF(N12="","",N12&amp;CHAR(10)),
  IF(N13="","",N13&amp;CHAR(10)),
  IF(N14="","",N14&amp;CHAR(10)),
  IF(N15="","",N15)
)</f>
        <v xml:space="preserve">ganti Valve | arif | 17/08/2024
ETL dan TSG Blank Retainer | arif | 17/08/2024
ganti sensor dan propose CL sensor 50.2 | kama | 17/08/2024
 Propose MP&amp;S pengecekan CL sensor 50.2  | kama | 17/08/2024
propose MP&amp;S pengecekan backlast linear pusher | Riyan | 17/08/2024
Fix Plat pembacaan sensor (tambah lubang baut) | Riyan | 17/08/2024
</v>
      </c>
      <c r="R7" s="11" t="str">
        <f>CONCATENATE(
  IF(O7="","",O7),
  IF(O8="","",O8),
  IF(O9="","",O9),
  IF(O10="","",O10),
  IF(O11="","",O11),
  IF(O12="","",O12),
  IF(O13="","",O13),
  IF(O14="","",O14),
  IF(O15="","",O15)
)</f>
        <v>ganti Valve | arif | 17/08/2024
ETL dan TSG Blank Retainer | arif | 17/08/2024
ganti sensor dan propose CL sensor 50.2 | kama | 17/08/2024
 Propose MP&amp;S pengecekan CL sensor 50.2  | kama | 17/08/2024
propose MP&amp;S pengecekan backlast linear pusher | Riyan | 17/08/2024
Fix Plat pembacaan sensor (tambah lubang baut) | Riyan | 17/08/2024</v>
      </c>
    </row>
    <row r="8" spans="1:18">
      <c r="A8" s="98"/>
      <c r="B8" s="99"/>
      <c r="C8" s="99"/>
      <c r="D8" s="99"/>
      <c r="E8" s="99"/>
      <c r="F8" s="99"/>
      <c r="G8" s="96" t="s">
        <v>457</v>
      </c>
      <c r="H8" s="96" t="s">
        <v>443</v>
      </c>
      <c r="I8" s="192">
        <v>45521</v>
      </c>
      <c r="J8" s="100"/>
      <c r="N8" s="11" t="str">
        <f t="shared" ref="N8:N15" si="0">IF(G8&lt;&gt;"",CONCATENATE(G8," | ",H8," | ",TEXT(I8,"dd/mm/yyyy")),"")</f>
        <v>ETL dan TSG Blank Retainer | arif | 17/08/2024</v>
      </c>
      <c r="O8" s="11" t="str">
        <f t="shared" ref="O8:O15" si="1">IF(N9="",N8,N8&amp;CHAR(10))</f>
        <v xml:space="preserve">ETL dan TSG Blank Retainer | arif | 17/08/2024
</v>
      </c>
    </row>
    <row r="9" spans="1:18" ht="57.6">
      <c r="A9" s="98"/>
      <c r="B9" s="99" t="s">
        <v>454</v>
      </c>
      <c r="C9" s="99" t="s">
        <v>453</v>
      </c>
      <c r="D9" s="99" t="s">
        <v>455</v>
      </c>
      <c r="E9" s="99"/>
      <c r="F9" s="99"/>
      <c r="G9" s="99" t="s">
        <v>460</v>
      </c>
      <c r="H9" s="99" t="s">
        <v>458</v>
      </c>
      <c r="I9" s="192">
        <v>45521</v>
      </c>
      <c r="J9" s="100"/>
      <c r="N9" s="11" t="str">
        <f t="shared" si="0"/>
        <v>ganti sensor dan propose CL sensor 50.2 | kama | 17/08/2024</v>
      </c>
      <c r="O9" s="11" t="str">
        <f t="shared" si="1"/>
        <v xml:space="preserve">ganti sensor dan propose CL sensor 50.2 | kama | 17/08/2024
</v>
      </c>
    </row>
    <row r="10" spans="1:18">
      <c r="A10" s="98"/>
      <c r="B10" s="99"/>
      <c r="C10" s="99"/>
      <c r="D10" s="99"/>
      <c r="E10" s="99"/>
      <c r="F10" s="99"/>
      <c r="G10" s="99" t="s">
        <v>461</v>
      </c>
      <c r="H10" s="99" t="s">
        <v>458</v>
      </c>
      <c r="I10" s="192">
        <v>45521</v>
      </c>
      <c r="J10" s="100"/>
      <c r="N10" s="11" t="str">
        <f t="shared" si="0"/>
        <v xml:space="preserve"> Propose MP&amp;S pengecekan CL sensor 50.2  | kama | 17/08/2024</v>
      </c>
      <c r="O10" s="11" t="str">
        <f t="shared" si="1"/>
        <v xml:space="preserve"> Propose MP&amp;S pengecekan CL sensor 50.2  | kama | 17/08/2024
</v>
      </c>
    </row>
    <row r="11" spans="1:18">
      <c r="A11" s="98"/>
      <c r="B11" s="99"/>
      <c r="C11" s="99"/>
      <c r="D11" s="99"/>
      <c r="E11" s="99"/>
      <c r="F11" s="99"/>
      <c r="G11" s="99" t="s">
        <v>462</v>
      </c>
      <c r="H11" s="99" t="s">
        <v>459</v>
      </c>
      <c r="I11" s="192">
        <v>45521</v>
      </c>
      <c r="J11" s="100"/>
      <c r="N11" s="11" t="str">
        <f t="shared" si="0"/>
        <v>propose MP&amp;S pengecekan backlast linear pusher | Riyan | 17/08/2024</v>
      </c>
      <c r="O11" s="11" t="str">
        <f t="shared" si="1"/>
        <v xml:space="preserve">propose MP&amp;S pengecekan backlast linear pusher | Riyan | 17/08/2024
</v>
      </c>
    </row>
    <row r="12" spans="1:18">
      <c r="A12" s="98"/>
      <c r="B12" s="99"/>
      <c r="C12" s="99"/>
      <c r="D12" s="99"/>
      <c r="E12" s="99"/>
      <c r="F12" s="99"/>
      <c r="G12" s="99" t="s">
        <v>463</v>
      </c>
      <c r="H12" s="99" t="s">
        <v>459</v>
      </c>
      <c r="I12" s="192">
        <v>45521</v>
      </c>
      <c r="J12" s="100"/>
      <c r="N12" s="11" t="str">
        <f t="shared" si="0"/>
        <v>Fix Plat pembacaan sensor (tambah lubang baut) | Riyan | 17/08/2024</v>
      </c>
      <c r="O12" s="11" t="str">
        <f t="shared" si="1"/>
        <v>Fix Plat pembacaan sensor (tambah lubang baut) | Riyan | 17/08/2024</v>
      </c>
    </row>
    <row r="13" spans="1:18">
      <c r="A13" s="98"/>
      <c r="B13" s="99"/>
      <c r="C13" s="99"/>
      <c r="D13" s="99"/>
      <c r="E13" s="99"/>
      <c r="F13" s="99"/>
      <c r="G13" s="99"/>
      <c r="H13" s="99"/>
      <c r="I13" s="99"/>
      <c r="J13" s="100"/>
      <c r="N13" s="11" t="str">
        <f t="shared" si="0"/>
        <v/>
      </c>
      <c r="O13" s="11" t="str">
        <f t="shared" si="1"/>
        <v/>
      </c>
    </row>
    <row r="14" spans="1:18">
      <c r="A14" s="98"/>
      <c r="B14" s="99"/>
      <c r="C14" s="99"/>
      <c r="D14" s="99"/>
      <c r="E14" s="99"/>
      <c r="F14" s="99"/>
      <c r="G14" s="99"/>
      <c r="H14" s="99"/>
      <c r="I14" s="99"/>
      <c r="J14" s="100"/>
      <c r="N14" s="11" t="str">
        <f t="shared" si="0"/>
        <v/>
      </c>
      <c r="O14" s="11" t="str">
        <f t="shared" si="1"/>
        <v/>
      </c>
    </row>
    <row r="15" spans="1:18" ht="15" thickBot="1">
      <c r="A15" s="101"/>
      <c r="B15" s="102"/>
      <c r="C15" s="102"/>
      <c r="D15" s="102"/>
      <c r="E15" s="102"/>
      <c r="F15" s="102"/>
      <c r="G15" s="102"/>
      <c r="H15" s="102"/>
      <c r="I15" s="102"/>
      <c r="J15" s="103"/>
      <c r="N15" s="11" t="str">
        <f t="shared" si="0"/>
        <v/>
      </c>
      <c r="O15" s="11" t="str">
        <f t="shared" si="1"/>
        <v/>
      </c>
    </row>
  </sheetData>
  <sheetProtection selectLockedCells="1"/>
  <mergeCells count="4">
    <mergeCell ref="A1:J1"/>
    <mergeCell ref="A2:J2"/>
    <mergeCell ref="A3:J3"/>
    <mergeCell ref="A4:J4"/>
  </mergeCells>
  <pageMargins left="0.25" right="0.25" top="0.75" bottom="0.75" header="0.3" footer="0.3"/>
  <pageSetup scale="6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pageSetUpPr fitToPage="1"/>
  </sheetPr>
  <dimension ref="B1:O33"/>
  <sheetViews>
    <sheetView showGridLines="0" zoomScale="90" zoomScaleNormal="90" zoomScaleSheetLayoutView="120" workbookViewId="0">
      <selection activeCell="G14" sqref="G14"/>
    </sheetView>
  </sheetViews>
  <sheetFormatPr defaultColWidth="9.21875" defaultRowHeight="13.2"/>
  <cols>
    <col min="1" max="1" width="2.5546875" style="25" customWidth="1"/>
    <col min="2" max="16384" width="9.21875" style="25"/>
  </cols>
  <sheetData>
    <row r="1" spans="2:15" ht="13.8" thickBot="1"/>
    <row r="2" spans="2:15" ht="25.2" thickBot="1">
      <c r="B2" s="481" t="s">
        <v>205</v>
      </c>
      <c r="C2" s="482"/>
      <c r="D2" s="482"/>
      <c r="E2" s="482"/>
      <c r="F2" s="482"/>
      <c r="G2" s="482"/>
      <c r="H2" s="482"/>
      <c r="I2" s="482"/>
      <c r="J2" s="482"/>
      <c r="K2" s="482"/>
      <c r="L2" s="482"/>
      <c r="M2" s="482"/>
      <c r="N2" s="482"/>
      <c r="O2" s="483"/>
    </row>
    <row r="3" spans="2:15">
      <c r="B3" s="484" t="s">
        <v>204</v>
      </c>
      <c r="C3" s="484"/>
      <c r="D3" s="484"/>
      <c r="E3" s="484"/>
      <c r="F3" s="484"/>
      <c r="G3" s="484"/>
      <c r="H3" s="484"/>
      <c r="I3" s="484"/>
      <c r="J3" s="484"/>
      <c r="K3" s="484"/>
      <c r="L3" s="484"/>
      <c r="M3" s="484"/>
      <c r="N3" s="484"/>
      <c r="O3" s="484"/>
    </row>
    <row r="4" spans="2:15">
      <c r="B4" s="34"/>
      <c r="C4" s="34"/>
      <c r="D4" s="34"/>
      <c r="E4" s="34"/>
      <c r="F4" s="34"/>
      <c r="G4" s="34"/>
      <c r="H4" s="34"/>
      <c r="I4" s="34"/>
      <c r="J4" s="34"/>
      <c r="K4" s="34"/>
      <c r="L4" s="34"/>
      <c r="M4" s="34"/>
      <c r="N4" s="34"/>
      <c r="O4" s="34"/>
    </row>
    <row r="5" spans="2:15" ht="15" customHeight="1">
      <c r="B5" s="485" t="s">
        <v>203</v>
      </c>
      <c r="C5" s="486"/>
      <c r="D5" s="486"/>
      <c r="E5" s="486"/>
      <c r="F5" s="486"/>
      <c r="G5" s="486"/>
      <c r="H5" s="486"/>
      <c r="I5" s="486"/>
      <c r="J5" s="486"/>
      <c r="K5" s="486"/>
      <c r="L5" s="486"/>
      <c r="M5" s="486"/>
      <c r="N5" s="486"/>
      <c r="O5" s="487"/>
    </row>
    <row r="6" spans="2:15" ht="29.25" customHeight="1">
      <c r="B6" s="488" t="s">
        <v>202</v>
      </c>
      <c r="C6" s="489"/>
      <c r="D6" s="489"/>
      <c r="E6" s="489"/>
      <c r="F6" s="489"/>
      <c r="G6" s="489"/>
      <c r="H6" s="489"/>
      <c r="I6" s="489"/>
      <c r="J6" s="489"/>
      <c r="K6" s="489"/>
      <c r="L6" s="489"/>
      <c r="M6" s="489"/>
      <c r="N6" s="489"/>
      <c r="O6" s="489"/>
    </row>
    <row r="7" spans="2:15" ht="18" customHeight="1">
      <c r="B7" s="475">
        <v>1</v>
      </c>
      <c r="C7" s="476"/>
      <c r="D7" s="476"/>
      <c r="E7" s="476"/>
      <c r="F7" s="477"/>
      <c r="G7" s="475">
        <v>5</v>
      </c>
      <c r="H7" s="476"/>
      <c r="I7" s="476"/>
      <c r="J7" s="476"/>
      <c r="K7" s="477"/>
      <c r="L7" s="475">
        <v>9</v>
      </c>
      <c r="M7" s="476"/>
      <c r="N7" s="476"/>
      <c r="O7" s="477"/>
    </row>
    <row r="8" spans="2:15" ht="18" customHeight="1">
      <c r="B8" s="475">
        <v>2</v>
      </c>
      <c r="C8" s="476"/>
      <c r="D8" s="476"/>
      <c r="E8" s="476"/>
      <c r="F8" s="477"/>
      <c r="G8" s="475">
        <v>6</v>
      </c>
      <c r="H8" s="476"/>
      <c r="I8" s="476"/>
      <c r="J8" s="476"/>
      <c r="K8" s="477"/>
      <c r="L8" s="475">
        <v>10</v>
      </c>
      <c r="M8" s="476"/>
      <c r="N8" s="476"/>
      <c r="O8" s="477"/>
    </row>
    <row r="9" spans="2:15" ht="18" customHeight="1">
      <c r="B9" s="475">
        <v>3</v>
      </c>
      <c r="C9" s="476"/>
      <c r="D9" s="476"/>
      <c r="E9" s="476"/>
      <c r="F9" s="477"/>
      <c r="G9" s="475">
        <v>7</v>
      </c>
      <c r="H9" s="476"/>
      <c r="I9" s="476"/>
      <c r="J9" s="476"/>
      <c r="K9" s="477"/>
      <c r="L9" s="475">
        <v>11</v>
      </c>
      <c r="M9" s="476"/>
      <c r="N9" s="476"/>
      <c r="O9" s="477"/>
    </row>
    <row r="10" spans="2:15" ht="18" customHeight="1">
      <c r="B10" s="475">
        <v>4</v>
      </c>
      <c r="C10" s="476"/>
      <c r="D10" s="476"/>
      <c r="E10" s="476"/>
      <c r="F10" s="477"/>
      <c r="G10" s="475">
        <v>8</v>
      </c>
      <c r="H10" s="476"/>
      <c r="I10" s="476"/>
      <c r="J10" s="476"/>
      <c r="K10" s="477"/>
      <c r="L10" s="475">
        <v>12</v>
      </c>
      <c r="M10" s="476"/>
      <c r="N10" s="476"/>
      <c r="O10" s="477"/>
    </row>
    <row r="11" spans="2:15" ht="15" customHeight="1">
      <c r="B11" s="43" t="s">
        <v>201</v>
      </c>
      <c r="C11" s="42"/>
      <c r="D11" s="42"/>
      <c r="E11" s="42"/>
      <c r="F11" s="42"/>
      <c r="G11" s="42"/>
      <c r="H11" s="42"/>
      <c r="I11" s="42"/>
      <c r="J11" s="42"/>
      <c r="K11" s="42"/>
      <c r="L11" s="42"/>
      <c r="M11" s="42"/>
      <c r="N11" s="42"/>
      <c r="O11" s="41"/>
    </row>
    <row r="12" spans="2:15" ht="15.75" customHeight="1">
      <c r="B12" s="478" t="s">
        <v>200</v>
      </c>
      <c r="C12" s="479"/>
      <c r="D12" s="479"/>
      <c r="E12" s="479"/>
      <c r="F12" s="479"/>
      <c r="G12" s="479"/>
      <c r="H12" s="479"/>
      <c r="I12" s="479"/>
      <c r="J12" s="479"/>
      <c r="K12" s="479"/>
      <c r="L12" s="479"/>
      <c r="M12" s="479"/>
      <c r="N12" s="479"/>
      <c r="O12" s="480"/>
    </row>
    <row r="13" spans="2:15">
      <c r="B13" s="40"/>
      <c r="C13" s="26"/>
      <c r="D13" s="26"/>
      <c r="E13" s="26"/>
      <c r="F13" s="26"/>
      <c r="G13" s="26"/>
      <c r="H13" s="26"/>
      <c r="I13" s="26"/>
      <c r="J13" s="26"/>
      <c r="K13" s="26"/>
      <c r="L13" s="26"/>
      <c r="M13" s="26"/>
      <c r="N13" s="26"/>
      <c r="O13" s="39"/>
    </row>
    <row r="14" spans="2:15">
      <c r="B14" s="40"/>
      <c r="C14" s="26"/>
      <c r="D14" s="26"/>
      <c r="E14" s="26"/>
      <c r="F14" s="26"/>
      <c r="G14" s="26"/>
      <c r="H14" s="26"/>
      <c r="I14" s="26"/>
      <c r="J14" s="26"/>
      <c r="K14" s="26"/>
      <c r="L14" s="26"/>
      <c r="M14" s="26"/>
      <c r="N14" s="26"/>
      <c r="O14" s="39"/>
    </row>
    <row r="15" spans="2:15">
      <c r="B15" s="40"/>
      <c r="C15" s="26"/>
      <c r="D15" s="26"/>
      <c r="E15" s="26"/>
      <c r="F15" s="26"/>
      <c r="G15" s="26"/>
      <c r="H15" s="26"/>
      <c r="I15" s="26"/>
      <c r="J15" s="26"/>
      <c r="K15" s="26"/>
      <c r="L15" s="26"/>
      <c r="M15" s="26"/>
      <c r="N15" s="26"/>
      <c r="O15" s="39"/>
    </row>
    <row r="16" spans="2:15">
      <c r="B16" s="40"/>
      <c r="C16" s="26"/>
      <c r="D16" s="26"/>
      <c r="E16" s="26"/>
      <c r="F16" s="26"/>
      <c r="G16" s="26"/>
      <c r="H16" s="26"/>
      <c r="I16" s="26"/>
      <c r="J16" s="26"/>
      <c r="K16" s="26"/>
      <c r="L16" s="26"/>
      <c r="M16" s="26"/>
      <c r="N16" s="26"/>
      <c r="O16" s="39"/>
    </row>
    <row r="17" spans="2:15">
      <c r="B17" s="40"/>
      <c r="C17" s="26"/>
      <c r="D17" s="26"/>
      <c r="E17" s="26"/>
      <c r="F17" s="26"/>
      <c r="G17" s="26"/>
      <c r="H17" s="26"/>
      <c r="I17" s="26"/>
      <c r="J17" s="26"/>
      <c r="K17" s="26"/>
      <c r="L17" s="26"/>
      <c r="M17" s="26"/>
      <c r="N17" s="26"/>
      <c r="O17" s="39"/>
    </row>
    <row r="18" spans="2:15">
      <c r="B18" s="40"/>
      <c r="C18" s="26"/>
      <c r="D18" s="26"/>
      <c r="E18" s="26"/>
      <c r="F18" s="26"/>
      <c r="G18" s="26"/>
      <c r="H18" s="26"/>
      <c r="I18" s="26"/>
      <c r="J18" s="26"/>
      <c r="K18" s="26"/>
      <c r="L18" s="26"/>
      <c r="M18" s="26"/>
      <c r="N18" s="26"/>
      <c r="O18" s="39"/>
    </row>
    <row r="19" spans="2:15">
      <c r="B19" s="40"/>
      <c r="C19" s="26"/>
      <c r="D19" s="26"/>
      <c r="E19" s="26"/>
      <c r="F19" s="26"/>
      <c r="G19" s="26"/>
      <c r="H19" s="26"/>
      <c r="I19" s="26"/>
      <c r="J19" s="26"/>
      <c r="K19" s="26"/>
      <c r="L19" s="26"/>
      <c r="M19" s="26"/>
      <c r="N19" s="26"/>
      <c r="O19" s="39"/>
    </row>
    <row r="20" spans="2:15">
      <c r="B20" s="40"/>
      <c r="C20" s="26"/>
      <c r="D20" s="26"/>
      <c r="E20" s="26"/>
      <c r="F20" s="26"/>
      <c r="G20" s="26"/>
      <c r="H20" s="26"/>
      <c r="I20" s="26"/>
      <c r="J20" s="26"/>
      <c r="K20" s="26"/>
      <c r="L20" s="26"/>
      <c r="M20" s="26"/>
      <c r="N20" s="26"/>
      <c r="O20" s="39"/>
    </row>
    <row r="21" spans="2:15">
      <c r="B21" s="40"/>
      <c r="C21" s="26"/>
      <c r="D21" s="26"/>
      <c r="E21" s="26"/>
      <c r="F21" s="26"/>
      <c r="G21" s="26"/>
      <c r="H21" s="26"/>
      <c r="I21" s="26"/>
      <c r="J21" s="26"/>
      <c r="K21" s="26"/>
      <c r="L21" s="26"/>
      <c r="M21" s="26"/>
      <c r="N21" s="26"/>
      <c r="O21" s="39"/>
    </row>
    <row r="22" spans="2:15">
      <c r="B22" s="40"/>
      <c r="C22" s="26"/>
      <c r="D22" s="26"/>
      <c r="E22" s="26"/>
      <c r="F22" s="26"/>
      <c r="G22" s="26"/>
      <c r="H22" s="26"/>
      <c r="I22" s="26"/>
      <c r="J22" s="26"/>
      <c r="K22" s="26"/>
      <c r="L22" s="26"/>
      <c r="M22" s="26"/>
      <c r="N22" s="26"/>
      <c r="O22" s="39"/>
    </row>
    <row r="23" spans="2:15">
      <c r="B23" s="40"/>
      <c r="C23" s="26"/>
      <c r="D23" s="26"/>
      <c r="E23" s="26"/>
      <c r="F23" s="26"/>
      <c r="G23" s="26"/>
      <c r="H23" s="26"/>
      <c r="I23" s="26"/>
      <c r="J23" s="26"/>
      <c r="K23" s="26"/>
      <c r="L23" s="26"/>
      <c r="M23" s="26"/>
      <c r="N23" s="26"/>
      <c r="O23" s="39"/>
    </row>
    <row r="24" spans="2:15">
      <c r="B24" s="40"/>
      <c r="C24" s="26"/>
      <c r="D24" s="26"/>
      <c r="E24" s="26"/>
      <c r="F24" s="26"/>
      <c r="G24" s="26"/>
      <c r="H24" s="26"/>
      <c r="I24" s="26"/>
      <c r="J24" s="26"/>
      <c r="K24" s="26"/>
      <c r="L24" s="26"/>
      <c r="M24" s="26"/>
      <c r="N24" s="26"/>
      <c r="O24" s="39"/>
    </row>
    <row r="25" spans="2:15">
      <c r="B25" s="40"/>
      <c r="C25" s="26"/>
      <c r="D25" s="26"/>
      <c r="E25" s="26"/>
      <c r="F25" s="26"/>
      <c r="G25" s="26"/>
      <c r="H25" s="26"/>
      <c r="I25" s="26"/>
      <c r="J25" s="26"/>
      <c r="K25" s="26"/>
      <c r="L25" s="26"/>
      <c r="M25" s="26"/>
      <c r="N25" s="26"/>
      <c r="O25" s="39"/>
    </row>
    <row r="26" spans="2:15">
      <c r="B26" s="40"/>
      <c r="C26" s="26"/>
      <c r="D26" s="26"/>
      <c r="E26" s="26"/>
      <c r="F26" s="26"/>
      <c r="G26" s="26"/>
      <c r="H26" s="26"/>
      <c r="I26" s="26"/>
      <c r="J26" s="26"/>
      <c r="K26" s="26"/>
      <c r="L26" s="26"/>
      <c r="M26" s="26"/>
      <c r="N26" s="26"/>
      <c r="O26" s="39"/>
    </row>
    <row r="27" spans="2:15">
      <c r="B27" s="40"/>
      <c r="C27" s="26"/>
      <c r="D27" s="26"/>
      <c r="E27" s="26"/>
      <c r="F27" s="26"/>
      <c r="G27" s="26"/>
      <c r="H27" s="26"/>
      <c r="I27" s="26"/>
      <c r="J27" s="26"/>
      <c r="K27" s="26"/>
      <c r="L27" s="26"/>
      <c r="M27" s="26"/>
      <c r="N27" s="26"/>
      <c r="O27" s="39"/>
    </row>
    <row r="28" spans="2:15">
      <c r="B28" s="40"/>
      <c r="C28" s="26"/>
      <c r="D28" s="26"/>
      <c r="E28" s="26"/>
      <c r="F28" s="26"/>
      <c r="G28" s="26"/>
      <c r="H28" s="26"/>
      <c r="I28" s="26"/>
      <c r="J28" s="26"/>
      <c r="K28" s="26"/>
      <c r="L28" s="26"/>
      <c r="M28" s="26"/>
      <c r="N28" s="26"/>
      <c r="O28" s="39"/>
    </row>
    <row r="29" spans="2:15">
      <c r="B29" s="40"/>
      <c r="C29" s="26"/>
      <c r="D29" s="26"/>
      <c r="E29" s="26"/>
      <c r="F29" s="26"/>
      <c r="G29" s="26"/>
      <c r="H29" s="26"/>
      <c r="I29" s="26"/>
      <c r="J29" s="26"/>
      <c r="K29" s="26"/>
      <c r="L29" s="26"/>
      <c r="M29" s="26"/>
      <c r="N29" s="26"/>
      <c r="O29" s="39"/>
    </row>
    <row r="30" spans="2:15" ht="15" customHeight="1">
      <c r="B30" s="38" t="s">
        <v>199</v>
      </c>
      <c r="C30" s="37"/>
      <c r="D30" s="37"/>
      <c r="E30" s="37"/>
      <c r="F30" s="37"/>
      <c r="G30" s="37"/>
      <c r="H30" s="37"/>
      <c r="I30" s="37"/>
      <c r="J30" s="37"/>
      <c r="K30" s="37"/>
      <c r="L30" s="37"/>
      <c r="M30" s="37"/>
      <c r="N30" s="37"/>
      <c r="O30" s="36"/>
    </row>
    <row r="31" spans="2:15" ht="13.8" thickBot="1">
      <c r="B31" s="35" t="s">
        <v>198</v>
      </c>
      <c r="C31" s="34"/>
      <c r="D31" s="34"/>
      <c r="E31" s="34"/>
      <c r="F31" s="34"/>
      <c r="G31" s="34"/>
      <c r="H31" s="34"/>
      <c r="I31" s="34"/>
      <c r="J31" s="34"/>
      <c r="K31" s="34"/>
      <c r="L31" s="34"/>
      <c r="M31" s="34"/>
      <c r="N31" s="34"/>
      <c r="O31" s="33"/>
    </row>
    <row r="32" spans="2:15" ht="18" customHeight="1" thickBot="1">
      <c r="B32" s="32"/>
      <c r="C32" s="31"/>
      <c r="D32" s="31"/>
      <c r="E32" s="31"/>
      <c r="F32" s="31"/>
      <c r="G32" s="31"/>
      <c r="H32" s="31"/>
      <c r="I32" s="31" t="s">
        <v>197</v>
      </c>
      <c r="J32" s="31"/>
      <c r="K32" s="31"/>
      <c r="L32" s="31"/>
      <c r="M32" s="31"/>
      <c r="N32" s="31" t="s">
        <v>196</v>
      </c>
      <c r="O32" s="30"/>
    </row>
    <row r="33" spans="2:15" ht="18" customHeight="1">
      <c r="B33" s="29"/>
      <c r="C33" s="28"/>
      <c r="D33" s="28"/>
      <c r="E33" s="28"/>
      <c r="F33" s="28"/>
      <c r="G33" s="28"/>
      <c r="H33" s="28"/>
      <c r="I33" s="28"/>
      <c r="J33" s="28"/>
      <c r="K33" s="28"/>
      <c r="L33" s="28"/>
      <c r="M33" s="28"/>
      <c r="N33" s="28"/>
      <c r="O33" s="27"/>
    </row>
  </sheetData>
  <mergeCells count="17">
    <mergeCell ref="B2:O2"/>
    <mergeCell ref="B3:O3"/>
    <mergeCell ref="B5:O5"/>
    <mergeCell ref="B6:O6"/>
    <mergeCell ref="B7:F7"/>
    <mergeCell ref="G7:K7"/>
    <mergeCell ref="L7:O7"/>
    <mergeCell ref="B10:F10"/>
    <mergeCell ref="G10:K10"/>
    <mergeCell ref="L10:O10"/>
    <mergeCell ref="B12:O12"/>
    <mergeCell ref="B8:F8"/>
    <mergeCell ref="G8:K8"/>
    <mergeCell ref="L8:O8"/>
    <mergeCell ref="B9:F9"/>
    <mergeCell ref="G9:K9"/>
    <mergeCell ref="L9:O9"/>
  </mergeCells>
  <printOptions horizontalCentered="1"/>
  <pageMargins left="0.23622047244094491" right="0.23622047244094491" top="0.74803149606299213" bottom="0.74803149606299213" header="0.31496062992125984" footer="0.31496062992125984"/>
  <pageSetup paperSize="9" fitToHeight="0" orientation="landscape"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pageSetUpPr fitToPage="1"/>
  </sheetPr>
  <dimension ref="B1:AE54"/>
  <sheetViews>
    <sheetView showGridLines="0" zoomScale="55" zoomScaleNormal="55" zoomScaleSheetLayoutView="40" workbookViewId="0">
      <pane ySplit="3" topLeftCell="A4" activePane="bottomLeft" state="frozen"/>
      <selection activeCell="B14" sqref="B14:G14"/>
      <selection pane="bottomLeft" activeCell="J22" sqref="J22"/>
    </sheetView>
  </sheetViews>
  <sheetFormatPr defaultColWidth="9.21875" defaultRowHeight="13.2"/>
  <cols>
    <col min="1" max="1" width="2.77734375" style="44" customWidth="1"/>
    <col min="2" max="23" width="14.77734375" style="44" customWidth="1"/>
    <col min="24" max="16384" width="9.21875" style="44"/>
  </cols>
  <sheetData>
    <row r="1" spans="2:31" ht="13.8" thickBot="1"/>
    <row r="2" spans="2:31" ht="29.25" customHeight="1" thickBot="1">
      <c r="B2" s="490" t="s">
        <v>206</v>
      </c>
      <c r="C2" s="491"/>
      <c r="D2" s="491"/>
      <c r="E2" s="491"/>
      <c r="F2" s="491"/>
      <c r="G2" s="491"/>
      <c r="H2" s="491"/>
      <c r="I2" s="491"/>
      <c r="J2" s="491"/>
      <c r="K2" s="491"/>
      <c r="L2" s="491"/>
      <c r="M2" s="491"/>
      <c r="N2" s="491"/>
      <c r="O2" s="491"/>
      <c r="P2" s="491"/>
      <c r="Q2" s="491"/>
      <c r="R2" s="491"/>
      <c r="S2" s="491"/>
      <c r="T2" s="491"/>
      <c r="U2" s="491"/>
      <c r="V2" s="491"/>
      <c r="W2" s="492"/>
    </row>
    <row r="3" spans="2:31" ht="51.75" customHeight="1" thickBot="1">
      <c r="B3" s="511" t="s">
        <v>207</v>
      </c>
      <c r="C3" s="512"/>
      <c r="D3" s="513"/>
      <c r="E3" s="513"/>
      <c r="F3" s="513"/>
      <c r="G3" s="513"/>
      <c r="H3" s="513"/>
      <c r="I3" s="513"/>
      <c r="J3" s="513"/>
      <c r="K3" s="513"/>
      <c r="L3" s="513"/>
      <c r="M3" s="513"/>
      <c r="N3" s="513"/>
      <c r="O3" s="513"/>
      <c r="P3" s="513"/>
      <c r="Q3" s="513"/>
      <c r="R3" s="513"/>
      <c r="S3" s="513"/>
      <c r="T3" s="513"/>
      <c r="U3" s="513"/>
      <c r="V3" s="513"/>
      <c r="W3" s="514"/>
    </row>
    <row r="4" spans="2:31" ht="66" customHeight="1" thickBot="1">
      <c r="B4" s="493" t="s">
        <v>208</v>
      </c>
      <c r="C4" s="494"/>
      <c r="D4" s="494"/>
      <c r="E4" s="494"/>
      <c r="F4" s="494"/>
      <c r="G4" s="494"/>
      <c r="H4" s="495"/>
      <c r="I4" s="496" t="s">
        <v>209</v>
      </c>
      <c r="J4" s="497"/>
      <c r="K4" s="497"/>
      <c r="L4" s="497"/>
      <c r="M4" s="497"/>
      <c r="N4" s="497"/>
      <c r="O4" s="497"/>
      <c r="P4" s="498"/>
      <c r="Q4" s="499" t="s">
        <v>210</v>
      </c>
      <c r="R4" s="500"/>
      <c r="S4" s="500"/>
      <c r="T4" s="500"/>
      <c r="U4" s="500"/>
      <c r="V4" s="500"/>
      <c r="W4" s="501"/>
    </row>
    <row r="5" spans="2:31" ht="19.2" customHeight="1">
      <c r="B5" s="502"/>
      <c r="C5" s="503"/>
      <c r="D5" s="503"/>
      <c r="E5" s="503"/>
      <c r="F5" s="503"/>
      <c r="G5" s="503"/>
      <c r="H5" s="504"/>
      <c r="I5" s="45"/>
      <c r="J5" s="46"/>
      <c r="K5" s="46"/>
      <c r="L5" s="46"/>
      <c r="M5" s="46"/>
      <c r="N5" s="46"/>
      <c r="O5" s="46"/>
      <c r="P5" s="47"/>
      <c r="Q5" s="48"/>
      <c r="R5" s="49"/>
      <c r="S5" s="49"/>
      <c r="T5" s="49"/>
      <c r="U5" s="49"/>
      <c r="V5" s="49"/>
      <c r="W5" s="50"/>
    </row>
    <row r="6" spans="2:31" ht="19.2" customHeight="1">
      <c r="B6" s="505"/>
      <c r="C6" s="506"/>
      <c r="D6" s="506"/>
      <c r="E6" s="506"/>
      <c r="F6" s="506"/>
      <c r="G6" s="506"/>
      <c r="H6" s="507"/>
      <c r="I6" s="45"/>
      <c r="J6" s="51"/>
      <c r="K6" s="51"/>
      <c r="L6" s="51"/>
      <c r="M6" s="51"/>
      <c r="N6" s="51"/>
      <c r="O6" s="51"/>
      <c r="P6" s="52"/>
      <c r="Q6" s="53"/>
      <c r="R6" s="54"/>
      <c r="S6" s="54"/>
      <c r="T6" s="54"/>
      <c r="U6" s="54"/>
      <c r="V6" s="54"/>
      <c r="W6" s="55"/>
    </row>
    <row r="7" spans="2:31" ht="19.2" customHeight="1">
      <c r="B7" s="505"/>
      <c r="C7" s="506"/>
      <c r="D7" s="506"/>
      <c r="E7" s="506"/>
      <c r="F7" s="506"/>
      <c r="G7" s="506"/>
      <c r="H7" s="507"/>
      <c r="I7" s="45"/>
      <c r="J7" s="46"/>
      <c r="K7" s="46"/>
      <c r="L7" s="46"/>
      <c r="M7" s="46"/>
      <c r="N7" s="46"/>
      <c r="O7" s="46"/>
      <c r="P7" s="47"/>
      <c r="Q7" s="56"/>
      <c r="R7" s="54"/>
      <c r="S7" s="54"/>
      <c r="T7" s="54"/>
      <c r="U7" s="54"/>
      <c r="V7" s="54"/>
      <c r="W7" s="55"/>
    </row>
    <row r="8" spans="2:31" ht="19.2" customHeight="1">
      <c r="B8" s="505"/>
      <c r="C8" s="506"/>
      <c r="D8" s="506"/>
      <c r="E8" s="506"/>
      <c r="F8" s="506"/>
      <c r="G8" s="506"/>
      <c r="H8" s="507"/>
      <c r="I8" s="45"/>
      <c r="J8" s="46"/>
      <c r="K8" s="46"/>
      <c r="L8" s="46"/>
      <c r="M8" s="46"/>
      <c r="N8" s="46"/>
      <c r="O8" s="46"/>
      <c r="P8" s="47"/>
      <c r="Q8" s="56"/>
      <c r="R8" s="54"/>
      <c r="S8" s="54"/>
      <c r="T8" s="54"/>
      <c r="U8" s="54"/>
      <c r="V8" s="54"/>
      <c r="W8" s="55"/>
    </row>
    <row r="9" spans="2:31" ht="19.2" customHeight="1">
      <c r="B9" s="505"/>
      <c r="C9" s="506"/>
      <c r="D9" s="506"/>
      <c r="E9" s="506"/>
      <c r="F9" s="506"/>
      <c r="G9" s="506"/>
      <c r="H9" s="507"/>
      <c r="I9" s="57"/>
      <c r="J9" s="46"/>
      <c r="K9" s="46"/>
      <c r="L9" s="46"/>
      <c r="M9" s="46"/>
      <c r="N9" s="46"/>
      <c r="O9" s="46"/>
      <c r="P9" s="47"/>
      <c r="Q9" s="56"/>
      <c r="R9" s="54"/>
      <c r="S9" s="54"/>
      <c r="T9" s="54"/>
      <c r="U9" s="54"/>
      <c r="V9" s="54"/>
      <c r="W9" s="55"/>
    </row>
    <row r="10" spans="2:31" ht="19.2" customHeight="1" thickBot="1">
      <c r="B10" s="508"/>
      <c r="C10" s="509"/>
      <c r="D10" s="509"/>
      <c r="E10" s="509"/>
      <c r="F10" s="509"/>
      <c r="G10" s="509"/>
      <c r="H10" s="510"/>
      <c r="I10" s="45"/>
      <c r="J10" s="46"/>
      <c r="K10" s="46"/>
      <c r="L10" s="46"/>
      <c r="M10" s="46"/>
      <c r="N10" s="46"/>
      <c r="O10" s="46"/>
      <c r="P10" s="47"/>
      <c r="Q10" s="56"/>
      <c r="R10" s="54"/>
      <c r="S10" s="54"/>
      <c r="T10" s="54"/>
      <c r="U10" s="54"/>
      <c r="V10" s="54"/>
      <c r="W10" s="55"/>
    </row>
    <row r="11" spans="2:31" ht="54" customHeight="1" thickBot="1">
      <c r="B11" s="493" t="s">
        <v>211</v>
      </c>
      <c r="C11" s="529"/>
      <c r="D11" s="529"/>
      <c r="E11" s="529"/>
      <c r="F11" s="529"/>
      <c r="G11" s="529"/>
      <c r="H11" s="530"/>
      <c r="I11" s="45"/>
      <c r="J11" s="46"/>
      <c r="K11" s="46"/>
      <c r="L11" s="46"/>
      <c r="M11" s="46"/>
      <c r="N11" s="46"/>
      <c r="O11" s="46"/>
      <c r="P11" s="47"/>
      <c r="Q11" s="56"/>
      <c r="R11" s="54"/>
      <c r="S11" s="54"/>
      <c r="T11" s="54"/>
      <c r="U11" s="54"/>
      <c r="V11" s="54"/>
      <c r="W11" s="55"/>
    </row>
    <row r="12" spans="2:31" ht="19.2" customHeight="1">
      <c r="B12" s="531"/>
      <c r="C12" s="532"/>
      <c r="D12" s="532"/>
      <c r="E12" s="532"/>
      <c r="F12" s="532"/>
      <c r="G12" s="532"/>
      <c r="H12" s="533"/>
      <c r="I12" s="57"/>
      <c r="J12" s="46"/>
      <c r="K12" s="46"/>
      <c r="L12" s="46"/>
      <c r="M12" s="46"/>
      <c r="N12" s="46"/>
      <c r="O12" s="46"/>
      <c r="P12" s="47"/>
      <c r="Q12" s="56"/>
      <c r="R12" s="54"/>
      <c r="S12" s="54"/>
      <c r="T12" s="54"/>
      <c r="U12" s="54"/>
      <c r="V12" s="54"/>
      <c r="W12" s="55"/>
    </row>
    <row r="13" spans="2:31" ht="19.2" customHeight="1">
      <c r="B13" s="534"/>
      <c r="C13" s="535"/>
      <c r="D13" s="535"/>
      <c r="E13" s="535"/>
      <c r="F13" s="535"/>
      <c r="G13" s="535"/>
      <c r="H13" s="536"/>
      <c r="I13" s="45"/>
      <c r="J13" s="46"/>
      <c r="K13" s="46"/>
      <c r="L13" s="46"/>
      <c r="M13" s="46"/>
      <c r="N13" s="46"/>
      <c r="O13" s="46"/>
      <c r="P13" s="47"/>
      <c r="Q13" s="56"/>
      <c r="R13" s="54"/>
      <c r="S13" s="54"/>
      <c r="T13" s="54"/>
      <c r="U13" s="54"/>
      <c r="V13" s="54"/>
      <c r="W13" s="55"/>
      <c r="AE13" s="58"/>
    </row>
    <row r="14" spans="2:31" ht="19.2" customHeight="1">
      <c r="B14" s="59"/>
      <c r="C14" s="60"/>
      <c r="D14" s="60"/>
      <c r="E14" s="60"/>
      <c r="F14" s="60"/>
      <c r="G14" s="60"/>
      <c r="H14" s="61"/>
      <c r="I14" s="57"/>
      <c r="J14" s="46"/>
      <c r="K14" s="46"/>
      <c r="L14" s="46"/>
      <c r="M14" s="46"/>
      <c r="N14" s="46"/>
      <c r="O14" s="46"/>
      <c r="P14" s="47"/>
      <c r="Q14" s="62"/>
      <c r="R14" s="63"/>
      <c r="S14" s="46"/>
      <c r="T14" s="46"/>
      <c r="U14" s="46"/>
      <c r="V14" s="46"/>
      <c r="W14" s="47"/>
      <c r="AE14" s="58"/>
    </row>
    <row r="15" spans="2:31" ht="19.2" customHeight="1">
      <c r="B15" s="59"/>
      <c r="C15" s="60"/>
      <c r="D15" s="60"/>
      <c r="E15" s="60"/>
      <c r="F15" s="60"/>
      <c r="G15" s="60"/>
      <c r="H15" s="61"/>
      <c r="I15" s="45"/>
      <c r="J15" s="46"/>
      <c r="K15" s="46"/>
      <c r="L15" s="46"/>
      <c r="M15" s="46"/>
      <c r="N15" s="46"/>
      <c r="O15" s="46"/>
      <c r="P15" s="47"/>
      <c r="Q15" s="57"/>
      <c r="R15" s="63"/>
      <c r="S15" s="46"/>
      <c r="T15" s="46"/>
      <c r="U15" s="46"/>
      <c r="V15" s="46"/>
      <c r="W15" s="47"/>
      <c r="AE15" s="58"/>
    </row>
    <row r="16" spans="2:31" ht="19.2" customHeight="1">
      <c r="B16" s="59"/>
      <c r="C16" s="60"/>
      <c r="D16" s="60"/>
      <c r="E16" s="60"/>
      <c r="F16" s="60"/>
      <c r="G16" s="60"/>
      <c r="H16" s="61"/>
      <c r="I16" s="45"/>
      <c r="J16" s="46"/>
      <c r="K16" s="46"/>
      <c r="L16" s="46"/>
      <c r="M16" s="46"/>
      <c r="N16" s="46"/>
      <c r="O16" s="46"/>
      <c r="P16" s="47"/>
      <c r="T16" s="46"/>
      <c r="U16" s="46"/>
      <c r="V16" s="46"/>
      <c r="W16" s="47"/>
      <c r="AE16" s="58"/>
    </row>
    <row r="17" spans="2:31" ht="19.2" customHeight="1" thickBot="1">
      <c r="B17" s="64"/>
      <c r="C17" s="65"/>
      <c r="D17" s="65"/>
      <c r="E17" s="65"/>
      <c r="F17" s="65"/>
      <c r="G17" s="65"/>
      <c r="H17" s="66"/>
      <c r="I17" s="57"/>
      <c r="J17" s="46"/>
      <c r="K17" s="46"/>
      <c r="L17" s="46"/>
      <c r="M17" s="46"/>
      <c r="N17" s="46"/>
      <c r="O17" s="46"/>
      <c r="P17" s="47"/>
      <c r="T17" s="46"/>
      <c r="U17" s="46"/>
      <c r="V17" s="46"/>
      <c r="W17" s="47"/>
      <c r="AE17" s="58"/>
    </row>
    <row r="18" spans="2:31" ht="57" customHeight="1" thickBot="1">
      <c r="B18" s="493" t="s">
        <v>212</v>
      </c>
      <c r="C18" s="529"/>
      <c r="D18" s="529"/>
      <c r="E18" s="529"/>
      <c r="F18" s="529"/>
      <c r="G18" s="529"/>
      <c r="H18" s="530"/>
      <c r="I18" s="45"/>
      <c r="J18" s="46"/>
      <c r="K18" s="46"/>
      <c r="L18" s="46"/>
      <c r="M18" s="46"/>
      <c r="N18" s="46"/>
      <c r="O18" s="46"/>
      <c r="P18" s="47"/>
      <c r="Q18" s="499" t="s">
        <v>213</v>
      </c>
      <c r="R18" s="500"/>
      <c r="S18" s="500"/>
      <c r="T18" s="500"/>
      <c r="U18" s="500"/>
      <c r="V18" s="500"/>
      <c r="W18" s="501"/>
    </row>
    <row r="19" spans="2:31" ht="36" customHeight="1">
      <c r="B19" s="515"/>
      <c r="C19" s="516"/>
      <c r="D19" s="516"/>
      <c r="E19" s="516"/>
      <c r="F19" s="516"/>
      <c r="G19" s="516"/>
      <c r="H19" s="517"/>
      <c r="I19" s="45"/>
      <c r="J19" s="46"/>
      <c r="K19" s="46"/>
      <c r="L19" s="46"/>
      <c r="M19" s="46"/>
      <c r="N19" s="46"/>
      <c r="O19" s="46"/>
      <c r="P19" s="47"/>
      <c r="Q19" s="521"/>
      <c r="R19" s="522"/>
      <c r="S19" s="522"/>
      <c r="T19" s="46"/>
      <c r="U19" s="46"/>
      <c r="V19" s="46"/>
      <c r="W19" s="47"/>
    </row>
    <row r="20" spans="2:31" ht="19.2" customHeight="1">
      <c r="B20" s="518"/>
      <c r="C20" s="519"/>
      <c r="D20" s="519"/>
      <c r="E20" s="519"/>
      <c r="F20" s="519"/>
      <c r="G20" s="519"/>
      <c r="H20" s="520"/>
      <c r="I20" s="57"/>
      <c r="J20" s="46"/>
      <c r="K20" s="46"/>
      <c r="L20" s="46"/>
      <c r="M20" s="46"/>
      <c r="N20" s="46"/>
      <c r="O20" s="46"/>
      <c r="P20" s="47"/>
      <c r="Q20" s="523"/>
      <c r="R20" s="524"/>
      <c r="S20" s="524"/>
      <c r="T20" s="46"/>
      <c r="U20" s="46"/>
      <c r="V20" s="46"/>
      <c r="W20" s="47"/>
    </row>
    <row r="21" spans="2:31" ht="46.5" customHeight="1">
      <c r="B21" s="518"/>
      <c r="C21" s="519"/>
      <c r="D21" s="519"/>
      <c r="E21" s="519"/>
      <c r="F21" s="519"/>
      <c r="G21" s="519"/>
      <c r="H21" s="520"/>
      <c r="I21" s="45"/>
      <c r="J21" s="46"/>
      <c r="K21" s="46"/>
      <c r="L21" s="46"/>
      <c r="M21" s="46"/>
      <c r="N21" s="46"/>
      <c r="O21" s="46"/>
      <c r="P21" s="47"/>
      <c r="Q21" s="523"/>
      <c r="R21" s="524"/>
      <c r="S21" s="524"/>
      <c r="T21" s="46"/>
      <c r="U21" s="46"/>
      <c r="V21" s="46"/>
      <c r="W21" s="47"/>
    </row>
    <row r="22" spans="2:31" ht="19.2" customHeight="1">
      <c r="B22" s="57"/>
      <c r="C22" s="46"/>
      <c r="D22" s="46"/>
      <c r="E22" s="46"/>
      <c r="F22" s="46"/>
      <c r="G22" s="46"/>
      <c r="H22" s="47"/>
      <c r="I22" s="45"/>
      <c r="J22" s="46"/>
      <c r="K22" s="46"/>
      <c r="L22" s="46"/>
      <c r="M22" s="46"/>
      <c r="N22" s="46"/>
      <c r="O22" s="46"/>
      <c r="P22" s="47"/>
      <c r="Q22" s="523"/>
      <c r="R22" s="524"/>
      <c r="S22" s="524"/>
      <c r="T22" s="46"/>
      <c r="U22" s="46"/>
      <c r="V22" s="46"/>
      <c r="W22" s="47"/>
    </row>
    <row r="23" spans="2:31" ht="19.2" customHeight="1">
      <c r="B23" s="57"/>
      <c r="C23" s="46"/>
      <c r="D23" s="46"/>
      <c r="E23" s="46"/>
      <c r="F23" s="46"/>
      <c r="G23" s="46"/>
      <c r="H23" s="47"/>
      <c r="I23" s="57"/>
      <c r="J23" s="46"/>
      <c r="K23" s="46"/>
      <c r="L23" s="46"/>
      <c r="M23" s="46"/>
      <c r="N23" s="46"/>
      <c r="O23" s="46"/>
      <c r="P23" s="47"/>
      <c r="Q23" s="523"/>
      <c r="R23" s="524"/>
      <c r="S23" s="524"/>
      <c r="T23" s="46"/>
      <c r="U23" s="46"/>
      <c r="V23" s="46"/>
      <c r="W23" s="47"/>
    </row>
    <row r="24" spans="2:31" ht="19.2" customHeight="1">
      <c r="B24" s="57"/>
      <c r="C24" s="46"/>
      <c r="D24" s="46"/>
      <c r="E24" s="46"/>
      <c r="F24" s="46"/>
      <c r="G24" s="46"/>
      <c r="H24" s="47"/>
      <c r="I24" s="45"/>
      <c r="J24" s="46"/>
      <c r="K24" s="46"/>
      <c r="L24" s="46"/>
      <c r="M24" s="46"/>
      <c r="N24" s="46"/>
      <c r="O24" s="46"/>
      <c r="P24" s="47"/>
      <c r="Q24" s="523"/>
      <c r="R24" s="524"/>
      <c r="S24" s="524"/>
      <c r="T24" s="46"/>
      <c r="U24" s="46"/>
      <c r="V24" s="46"/>
      <c r="W24" s="47"/>
    </row>
    <row r="25" spans="2:31" ht="19.2" customHeight="1">
      <c r="B25" s="57"/>
      <c r="C25" s="46"/>
      <c r="D25" s="46"/>
      <c r="E25" s="46"/>
      <c r="F25" s="46"/>
      <c r="G25" s="46"/>
      <c r="H25" s="47"/>
      <c r="I25" s="45"/>
      <c r="J25" s="46"/>
      <c r="K25" s="46"/>
      <c r="L25" s="46"/>
      <c r="M25" s="46"/>
      <c r="N25" s="46"/>
      <c r="O25" s="46"/>
      <c r="P25" s="47"/>
      <c r="Q25" s="523"/>
      <c r="R25" s="524"/>
      <c r="S25" s="524"/>
      <c r="T25" s="46"/>
      <c r="U25" s="46"/>
      <c r="V25" s="46"/>
      <c r="W25" s="47"/>
    </row>
    <row r="26" spans="2:31" ht="19.2" customHeight="1">
      <c r="B26" s="57"/>
      <c r="C26" s="46"/>
      <c r="D26" s="46"/>
      <c r="E26" s="46"/>
      <c r="F26" s="46"/>
      <c r="G26" s="46"/>
      <c r="H26" s="47"/>
      <c r="I26" s="57"/>
      <c r="J26" s="46"/>
      <c r="K26" s="46"/>
      <c r="L26" s="46"/>
      <c r="M26" s="46"/>
      <c r="N26" s="46"/>
      <c r="O26" s="46"/>
      <c r="P26" s="47"/>
      <c r="Q26" s="523"/>
      <c r="R26" s="524"/>
      <c r="S26" s="524"/>
      <c r="T26" s="46"/>
      <c r="U26" s="46"/>
      <c r="V26" s="46"/>
      <c r="W26" s="47"/>
    </row>
    <row r="27" spans="2:31" ht="19.2" customHeight="1">
      <c r="B27" s="57"/>
      <c r="C27" s="46"/>
      <c r="D27" s="46"/>
      <c r="E27" s="46"/>
      <c r="F27" s="46"/>
      <c r="G27" s="46"/>
      <c r="H27" s="47"/>
      <c r="I27" s="45"/>
      <c r="J27" s="46"/>
      <c r="K27" s="46"/>
      <c r="L27" s="46"/>
      <c r="M27" s="46"/>
      <c r="N27" s="46"/>
      <c r="O27" s="46"/>
      <c r="P27" s="47"/>
      <c r="Q27" s="523"/>
      <c r="R27" s="524"/>
      <c r="S27" s="524"/>
      <c r="T27" s="46"/>
      <c r="U27" s="46"/>
      <c r="V27" s="46"/>
      <c r="W27" s="47"/>
    </row>
    <row r="28" spans="2:31" ht="19.2" customHeight="1">
      <c r="B28" s="57"/>
      <c r="C28" s="46"/>
      <c r="D28" s="46"/>
      <c r="E28" s="46"/>
      <c r="F28" s="46"/>
      <c r="G28" s="46"/>
      <c r="H28" s="47"/>
      <c r="I28" s="57"/>
      <c r="J28" s="46"/>
      <c r="K28" s="46"/>
      <c r="L28" s="46"/>
      <c r="M28" s="46"/>
      <c r="N28" s="46"/>
      <c r="O28" s="46"/>
      <c r="P28" s="47"/>
      <c r="Q28" s="523"/>
      <c r="R28" s="524"/>
      <c r="S28" s="524"/>
      <c r="T28" s="46"/>
      <c r="U28" s="46"/>
      <c r="V28" s="46"/>
      <c r="W28" s="47"/>
    </row>
    <row r="29" spans="2:31" ht="19.2" customHeight="1" thickBot="1">
      <c r="B29" s="57"/>
      <c r="C29" s="46"/>
      <c r="D29" s="46"/>
      <c r="E29" s="46"/>
      <c r="F29" s="46"/>
      <c r="G29" s="46"/>
      <c r="H29" s="47"/>
      <c r="I29" s="57"/>
      <c r="J29" s="46"/>
      <c r="K29" s="46"/>
      <c r="L29" s="46"/>
      <c r="M29" s="46"/>
      <c r="N29" s="46"/>
      <c r="O29" s="46"/>
      <c r="P29" s="47"/>
      <c r="Q29" s="523"/>
      <c r="R29" s="524"/>
      <c r="S29" s="524"/>
      <c r="T29" s="46"/>
      <c r="U29" s="46"/>
      <c r="V29" s="46"/>
      <c r="W29" s="47"/>
    </row>
    <row r="30" spans="2:31" ht="36" customHeight="1" thickBot="1">
      <c r="B30" s="57"/>
      <c r="C30" s="46"/>
      <c r="D30" s="46"/>
      <c r="E30" s="46"/>
      <c r="F30" s="46"/>
      <c r="G30" s="46"/>
      <c r="H30" s="47"/>
      <c r="I30" s="499" t="s">
        <v>214</v>
      </c>
      <c r="J30" s="500"/>
      <c r="K30" s="500"/>
      <c r="L30" s="500"/>
      <c r="M30" s="500"/>
      <c r="N30" s="500"/>
      <c r="O30" s="500"/>
      <c r="P30" s="501"/>
      <c r="Q30" s="523"/>
      <c r="R30" s="524"/>
      <c r="S30" s="524"/>
      <c r="T30" s="46"/>
      <c r="U30" s="46"/>
      <c r="V30" s="46"/>
      <c r="W30" s="47"/>
    </row>
    <row r="31" spans="2:31" ht="19.2" customHeight="1">
      <c r="B31" s="57"/>
      <c r="C31" s="46"/>
      <c r="D31" s="46"/>
      <c r="E31" s="46"/>
      <c r="F31" s="46"/>
      <c r="G31" s="46"/>
      <c r="H31" s="47"/>
      <c r="I31" s="57"/>
      <c r="J31" s="46"/>
      <c r="K31" s="46"/>
      <c r="L31" s="46"/>
      <c r="M31" s="46"/>
      <c r="N31" s="46"/>
      <c r="O31" s="46"/>
      <c r="P31" s="47"/>
      <c r="Q31" s="523"/>
      <c r="R31" s="524"/>
      <c r="S31" s="524"/>
      <c r="T31" s="46"/>
      <c r="U31" s="46"/>
      <c r="V31" s="46"/>
      <c r="W31" s="47"/>
    </row>
    <row r="32" spans="2:31" ht="19.2" customHeight="1">
      <c r="B32" s="57"/>
      <c r="C32" s="46"/>
      <c r="D32" s="46"/>
      <c r="E32" s="46"/>
      <c r="F32" s="46"/>
      <c r="G32" s="46"/>
      <c r="H32" s="47"/>
      <c r="I32" s="57"/>
      <c r="J32" s="46"/>
      <c r="K32" s="46"/>
      <c r="L32" s="46"/>
      <c r="M32" s="46"/>
      <c r="N32" s="46"/>
      <c r="O32" s="46"/>
      <c r="P32" s="47"/>
      <c r="Q32" s="523"/>
      <c r="R32" s="524"/>
      <c r="S32" s="524"/>
      <c r="T32" s="46"/>
      <c r="U32" s="46"/>
      <c r="V32" s="46"/>
      <c r="W32" s="47"/>
    </row>
    <row r="33" spans="2:23" ht="19.2" customHeight="1">
      <c r="B33" s="57"/>
      <c r="C33" s="46"/>
      <c r="D33" s="46"/>
      <c r="E33" s="46"/>
      <c r="F33" s="46"/>
      <c r="G33" s="46"/>
      <c r="H33" s="47"/>
      <c r="I33" s="525"/>
      <c r="J33" s="526"/>
      <c r="K33" s="526"/>
      <c r="L33" s="526"/>
      <c r="M33" s="526"/>
      <c r="N33" s="526"/>
      <c r="O33" s="526"/>
      <c r="P33" s="527"/>
      <c r="Q33" s="523"/>
      <c r="R33" s="524"/>
      <c r="S33" s="524"/>
      <c r="T33" s="46"/>
      <c r="U33" s="46"/>
      <c r="V33" s="46"/>
      <c r="W33" s="47"/>
    </row>
    <row r="34" spans="2:23" ht="19.2" customHeight="1" thickBot="1">
      <c r="B34" s="57"/>
      <c r="C34" s="46"/>
      <c r="D34" s="46"/>
      <c r="E34" s="46"/>
      <c r="F34" s="46"/>
      <c r="G34" s="46"/>
      <c r="H34" s="47"/>
      <c r="I34" s="528"/>
      <c r="J34" s="526"/>
      <c r="K34" s="526"/>
      <c r="L34" s="526"/>
      <c r="M34" s="526"/>
      <c r="N34" s="526"/>
      <c r="O34" s="526"/>
      <c r="P34" s="527"/>
      <c r="Q34" s="57"/>
      <c r="R34" s="46"/>
      <c r="S34" s="46"/>
      <c r="T34" s="46"/>
      <c r="U34" s="46"/>
      <c r="V34" s="46"/>
      <c r="W34" s="47"/>
    </row>
    <row r="35" spans="2:23" ht="36" customHeight="1" thickBot="1">
      <c r="B35" s="57"/>
      <c r="C35" s="46"/>
      <c r="D35" s="46"/>
      <c r="E35" s="46"/>
      <c r="F35" s="46"/>
      <c r="G35" s="46"/>
      <c r="H35" s="47"/>
      <c r="I35" s="67"/>
      <c r="K35" s="68"/>
      <c r="L35" s="68"/>
      <c r="M35" s="68"/>
      <c r="N35" s="68"/>
      <c r="O35" s="68"/>
      <c r="P35" s="69"/>
      <c r="Q35" s="499" t="s">
        <v>215</v>
      </c>
      <c r="R35" s="500"/>
      <c r="S35" s="500"/>
      <c r="T35" s="500"/>
      <c r="U35" s="500"/>
      <c r="V35" s="500"/>
      <c r="W35" s="501"/>
    </row>
    <row r="36" spans="2:23" ht="19.2" customHeight="1">
      <c r="B36" s="57"/>
      <c r="C36" s="46"/>
      <c r="D36" s="46"/>
      <c r="E36" s="46"/>
      <c r="F36" s="46"/>
      <c r="G36" s="46"/>
      <c r="H36" s="47"/>
      <c r="I36" s="70"/>
      <c r="J36" s="68"/>
      <c r="K36" s="68"/>
      <c r="L36" s="68"/>
      <c r="M36" s="68"/>
      <c r="N36" s="68"/>
      <c r="O36" s="68"/>
      <c r="P36" s="69"/>
      <c r="Q36" s="537"/>
      <c r="R36" s="538"/>
      <c r="S36" s="538"/>
      <c r="T36" s="538"/>
      <c r="U36" s="538"/>
      <c r="V36" s="538"/>
      <c r="W36" s="539"/>
    </row>
    <row r="37" spans="2:23" ht="19.2" customHeight="1">
      <c r="B37" s="57"/>
      <c r="C37" s="46"/>
      <c r="D37" s="46"/>
      <c r="E37" s="46"/>
      <c r="F37" s="46"/>
      <c r="G37" s="46"/>
      <c r="H37" s="47"/>
      <c r="I37" s="70"/>
      <c r="J37" s="68"/>
      <c r="K37" s="68"/>
      <c r="L37" s="68"/>
      <c r="M37" s="68"/>
      <c r="N37" s="68"/>
      <c r="O37" s="68"/>
      <c r="P37" s="69"/>
      <c r="Q37" s="540"/>
      <c r="R37" s="541"/>
      <c r="S37" s="541"/>
      <c r="T37" s="541"/>
      <c r="U37" s="541"/>
      <c r="V37" s="541"/>
      <c r="W37" s="542"/>
    </row>
    <row r="38" spans="2:23" ht="19.2" customHeight="1">
      <c r="B38" s="57"/>
      <c r="C38" s="46"/>
      <c r="D38" s="46"/>
      <c r="E38" s="46"/>
      <c r="F38" s="46"/>
      <c r="G38" s="46"/>
      <c r="H38" s="47"/>
      <c r="I38" s="70"/>
      <c r="J38" s="68"/>
      <c r="K38" s="68"/>
      <c r="L38" s="68"/>
      <c r="M38" s="68"/>
      <c r="N38" s="68"/>
      <c r="O38" s="68"/>
      <c r="P38" s="69"/>
      <c r="Q38" s="56"/>
      <c r="R38" s="54"/>
      <c r="S38" s="54"/>
      <c r="T38" s="54"/>
      <c r="U38" s="54"/>
      <c r="V38" s="54"/>
      <c r="W38" s="55"/>
    </row>
    <row r="39" spans="2:23" ht="19.2" customHeight="1">
      <c r="B39" s="57"/>
      <c r="C39" s="46"/>
      <c r="D39" s="46"/>
      <c r="E39" s="46"/>
      <c r="F39" s="46"/>
      <c r="G39" s="46"/>
      <c r="H39" s="47"/>
      <c r="I39" s="70"/>
      <c r="J39" s="68"/>
      <c r="K39" s="68"/>
      <c r="L39" s="68"/>
      <c r="M39" s="68"/>
      <c r="N39" s="68"/>
      <c r="O39" s="68"/>
      <c r="P39" s="69"/>
      <c r="Q39" s="56"/>
      <c r="R39" s="54"/>
      <c r="S39" s="54"/>
      <c r="T39" s="54"/>
      <c r="U39" s="54"/>
      <c r="V39" s="54"/>
      <c r="W39" s="55"/>
    </row>
    <row r="40" spans="2:23" ht="19.2" customHeight="1">
      <c r="B40" s="57"/>
      <c r="C40" s="46"/>
      <c r="D40" s="46"/>
      <c r="E40" s="46"/>
      <c r="F40" s="46"/>
      <c r="G40" s="46"/>
      <c r="H40" s="47"/>
      <c r="I40" s="71"/>
      <c r="J40" s="72"/>
      <c r="K40" s="72"/>
      <c r="L40" s="72"/>
      <c r="M40" s="72"/>
      <c r="N40" s="72"/>
      <c r="O40" s="72"/>
      <c r="P40" s="73"/>
      <c r="Q40" s="56"/>
      <c r="R40" s="54"/>
      <c r="S40" s="54"/>
      <c r="T40" s="54"/>
      <c r="U40" s="54"/>
      <c r="V40" s="54"/>
      <c r="W40" s="55"/>
    </row>
    <row r="41" spans="2:23" ht="19.2" customHeight="1">
      <c r="B41" s="57"/>
      <c r="C41" s="46"/>
      <c r="D41" s="46"/>
      <c r="E41" s="46"/>
      <c r="F41" s="46"/>
      <c r="G41" s="46"/>
      <c r="H41" s="47"/>
      <c r="I41" s="543"/>
      <c r="J41" s="544"/>
      <c r="K41" s="544"/>
      <c r="L41" s="544"/>
      <c r="M41" s="544"/>
      <c r="N41" s="544"/>
      <c r="O41" s="544"/>
      <c r="P41" s="545"/>
      <c r="Q41" s="56"/>
      <c r="R41" s="54"/>
      <c r="S41" s="54"/>
      <c r="T41" s="54"/>
      <c r="U41" s="54"/>
      <c r="V41" s="54"/>
      <c r="W41" s="55"/>
    </row>
    <row r="42" spans="2:23" ht="19.2" customHeight="1">
      <c r="B42" s="57"/>
      <c r="C42" s="46"/>
      <c r="D42" s="46"/>
      <c r="E42" s="46"/>
      <c r="F42" s="46"/>
      <c r="G42" s="46"/>
      <c r="H42" s="47"/>
      <c r="I42" s="543"/>
      <c r="J42" s="544"/>
      <c r="K42" s="544"/>
      <c r="L42" s="544"/>
      <c r="M42" s="544"/>
      <c r="N42" s="544"/>
      <c r="O42" s="544"/>
      <c r="P42" s="545"/>
      <c r="Q42" s="56"/>
      <c r="R42" s="54"/>
      <c r="S42" s="54"/>
      <c r="T42" s="54"/>
      <c r="U42" s="54"/>
      <c r="V42" s="54"/>
      <c r="W42" s="55"/>
    </row>
    <row r="43" spans="2:23" ht="19.2" customHeight="1">
      <c r="B43" s="57"/>
      <c r="C43" s="46"/>
      <c r="D43" s="46"/>
      <c r="E43" s="46"/>
      <c r="F43" s="46"/>
      <c r="G43" s="46"/>
      <c r="H43" s="47"/>
      <c r="I43" s="74"/>
      <c r="J43" s="68"/>
      <c r="K43" s="68"/>
      <c r="L43" s="68"/>
      <c r="M43" s="68"/>
      <c r="N43" s="68"/>
      <c r="O43" s="68"/>
      <c r="P43" s="69"/>
      <c r="Q43" s="56"/>
      <c r="R43" s="54"/>
      <c r="S43" s="54"/>
      <c r="T43" s="54"/>
      <c r="U43" s="54"/>
      <c r="V43" s="54"/>
      <c r="W43" s="55"/>
    </row>
    <row r="44" spans="2:23" ht="19.2" customHeight="1">
      <c r="B44" s="57"/>
      <c r="H44" s="47"/>
      <c r="I44" s="70"/>
      <c r="J44" s="68"/>
      <c r="K44" s="68"/>
      <c r="L44" s="68"/>
      <c r="M44" s="68"/>
      <c r="N44" s="68"/>
      <c r="O44" s="68"/>
      <c r="P44" s="69"/>
      <c r="Q44" s="56"/>
      <c r="R44" s="54"/>
      <c r="S44" s="54"/>
      <c r="T44" s="54"/>
      <c r="U44" s="54"/>
      <c r="V44" s="54"/>
      <c r="W44" s="55"/>
    </row>
    <row r="45" spans="2:23" ht="19.2" customHeight="1">
      <c r="B45" s="57"/>
      <c r="H45" s="47"/>
      <c r="I45" s="70"/>
      <c r="J45" s="68"/>
      <c r="K45" s="68"/>
      <c r="L45" s="68"/>
      <c r="M45" s="68"/>
      <c r="N45" s="68"/>
      <c r="O45" s="68"/>
      <c r="P45" s="69"/>
      <c r="Q45" s="56"/>
      <c r="R45" s="54"/>
      <c r="S45" s="54"/>
      <c r="T45" s="54"/>
      <c r="U45" s="54"/>
      <c r="V45" s="54"/>
      <c r="W45" s="55"/>
    </row>
    <row r="46" spans="2:23" ht="19.2" customHeight="1">
      <c r="B46" s="57"/>
      <c r="H46" s="47"/>
      <c r="I46" s="70"/>
      <c r="J46" s="68"/>
      <c r="K46" s="68"/>
      <c r="L46" s="68"/>
      <c r="M46" s="68"/>
      <c r="N46" s="68"/>
      <c r="O46" s="68"/>
      <c r="P46" s="69"/>
      <c r="Q46" s="56"/>
      <c r="R46" s="54"/>
      <c r="S46" s="54"/>
      <c r="T46" s="54"/>
      <c r="U46" s="54"/>
      <c r="V46" s="54"/>
      <c r="W46" s="55"/>
    </row>
    <row r="47" spans="2:23" ht="19.2" customHeight="1">
      <c r="B47" s="57"/>
      <c r="H47" s="47"/>
      <c r="I47" s="70"/>
      <c r="J47" s="68"/>
      <c r="K47" s="68"/>
      <c r="L47" s="68"/>
      <c r="M47" s="68"/>
      <c r="N47" s="68"/>
      <c r="O47" s="68"/>
      <c r="P47" s="69"/>
      <c r="Q47" s="56"/>
      <c r="R47" s="54"/>
      <c r="S47" s="54"/>
      <c r="T47" s="54"/>
      <c r="U47" s="54"/>
      <c r="V47" s="54"/>
      <c r="W47" s="55"/>
    </row>
    <row r="48" spans="2:23" ht="19.2" customHeight="1">
      <c r="B48" s="57"/>
      <c r="C48" s="75"/>
      <c r="D48" s="46"/>
      <c r="E48" s="46"/>
      <c r="F48" s="46"/>
      <c r="G48" s="46"/>
      <c r="H48" s="47"/>
      <c r="I48" s="70"/>
      <c r="J48" s="68"/>
      <c r="K48" s="68"/>
      <c r="L48" s="68"/>
      <c r="M48" s="68"/>
      <c r="N48" s="68"/>
      <c r="O48" s="68"/>
      <c r="P48" s="69"/>
      <c r="Q48" s="56"/>
      <c r="R48" s="54"/>
      <c r="S48" s="54"/>
      <c r="T48" s="54"/>
      <c r="U48" s="54"/>
      <c r="V48" s="54"/>
      <c r="W48" s="55"/>
    </row>
    <row r="49" spans="2:23" ht="19.2" customHeight="1">
      <c r="B49" s="62"/>
      <c r="C49" s="46"/>
      <c r="D49" s="63"/>
      <c r="E49" s="46"/>
      <c r="F49" s="46"/>
      <c r="G49" s="46"/>
      <c r="H49" s="47"/>
      <c r="I49" s="70"/>
      <c r="J49" s="68"/>
      <c r="K49" s="68"/>
      <c r="L49" s="68"/>
      <c r="M49" s="68"/>
      <c r="N49" s="68"/>
      <c r="O49" s="68"/>
      <c r="P49" s="69"/>
      <c r="Q49" s="56"/>
      <c r="R49" s="54"/>
      <c r="S49" s="54"/>
      <c r="T49" s="54"/>
      <c r="U49" s="54"/>
      <c r="V49" s="54"/>
      <c r="W49" s="55"/>
    </row>
    <row r="50" spans="2:23" ht="19.2" customHeight="1">
      <c r="B50" s="57"/>
      <c r="C50" s="46"/>
      <c r="D50" s="63"/>
      <c r="E50" s="46"/>
      <c r="F50" s="46"/>
      <c r="G50" s="46"/>
      <c r="H50" s="47"/>
      <c r="I50" s="70"/>
      <c r="J50" s="68"/>
      <c r="K50" s="68"/>
      <c r="L50" s="68"/>
      <c r="M50" s="68"/>
      <c r="N50" s="68"/>
      <c r="O50" s="68"/>
      <c r="P50" s="69"/>
      <c r="Q50" s="56"/>
      <c r="R50" s="54"/>
      <c r="S50" s="54"/>
      <c r="T50" s="54"/>
      <c r="U50" s="54"/>
      <c r="V50" s="54"/>
      <c r="W50" s="55"/>
    </row>
    <row r="51" spans="2:23" ht="19.2" customHeight="1">
      <c r="B51" s="57"/>
      <c r="C51" s="46"/>
      <c r="D51" s="63"/>
      <c r="E51" s="46"/>
      <c r="F51" s="46"/>
      <c r="G51" s="46"/>
      <c r="H51" s="47"/>
      <c r="I51" s="57"/>
      <c r="J51" s="46"/>
      <c r="K51" s="46"/>
      <c r="L51" s="46"/>
      <c r="M51" s="46"/>
      <c r="N51" s="46"/>
      <c r="O51" s="46"/>
      <c r="P51" s="47"/>
      <c r="Q51" s="56"/>
      <c r="R51" s="54"/>
      <c r="S51" s="54"/>
      <c r="T51" s="54"/>
      <c r="U51" s="54"/>
      <c r="V51" s="54"/>
      <c r="W51" s="55"/>
    </row>
    <row r="52" spans="2:23" ht="19.2" customHeight="1" thickBot="1">
      <c r="B52" s="62"/>
      <c r="C52" s="46"/>
      <c r="D52" s="63"/>
      <c r="E52" s="46"/>
      <c r="F52" s="46"/>
      <c r="G52" s="46"/>
      <c r="H52" s="76"/>
      <c r="I52" s="62"/>
      <c r="J52" s="46"/>
      <c r="K52" s="46"/>
      <c r="P52" s="76"/>
      <c r="Q52" s="77"/>
      <c r="R52" s="78"/>
      <c r="S52" s="78"/>
      <c r="T52" s="78"/>
      <c r="U52" s="78"/>
      <c r="V52" s="78"/>
      <c r="W52" s="79"/>
    </row>
    <row r="53" spans="2:23" ht="14.25" customHeight="1">
      <c r="B53" s="62"/>
      <c r="C53" s="46"/>
      <c r="D53" s="63"/>
      <c r="E53" s="46"/>
      <c r="F53" s="46"/>
      <c r="G53" s="46"/>
      <c r="H53" s="76"/>
      <c r="I53" s="80"/>
      <c r="J53" s="46"/>
      <c r="P53" s="76"/>
      <c r="Q53" s="546" t="s">
        <v>216</v>
      </c>
      <c r="R53" s="548"/>
      <c r="S53" s="549"/>
      <c r="T53" s="550"/>
      <c r="U53" s="546" t="s">
        <v>217</v>
      </c>
      <c r="V53" s="554"/>
      <c r="W53" s="555"/>
    </row>
    <row r="54" spans="2:23" ht="15" customHeight="1" thickBot="1">
      <c r="B54" s="81"/>
      <c r="C54" s="82"/>
      <c r="D54" s="83"/>
      <c r="E54" s="84"/>
      <c r="F54" s="82"/>
      <c r="G54" s="82"/>
      <c r="H54" s="82"/>
      <c r="I54" s="81"/>
      <c r="J54" s="82"/>
      <c r="K54" s="82"/>
      <c r="L54" s="82"/>
      <c r="M54" s="82"/>
      <c r="N54" s="82"/>
      <c r="O54" s="82"/>
      <c r="P54" s="85"/>
      <c r="Q54" s="547"/>
      <c r="R54" s="551"/>
      <c r="S54" s="552"/>
      <c r="T54" s="553"/>
      <c r="U54" s="547"/>
      <c r="V54" s="556"/>
      <c r="W54" s="557"/>
    </row>
  </sheetData>
  <mergeCells count="25">
    <mergeCell ref="Q35:W35"/>
    <mergeCell ref="Q36:W36"/>
    <mergeCell ref="Q37:W37"/>
    <mergeCell ref="I41:P42"/>
    <mergeCell ref="Q53:Q54"/>
    <mergeCell ref="R53:T54"/>
    <mergeCell ref="U53:U54"/>
    <mergeCell ref="V53:W54"/>
    <mergeCell ref="B11:H11"/>
    <mergeCell ref="B12:H12"/>
    <mergeCell ref="B13:H13"/>
    <mergeCell ref="B18:H18"/>
    <mergeCell ref="Q18:W18"/>
    <mergeCell ref="B19:H20"/>
    <mergeCell ref="Q19:S33"/>
    <mergeCell ref="B21:H21"/>
    <mergeCell ref="I30:P30"/>
    <mergeCell ref="I33:P34"/>
    <mergeCell ref="B2:W2"/>
    <mergeCell ref="B4:H4"/>
    <mergeCell ref="I4:P4"/>
    <mergeCell ref="Q4:W4"/>
    <mergeCell ref="B5:H10"/>
    <mergeCell ref="B3:C3"/>
    <mergeCell ref="D3:W3"/>
  </mergeCells>
  <printOptions horizontalCentered="1" verticalCentered="1"/>
  <pageMargins left="0.23622047244094491" right="0.23622047244094491" top="0.15748031496062992" bottom="0.15748031496062992" header="0.31496062992125984" footer="0.31496062992125984"/>
  <pageSetup paperSize="9" scale="43" fitToHeight="0" orientation="landscape" horizontalDpi="4294967293"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pageSetUpPr fitToPage="1"/>
  </sheetPr>
  <dimension ref="A1:F12"/>
  <sheetViews>
    <sheetView showGridLines="0" zoomScale="90" zoomScaleNormal="90" workbookViewId="0">
      <pane xSplit="2" ySplit="2" topLeftCell="C3" activePane="bottomRight" state="frozen"/>
      <selection sqref="A1:V2"/>
      <selection pane="topRight" sqref="A1:V2"/>
      <selection pane="bottomLeft" sqref="A1:V2"/>
      <selection pane="bottomRight" activeCell="E7" sqref="E7"/>
    </sheetView>
  </sheetViews>
  <sheetFormatPr defaultColWidth="9.21875" defaultRowHeight="13.2"/>
  <cols>
    <col min="1" max="1" width="8.44140625" style="120" customWidth="1"/>
    <col min="2" max="2" width="17.44140625" style="120" customWidth="1"/>
    <col min="3" max="3" width="37.5546875" style="120" customWidth="1"/>
    <col min="4" max="4" width="31.5546875" style="120" customWidth="1"/>
    <col min="5" max="5" width="35.77734375" style="120" customWidth="1"/>
    <col min="6" max="6" width="57" style="120" customWidth="1"/>
    <col min="7" max="16384" width="9.21875" style="120"/>
  </cols>
  <sheetData>
    <row r="1" spans="1:6" s="111" customFormat="1" ht="26.25" customHeight="1">
      <c r="A1" s="107"/>
      <c r="B1" s="108" t="s">
        <v>273</v>
      </c>
      <c r="C1" s="109"/>
      <c r="D1" s="109"/>
      <c r="E1" s="110"/>
      <c r="F1" s="110"/>
    </row>
    <row r="2" spans="1:6" s="111" customFormat="1" ht="21">
      <c r="A2" s="112"/>
      <c r="B2" s="113" t="s">
        <v>274</v>
      </c>
      <c r="C2" s="114" t="s">
        <v>275</v>
      </c>
      <c r="D2" s="114" t="s">
        <v>276</v>
      </c>
      <c r="E2" s="115" t="s">
        <v>277</v>
      </c>
      <c r="F2" s="115" t="s">
        <v>278</v>
      </c>
    </row>
    <row r="3" spans="1:6" ht="75" customHeight="1" thickBot="1">
      <c r="A3" s="116" t="s">
        <v>279</v>
      </c>
      <c r="B3" s="117" t="s">
        <v>280</v>
      </c>
      <c r="C3" s="118" t="s">
        <v>281</v>
      </c>
      <c r="D3" s="119" t="s">
        <v>282</v>
      </c>
      <c r="E3" s="119" t="s">
        <v>283</v>
      </c>
      <c r="F3" s="119" t="s">
        <v>284</v>
      </c>
    </row>
    <row r="4" spans="1:6" ht="80.099999999999994" customHeight="1" thickTop="1" thickBot="1">
      <c r="A4" s="558" t="s">
        <v>285</v>
      </c>
      <c r="B4" s="121"/>
      <c r="C4" s="118" t="s">
        <v>286</v>
      </c>
      <c r="D4" s="119" t="s">
        <v>287</v>
      </c>
      <c r="E4" s="119" t="s">
        <v>288</v>
      </c>
      <c r="F4" s="119" t="s">
        <v>289</v>
      </c>
    </row>
    <row r="5" spans="1:6" ht="106.8" thickTop="1" thickBot="1">
      <c r="A5" s="558"/>
      <c r="B5" s="117" t="s">
        <v>290</v>
      </c>
      <c r="C5" s="118" t="s">
        <v>291</v>
      </c>
      <c r="D5" s="119" t="s">
        <v>292</v>
      </c>
      <c r="E5" s="119" t="s">
        <v>293</v>
      </c>
      <c r="F5" s="119" t="s">
        <v>294</v>
      </c>
    </row>
    <row r="6" spans="1:6" ht="133.19999999999999" thickTop="1" thickBot="1">
      <c r="A6" s="558"/>
      <c r="B6" s="121"/>
      <c r="C6" s="118" t="s">
        <v>295</v>
      </c>
      <c r="D6" s="119" t="s">
        <v>296</v>
      </c>
      <c r="E6" s="119" t="s">
        <v>297</v>
      </c>
      <c r="F6" s="119" t="s">
        <v>298</v>
      </c>
    </row>
    <row r="7" spans="1:6" ht="85.05" customHeight="1" thickTop="1" thickBot="1">
      <c r="A7" s="558"/>
      <c r="B7" s="122" t="s">
        <v>299</v>
      </c>
      <c r="C7" s="118" t="s">
        <v>300</v>
      </c>
      <c r="D7" s="119" t="s">
        <v>301</v>
      </c>
      <c r="E7" s="119" t="s">
        <v>302</v>
      </c>
      <c r="F7" s="119" t="s">
        <v>303</v>
      </c>
    </row>
    <row r="8" spans="1:6" ht="110.1" customHeight="1" thickTop="1" thickBot="1">
      <c r="A8" s="558"/>
      <c r="B8" s="117" t="s">
        <v>304</v>
      </c>
      <c r="C8" s="118" t="s">
        <v>305</v>
      </c>
      <c r="D8" s="119" t="s">
        <v>306</v>
      </c>
      <c r="E8" s="119" t="s">
        <v>307</v>
      </c>
      <c r="F8" s="119" t="s">
        <v>308</v>
      </c>
    </row>
    <row r="9" spans="1:6" ht="60" customHeight="1" thickTop="1" thickBot="1">
      <c r="A9" s="558"/>
      <c r="B9" s="121"/>
      <c r="C9" s="118" t="s">
        <v>309</v>
      </c>
      <c r="D9" s="119" t="s">
        <v>310</v>
      </c>
      <c r="E9" s="119" t="s">
        <v>311</v>
      </c>
      <c r="F9" s="119" t="s">
        <v>312</v>
      </c>
    </row>
    <row r="10" spans="1:6" ht="85.05" customHeight="1" thickTop="1" thickBot="1">
      <c r="A10" s="558"/>
      <c r="B10" s="122"/>
      <c r="C10" s="118" t="s">
        <v>313</v>
      </c>
      <c r="D10" s="119" t="s">
        <v>314</v>
      </c>
      <c r="E10" s="119" t="s">
        <v>315</v>
      </c>
      <c r="F10" s="119" t="s">
        <v>316</v>
      </c>
    </row>
    <row r="11" spans="1:6" ht="80.400000000000006" thickTop="1" thickBot="1">
      <c r="A11" s="558"/>
      <c r="B11" s="117" t="s">
        <v>317</v>
      </c>
      <c r="C11" s="118" t="s">
        <v>318</v>
      </c>
      <c r="D11" s="119" t="s">
        <v>319</v>
      </c>
      <c r="E11" s="119" t="s">
        <v>320</v>
      </c>
      <c r="F11" s="119" t="s">
        <v>321</v>
      </c>
    </row>
    <row r="12" spans="1:6" ht="54.75" customHeight="1" thickTop="1">
      <c r="A12" s="559"/>
      <c r="B12" s="122"/>
      <c r="C12" s="118" t="s">
        <v>322</v>
      </c>
      <c r="D12" s="119" t="s">
        <v>323</v>
      </c>
      <c r="E12" s="119" t="s">
        <v>324</v>
      </c>
      <c r="F12" s="123" t="s">
        <v>325</v>
      </c>
    </row>
  </sheetData>
  <mergeCells count="1">
    <mergeCell ref="A4:A12"/>
  </mergeCells>
  <pageMargins left="0.7" right="0.7" top="0.75" bottom="0.75" header="0.3" footer="0.3"/>
  <pageSetup paperSize="9" scale="59" orientation="landscape"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B2:E19"/>
  <sheetViews>
    <sheetView showGridLines="0" zoomScale="80" zoomScaleNormal="80" zoomScaleSheetLayoutView="80" workbookViewId="0">
      <pane ySplit="2" topLeftCell="A11" activePane="bottomLeft" state="frozen"/>
      <selection pane="bottomLeft" activeCell="A3" sqref="A3"/>
    </sheetView>
  </sheetViews>
  <sheetFormatPr defaultColWidth="10.21875" defaultRowHeight="13.2"/>
  <cols>
    <col min="1" max="1" width="3.5546875" style="127" customWidth="1"/>
    <col min="2" max="2" width="13.77734375" style="127" customWidth="1"/>
    <col min="3" max="3" width="13.21875" style="127" customWidth="1"/>
    <col min="4" max="4" width="56.5546875" style="134" customWidth="1"/>
    <col min="5" max="5" width="38.44140625" style="127" customWidth="1"/>
    <col min="6" max="16384" width="10.21875" style="127"/>
  </cols>
  <sheetData>
    <row r="2" spans="2:5" ht="21" customHeight="1">
      <c r="B2" s="124" t="s">
        <v>326</v>
      </c>
      <c r="C2" s="125" t="s">
        <v>327</v>
      </c>
      <c r="D2" s="126" t="s">
        <v>328</v>
      </c>
      <c r="E2" s="125" t="s">
        <v>329</v>
      </c>
    </row>
    <row r="3" spans="2:5" ht="50.25" customHeight="1">
      <c r="B3" s="128">
        <v>10</v>
      </c>
      <c r="C3" s="129" t="s">
        <v>330</v>
      </c>
      <c r="D3" s="130" t="s">
        <v>331</v>
      </c>
      <c r="E3" s="131"/>
    </row>
    <row r="4" spans="2:5" ht="20.100000000000001" customHeight="1">
      <c r="B4" s="128">
        <v>50</v>
      </c>
      <c r="C4" s="132" t="s">
        <v>332</v>
      </c>
      <c r="D4" s="130" t="s">
        <v>333</v>
      </c>
      <c r="E4" s="129"/>
    </row>
    <row r="5" spans="2:5" ht="70.5" customHeight="1">
      <c r="B5" s="128">
        <v>90</v>
      </c>
      <c r="C5" s="129" t="s">
        <v>334</v>
      </c>
      <c r="D5" s="133" t="s">
        <v>335</v>
      </c>
      <c r="E5" s="129"/>
    </row>
    <row r="6" spans="2:5" ht="70.5" customHeight="1">
      <c r="B6" s="128">
        <v>190</v>
      </c>
      <c r="C6" s="129" t="s">
        <v>336</v>
      </c>
      <c r="D6" s="130" t="s">
        <v>337</v>
      </c>
      <c r="E6" s="129"/>
    </row>
    <row r="7" spans="2:5" ht="61.5" customHeight="1">
      <c r="B7" s="128">
        <v>210</v>
      </c>
      <c r="C7" s="129" t="s">
        <v>338</v>
      </c>
      <c r="D7" s="130" t="s">
        <v>339</v>
      </c>
      <c r="E7" s="129"/>
    </row>
    <row r="8" spans="2:5" ht="89.25" customHeight="1">
      <c r="B8" s="128">
        <v>250</v>
      </c>
      <c r="C8" s="129" t="s">
        <v>340</v>
      </c>
      <c r="D8" s="130" t="s">
        <v>341</v>
      </c>
      <c r="E8" s="129"/>
    </row>
    <row r="9" spans="2:5" ht="81.75" customHeight="1">
      <c r="B9" s="128">
        <v>370</v>
      </c>
      <c r="C9" s="129" t="s">
        <v>342</v>
      </c>
      <c r="D9" s="130" t="s">
        <v>343</v>
      </c>
      <c r="E9" s="131"/>
    </row>
    <row r="10" spans="2:5" ht="20.100000000000001" customHeight="1">
      <c r="B10" s="128">
        <v>390</v>
      </c>
      <c r="C10" s="129" t="s">
        <v>344</v>
      </c>
      <c r="D10" s="130" t="s">
        <v>345</v>
      </c>
      <c r="E10" s="129"/>
    </row>
    <row r="11" spans="2:5" ht="26.4">
      <c r="B11" s="128">
        <v>430</v>
      </c>
      <c r="C11" s="129" t="s">
        <v>346</v>
      </c>
      <c r="D11" s="130" t="s">
        <v>347</v>
      </c>
      <c r="E11" s="129"/>
    </row>
    <row r="12" spans="2:5" ht="79.5" customHeight="1">
      <c r="B12" s="128">
        <v>510</v>
      </c>
      <c r="C12" s="129" t="s">
        <v>348</v>
      </c>
      <c r="D12" s="130" t="s">
        <v>349</v>
      </c>
      <c r="E12" s="129"/>
    </row>
    <row r="13" spans="2:5" ht="20.100000000000001" customHeight="1">
      <c r="B13" s="128">
        <v>530</v>
      </c>
      <c r="C13" s="129" t="s">
        <v>350</v>
      </c>
      <c r="D13" s="130" t="s">
        <v>351</v>
      </c>
      <c r="E13" s="129"/>
    </row>
    <row r="14" spans="2:5" ht="20.100000000000001" customHeight="1">
      <c r="B14" s="128">
        <v>550</v>
      </c>
      <c r="C14" s="129" t="s">
        <v>352</v>
      </c>
      <c r="D14" s="130" t="s">
        <v>353</v>
      </c>
      <c r="E14" s="129"/>
    </row>
    <row r="15" spans="2:5" ht="20.100000000000001" customHeight="1">
      <c r="B15" s="128">
        <v>570</v>
      </c>
      <c r="C15" s="129" t="s">
        <v>354</v>
      </c>
      <c r="D15" s="130" t="s">
        <v>355</v>
      </c>
      <c r="E15" s="129"/>
    </row>
    <row r="16" spans="2:5" ht="49.5" customHeight="1">
      <c r="B16" s="128">
        <v>580</v>
      </c>
      <c r="C16" s="129" t="s">
        <v>356</v>
      </c>
      <c r="D16" s="130" t="s">
        <v>357</v>
      </c>
      <c r="E16" s="129"/>
    </row>
    <row r="17" spans="2:5" ht="20.100000000000001" customHeight="1">
      <c r="B17" s="128">
        <v>790</v>
      </c>
      <c r="C17" s="129" t="s">
        <v>358</v>
      </c>
      <c r="D17" s="130" t="s">
        <v>359</v>
      </c>
      <c r="E17" s="129"/>
    </row>
    <row r="18" spans="2:5" ht="20.100000000000001" customHeight="1">
      <c r="B18" s="128" t="s">
        <v>360</v>
      </c>
      <c r="C18" s="129" t="s">
        <v>361</v>
      </c>
      <c r="D18" s="130" t="s">
        <v>362</v>
      </c>
      <c r="E18" s="129"/>
    </row>
    <row r="19" spans="2:5" ht="20.100000000000001" customHeight="1">
      <c r="B19" s="128" t="s">
        <v>363</v>
      </c>
      <c r="C19" s="129" t="s">
        <v>364</v>
      </c>
      <c r="D19" s="130" t="s">
        <v>365</v>
      </c>
      <c r="E19" s="129"/>
    </row>
  </sheetData>
  <pageMargins left="0.75" right="0.75" top="1" bottom="1" header="0.5" footer="0.5"/>
  <pageSetup scale="74" orientation="portrait" horizontalDpi="4294967294"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dimension ref="C3:P4"/>
  <sheetViews>
    <sheetView tabSelected="1" workbookViewId="0">
      <selection activeCell="C5" sqref="C5"/>
    </sheetView>
  </sheetViews>
  <sheetFormatPr defaultRowHeight="14.4"/>
  <cols>
    <col min="3" max="16" width="18" customWidth="1"/>
  </cols>
  <sheetData>
    <row r="3" spans="3:16">
      <c r="C3" s="135" t="s">
        <v>191</v>
      </c>
      <c r="D3" s="135" t="s">
        <v>367</v>
      </c>
      <c r="E3" s="136" t="s">
        <v>271</v>
      </c>
      <c r="F3" s="135" t="s">
        <v>220</v>
      </c>
      <c r="G3" s="135" t="s">
        <v>368</v>
      </c>
      <c r="H3" s="135" t="s">
        <v>369</v>
      </c>
      <c r="I3" s="135" t="s">
        <v>370</v>
      </c>
      <c r="J3" s="135" t="s">
        <v>371</v>
      </c>
      <c r="K3" s="135" t="s">
        <v>272</v>
      </c>
      <c r="L3" s="135" t="s">
        <v>8</v>
      </c>
      <c r="M3" s="135" t="s">
        <v>372</v>
      </c>
      <c r="N3" s="135" t="s">
        <v>373</v>
      </c>
      <c r="O3" s="135" t="s">
        <v>374</v>
      </c>
      <c r="P3" s="135" t="s">
        <v>375</v>
      </c>
    </row>
    <row r="4" spans="3:16" ht="74.55" customHeight="1">
      <c r="C4" s="181" t="str">
        <f>IFERROR(TEXT(IF('PM BDE card page 1'!G3="","",'PM BDE card page 1'!G3),"yyyy-mm-dd"),"")</f>
        <v>2024-08-15</v>
      </c>
      <c r="D4" s="182" t="str">
        <f>IFERROR(IF(RIGHT(E4,SEARCH("-",E4,1))="-ID01","SPM",IF(RIGHT(E4,SEARCH("-",E4,1))="-ID02","SKM",IF(RIGHT(E4,SEARCH("-",E4,1))="-ID30","RRP",""))),"")</f>
        <v>SPM</v>
      </c>
      <c r="E4" s="182" t="str">
        <f>IFERROR(IF('PM BDE card page 1'!S9="","",'PM BDE card page 1'!S9),"")</f>
        <v>LU27-ID01</v>
      </c>
      <c r="F4" s="182" t="str">
        <f>IFERROR(IF('PM BDE card page 1'!S10="","",'PM BDE card page 1'!S10),"")</f>
        <v>F5</v>
      </c>
      <c r="G4" s="182" t="str">
        <f>IFERROR(IF('PM BDE card page 1'!A10="","",'PM BDE card page 1'!A10),"")</f>
        <v>Blank stack retainer not open</v>
      </c>
      <c r="H4" s="182" t="str">
        <f>IFERROR(IF('PM BDE card page 1'!J10="","",'PM BDE card page 1'!J10),"")</f>
        <v>DH sensor stopper</v>
      </c>
      <c r="I4" s="182" t="str">
        <f>IFERROR(IF('PM BDE card page 1'!P12="","",'PM BDE card page 1'!P12),"")</f>
        <v>Valve</v>
      </c>
      <c r="J4" s="183" t="str">
        <f>IFERROR(IF('PM BDE card page 1'!A14="","",'PM BDE card page 1'!A14),"")</f>
        <v xml:space="preserve">1. mesin running normal tiba2 muncul pesan warning reduce blank hoopper empty
2. cek kondisi hopper blank dgn kondisi kurang  dan retainer tidak bekerja 
3. EO memanggil elektrik
4. Elektrik cek sequence secara program apakah semua syarat terpenuhi 
5. Semua syarat terpenuhi utk trigger retainer tetapi retainer tidak bekerja
6. Cek valve dan jog manual ( kadang bisa kadang tidak ) 
7. Cleaning Valve retainer ( gerakan retainer normal )
8. Ketika mau running kembali problem glue jet not position ( cylinder glue jet tidak bekerja )
9. manual jog ( tidak ada gerakan utk glue jet ) proses ganti dan pinjam 18 
10. mesin jalan kembali bertahan 30 menit ( retainer tidak membuka kembali )
11. Cek sequence program ( trigger utk retainer tidak on karena posisi pusher belum tepat )
12. di temukan warning clutch linear pusher ( putar manual conveyor )
13. cek kondisi sensor posisi linear pusher ( posisi depan sensor tidak on B50.3 )
14. Geser posisi sensor dan mesin running kembali 
15. retainer kembali problem ( di temukan sensor defect dan ganti )
16. mesin running kembali dan masih ada problem retainer ( setting pusher titik mati depan maju ) </v>
      </c>
      <c r="K4" s="184" t="str">
        <f>IFERROR(IF('Why-Why Happened'!R7="","",'Why-Why Happened'!R7),"")</f>
        <v>ganti Valve | arif | 17/08/2024
ETL dan TSG Blank Retainer | arif | 17/08/2024
ganti sensor dan propose CL sensor 50.2 | kama | 17/08/2024
 Propose MP&amp;S pengecekan CL sensor 50.2  | kama | 17/08/2024
propose MP&amp;S pengecekan backlast linear pusher | Riyan | 17/08/2024
Fix Plat pembacaan sensor (tambah lubang baut) | Riyan | 17/08/2024</v>
      </c>
      <c r="L4" s="184" t="str">
        <f>IFERROR(IF(VLOOKUP("a",'PM BDE card page 1'!C55:E97,3,FALSE)="","",VLOOKUP("a",'PM BDE card page 1'!C55:E97,3,FALSE)),"")</f>
        <v>Valves / Pumps</v>
      </c>
      <c r="M4" s="185" t="str">
        <f>IFERROR(IF('PM BDE card page 1'!U12="","",'PM BDE card page 1'!U12),"")</f>
        <v>VMPA1-M1H-M-PI / 533342 / 12841507</v>
      </c>
      <c r="N4" s="185" t="str">
        <f>IFERROR(TEXT(IF('PM BDE card page 1'!S15="","",'PM BDE card page 1'!S15),"[m]"),"")</f>
        <v>137</v>
      </c>
      <c r="O4" s="185" t="str">
        <f>IFERROR(TEXT(IF('PM BDE card page 1'!V15="","",'PM BDE card page 1'!V15),"[m]"),"")</f>
        <v>60</v>
      </c>
      <c r="P4" s="185" t="str">
        <f>IFERROR(IF(VLOOKUP("a",'PM BDE card page 1'!N55:W78,3,FALSE)="","",VLOOKUP("a",'PM BDE card page 1'!N55:W78,3,FALSE)),"")</f>
        <v>Incorrect Intallation / Termination/ Kesalahan dalam melakukan installation</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dimension ref="A1:F25"/>
  <sheetViews>
    <sheetView zoomScale="70" zoomScaleNormal="70" workbookViewId="0">
      <selection activeCell="H16" sqref="H16"/>
    </sheetView>
  </sheetViews>
  <sheetFormatPr defaultRowHeight="14.4"/>
  <cols>
    <col min="1" max="1" width="9.5546875" bestFit="1" customWidth="1"/>
    <col min="2" max="2" width="33.44140625" customWidth="1"/>
    <col min="3" max="7" width="20.44140625" customWidth="1"/>
  </cols>
  <sheetData>
    <row r="1" spans="1:6">
      <c r="A1" s="89" t="s">
        <v>219</v>
      </c>
      <c r="B1" s="89" t="s">
        <v>366</v>
      </c>
      <c r="C1" s="89" t="s">
        <v>220</v>
      </c>
      <c r="D1" s="89" t="s">
        <v>221</v>
      </c>
      <c r="F1" s="89" t="s">
        <v>222</v>
      </c>
    </row>
    <row r="2" spans="1:6">
      <c r="B2" t="s">
        <v>223</v>
      </c>
      <c r="C2" s="90" t="s">
        <v>402</v>
      </c>
      <c r="D2" t="s">
        <v>224</v>
      </c>
    </row>
    <row r="3" spans="1:6">
      <c r="B3" t="s">
        <v>225</v>
      </c>
      <c r="C3" s="90" t="s">
        <v>403</v>
      </c>
      <c r="D3" t="s">
        <v>226</v>
      </c>
      <c r="F3" s="104" t="s">
        <v>409</v>
      </c>
    </row>
    <row r="4" spans="1:6">
      <c r="B4" t="s">
        <v>227</v>
      </c>
      <c r="C4" s="90" t="s">
        <v>404</v>
      </c>
      <c r="D4" t="s">
        <v>228</v>
      </c>
    </row>
    <row r="5" spans="1:6">
      <c r="B5" t="s">
        <v>229</v>
      </c>
      <c r="C5" s="90" t="s">
        <v>233</v>
      </c>
      <c r="D5" t="s">
        <v>230</v>
      </c>
      <c r="F5" t="s">
        <v>231</v>
      </c>
    </row>
    <row r="6" spans="1:6">
      <c r="B6" t="s">
        <v>232</v>
      </c>
      <c r="C6" s="90" t="s">
        <v>236</v>
      </c>
      <c r="D6" t="s">
        <v>234</v>
      </c>
    </row>
    <row r="7" spans="1:6">
      <c r="B7" t="s">
        <v>235</v>
      </c>
      <c r="C7" s="90">
        <v>401</v>
      </c>
      <c r="D7" t="s">
        <v>237</v>
      </c>
    </row>
    <row r="8" spans="1:6">
      <c r="B8" t="s">
        <v>238</v>
      </c>
      <c r="C8" s="90">
        <v>411</v>
      </c>
      <c r="D8" t="s">
        <v>239</v>
      </c>
    </row>
    <row r="9" spans="1:6">
      <c r="B9" t="s">
        <v>240</v>
      </c>
      <c r="C9" s="90">
        <v>489</v>
      </c>
      <c r="D9" t="s">
        <v>241</v>
      </c>
    </row>
    <row r="10" spans="1:6">
      <c r="B10" t="s">
        <v>242</v>
      </c>
      <c r="C10" s="90">
        <v>741</v>
      </c>
      <c r="D10" t="s">
        <v>243</v>
      </c>
    </row>
    <row r="11" spans="1:6">
      <c r="B11" t="s">
        <v>244</v>
      </c>
      <c r="C11" s="90">
        <v>751</v>
      </c>
      <c r="D11" t="s">
        <v>245</v>
      </c>
    </row>
    <row r="12" spans="1:6">
      <c r="B12" t="s">
        <v>246</v>
      </c>
      <c r="C12" s="90" t="s">
        <v>405</v>
      </c>
      <c r="D12" t="s">
        <v>247</v>
      </c>
    </row>
    <row r="13" spans="1:6">
      <c r="B13" t="s">
        <v>248</v>
      </c>
      <c r="C13" s="90" t="s">
        <v>406</v>
      </c>
      <c r="D13" t="s">
        <v>249</v>
      </c>
    </row>
    <row r="14" spans="1:6">
      <c r="B14" t="s">
        <v>250</v>
      </c>
      <c r="C14" s="90" t="s">
        <v>407</v>
      </c>
      <c r="D14" t="s">
        <v>251</v>
      </c>
    </row>
    <row r="15" spans="1:6">
      <c r="B15" t="s">
        <v>252</v>
      </c>
      <c r="C15" s="90" t="s">
        <v>269</v>
      </c>
      <c r="D15" t="s">
        <v>253</v>
      </c>
    </row>
    <row r="16" spans="1:6">
      <c r="B16" t="s">
        <v>254</v>
      </c>
      <c r="C16" s="90" t="s">
        <v>408</v>
      </c>
      <c r="D16" t="s">
        <v>255</v>
      </c>
    </row>
    <row r="17" spans="2:4">
      <c r="B17" t="s">
        <v>256</v>
      </c>
      <c r="C17" s="90" t="s">
        <v>270</v>
      </c>
      <c r="D17" t="s">
        <v>257</v>
      </c>
    </row>
    <row r="18" spans="2:4">
      <c r="B18" t="s">
        <v>258</v>
      </c>
      <c r="D18" t="s">
        <v>259</v>
      </c>
    </row>
    <row r="19" spans="2:4">
      <c r="B19" t="s">
        <v>260</v>
      </c>
      <c r="D19" t="s">
        <v>261</v>
      </c>
    </row>
    <row r="20" spans="2:4">
      <c r="B20" t="s">
        <v>262</v>
      </c>
      <c r="D20" t="s">
        <v>263</v>
      </c>
    </row>
    <row r="21" spans="2:4">
      <c r="D21" t="s">
        <v>264</v>
      </c>
    </row>
    <row r="22" spans="2:4">
      <c r="D22" t="s">
        <v>265</v>
      </c>
    </row>
    <row r="23" spans="2:4">
      <c r="D23" t="s">
        <v>266</v>
      </c>
    </row>
    <row r="24" spans="2:4">
      <c r="D24" t="s">
        <v>267</v>
      </c>
    </row>
    <row r="25" spans="2:4">
      <c r="D25" t="s">
        <v>268</v>
      </c>
    </row>
  </sheetData>
  <hyperlinks>
    <hyperlink ref="F3" r:id="rId1" xr:uid="{00000000-0004-0000-0B00-000000000000}"/>
  </hyperlinks>
  <pageMargins left="0.7" right="0.7" top="0.75" bottom="0.75"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5361" r:id="rId5" name="Button 1">
              <controlPr defaultSize="0" print="0" autoFill="0" autoPict="0" macro="[0]!CustomSave">
                <anchor moveWithCells="1">
                  <from>
                    <xdr:col>10</xdr:col>
                    <xdr:colOff>167640</xdr:colOff>
                    <xdr:row>1</xdr:row>
                    <xdr:rowOff>91440</xdr:rowOff>
                  </from>
                  <to>
                    <xdr:col>12</xdr:col>
                    <xdr:colOff>525780</xdr:colOff>
                    <xdr:row>3</xdr:row>
                    <xdr:rowOff>152400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Cover</vt:lpstr>
      <vt:lpstr>Process flow</vt:lpstr>
      <vt:lpstr>PM BDE card page 1</vt:lpstr>
      <vt:lpstr>PM BDE card page 2</vt:lpstr>
      <vt:lpstr>Usage condition template</vt:lpstr>
      <vt:lpstr>Why-Why Happened</vt:lpstr>
      <vt:lpstr>Component comparison</vt:lpstr>
      <vt:lpstr>BDE summary sheet </vt:lpstr>
      <vt:lpstr>Usage condition matrix</vt:lpstr>
      <vt:lpstr>Definitions</vt:lpstr>
      <vt:lpstr>Extraction</vt:lpstr>
      <vt:lpstr>Setup</vt:lpstr>
      <vt:lpstr>'BDE summary sheet '!Print_Area</vt:lpstr>
      <vt:lpstr>'Component comparison'!Print_Area</vt:lpstr>
      <vt:lpstr>Definitions!Print_Area</vt:lpstr>
      <vt:lpstr>'Process flow'!Print_Area</vt:lpstr>
      <vt:lpstr>'Usage condition matrix'!Print_Area</vt:lpstr>
      <vt:lpstr>'Usage condition template'!Print_Titles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riyan ardyanto</cp:lastModifiedBy>
  <cp:lastPrinted>2024-08-10T05:56:07Z</cp:lastPrinted>
  <dcterms:created xsi:type="dcterms:W3CDTF">2023-09-05T03:37:25Z</dcterms:created>
  <dcterms:modified xsi:type="dcterms:W3CDTF">2024-09-16T00:23:25Z</dcterms:modified>
</cp:coreProperties>
</file>